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USER\OneDrive\Documentos\GOBERNACION\REVISION\ESTIMULOS\2022\"/>
    </mc:Choice>
  </mc:AlternateContent>
  <xr:revisionPtr revIDLastSave="0" documentId="13_ncr:1_{A9F510E2-4B95-435E-845F-5DA68E23A2D2}" xr6:coauthVersionLast="47" xr6:coauthVersionMax="47" xr10:uidLastSave="{00000000-0000-0000-0000-000000000000}"/>
  <bookViews>
    <workbookView xWindow="-108" yWindow="-108" windowWidth="23256" windowHeight="12576" xr2:uid="{09139130-EFBF-4528-8865-0A0D27B88F52}"/>
  </bookViews>
  <sheets>
    <sheet name="PLAN DE ACCION 2022" sheetId="1" r:id="rId1"/>
    <sheet name="SEMAFORO 2022" sheetId="2"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8" i="1" l="1"/>
  <c r="N26" i="1"/>
  <c r="O26" i="1" s="1"/>
  <c r="M26" i="1"/>
  <c r="O25" i="1"/>
  <c r="O24" i="1"/>
  <c r="L24" i="1"/>
  <c r="O23" i="1"/>
  <c r="L23" i="1"/>
  <c r="O22" i="1"/>
  <c r="L22" i="1"/>
  <c r="O21" i="1"/>
  <c r="L21" i="1"/>
  <c r="L20" i="1"/>
  <c r="O19" i="1"/>
  <c r="L19" i="1"/>
  <c r="O17" i="1"/>
  <c r="L17" i="1"/>
  <c r="O16" i="1"/>
  <c r="O14" i="1"/>
  <c r="L14" i="1"/>
  <c r="L13" i="1"/>
  <c r="L12" i="1"/>
  <c r="O11" i="1"/>
  <c r="L11" i="1"/>
  <c r="O10" i="1"/>
  <c r="L10" i="1"/>
  <c r="O9" i="1"/>
  <c r="L9" i="1"/>
  <c r="O8" i="1"/>
  <c r="L8" i="1"/>
  <c r="O7" i="1"/>
  <c r="L7" i="1"/>
  <c r="O6" i="1"/>
  <c r="L6" i="1"/>
  <c r="E28" i="2"/>
  <c r="I25" i="2"/>
  <c r="H25" i="2"/>
  <c r="G25" i="2"/>
  <c r="G26" i="2" s="1"/>
  <c r="F25" i="2"/>
  <c r="E25" i="2"/>
  <c r="J23" i="2"/>
  <c r="J22" i="2"/>
  <c r="J20" i="2"/>
  <c r="J25" i="2" s="1"/>
  <c r="J19" i="2"/>
  <c r="J18" i="2"/>
  <c r="J5" i="2"/>
  <c r="H26" i="2" l="1"/>
  <c r="J26" i="2"/>
  <c r="I26" i="2"/>
  <c r="E26" i="2"/>
  <c r="F26" i="2"/>
</calcChain>
</file>

<file path=xl/sharedStrings.xml><?xml version="1.0" encoding="utf-8"?>
<sst xmlns="http://schemas.openxmlformats.org/spreadsheetml/2006/main" count="173" uniqueCount="137">
  <si>
    <t xml:space="preserve">LINEAS ESTRATEGICAS </t>
  </si>
  <si>
    <t>ESTRATEGIAS</t>
  </si>
  <si>
    <t>ACCIONES RECOMENDADAS</t>
  </si>
  <si>
    <t>META FÍSICA</t>
  </si>
  <si>
    <t>META ECONÓMICA</t>
  </si>
  <si>
    <t>ACCIONES Y/O ACTIVIDADES</t>
  </si>
  <si>
    <t>OBSERVACIONES</t>
  </si>
  <si>
    <t>PROGRAMADO</t>
  </si>
  <si>
    <t>EJECUTADO</t>
  </si>
  <si>
    <t>% CUMPLIMIENTO</t>
  </si>
  <si>
    <t>FORTALECIMIENTO A PROCESOS DE CREACIÓN, INNOVACIÓN, INVESTIGACIÓN, CIRCULACIÓN Y APROPIACIÓN SOCIAL EN EL DEPARTAMENTO</t>
  </si>
  <si>
    <t>CONVOCATORIAS ANUALES DE ESTÍMULOS A LA ACTIVIDAD ARTÍSTICA Y CULTURAL</t>
  </si>
  <si>
    <t>Establecimiento de las condiciones y reglas de participación a la convocatoria anual de estímulos, siguiendo los líneamientos definidos para las convocatorias en el Programa departamental  a través del Manual de Estímulos y de formato de presentación de proyectos.</t>
  </si>
  <si>
    <t>No. de Manuales de estímulos y formatos de presentación de propuestas establecidos y adoptados para cada convocatoria.</t>
  </si>
  <si>
    <t xml:space="preserve">Actas de reunión del Consejo de Cultura y de los Alcaldes Municipales con acuerdos de convocatoria.            Resolución de la Gobernación del Quindío de la Adopción del Manual de estímulos y del formato de presentación de proyectos. </t>
  </si>
  <si>
    <t xml:space="preserve">Secretaría de Cultura del Quindío en concertación con delegado del Consejo Departamental de Cultura y delegados de los Alcaldes Municipales.  Secretaría Jurídica del Departamento. </t>
  </si>
  <si>
    <t>Garantizar Convocatorias públicas abiertas anualmente para estímulos y publicadas en la página web de la Gobernación del Quindío</t>
  </si>
  <si>
    <t xml:space="preserve">No. de convocatorias públicas por año para estímulos </t>
  </si>
  <si>
    <t>Resolución de apertura del proceso de convocatoria pública. Publicación en página web de la Gobernación del Quindío</t>
  </si>
  <si>
    <t xml:space="preserve">Secretaría de Cultura Departamental, Secretaría Jurídica </t>
  </si>
  <si>
    <t>Definición del Jurado o grupo evaluador para la  Evaluación de las propuestas presentadas a la convocatoria anual de estímulos</t>
  </si>
  <si>
    <t>No. De grupo evaluador  conformados  para la evaluación de las propuestas de estímulos.</t>
  </si>
  <si>
    <t>Resolución de reconocimiento de las personas designadas como Jurado  indicando los criterios que fueron considerados para su elección.</t>
  </si>
  <si>
    <t xml:space="preserve">Secretaría de Cultura del Quindío en concertación con delegado del Consejo Departamental de Cultura y delegados de los Alcaldes Municipales. Secretaría Jurídica del Departamento. </t>
  </si>
  <si>
    <t>Desarrollo de procesos para la recepción, evaluación, selección de propuestas ganadoras y publicación de resultados.</t>
  </si>
  <si>
    <t>No. de procesos realizados para la recepción de proyectos, evaluación y selección de ganadores y publicación de resultados finales.</t>
  </si>
  <si>
    <t>Matriz de recepción y evaluación de propuesta, actas de evaluación, publicación en página web de la Gobernación de resultados finales.</t>
  </si>
  <si>
    <t>Secretaría de Cultura Departamental, Jurados o grupo evaluador, Delegados de Alcaldes y Consejo Departmental de Cultura</t>
  </si>
  <si>
    <t xml:space="preserve">Entrega de Recursos a  proponentes apoyados en las convocatorias anuales de estímulos para la ejecución de las propuestas  </t>
  </si>
  <si>
    <t xml:space="preserve">No. de entrega de recursos a proponentes apoyados </t>
  </si>
  <si>
    <t>Reportes Secretaría de Hacienda</t>
  </si>
  <si>
    <t>Secretaría de Cultura Departamental, Secretaría Jurídica, Secretaría de Hacienda.</t>
  </si>
  <si>
    <r>
      <rPr>
        <sz val="10"/>
        <rFont val="Calibri"/>
        <family val="2"/>
        <scheme val="minor"/>
      </rPr>
      <t>Acto</t>
    </r>
    <r>
      <rPr>
        <sz val="10"/>
        <color rgb="FFFF0000"/>
        <rFont val="Calibri"/>
        <family val="2"/>
        <scheme val="minor"/>
      </rPr>
      <t xml:space="preserve"> </t>
    </r>
    <r>
      <rPr>
        <sz val="10"/>
        <color theme="1"/>
        <rFont val="Calibri"/>
        <family val="2"/>
        <scheme val="minor"/>
      </rPr>
      <t>de entrega de los estímulos en el cual se hará el reconocimiento público a los ganadores.</t>
    </r>
  </si>
  <si>
    <t xml:space="preserve">No. De actos de entrega de estímulos. </t>
  </si>
  <si>
    <t xml:space="preserve">convocatorias al evento, listados de asistencia, reportes de publicidad, registro fotográfico. </t>
  </si>
  <si>
    <t>Secretaría de Cultura en concertación con delegados de Alcaldes y Consejo Departamental de Cultura</t>
  </si>
  <si>
    <t>AMPLIACIÓN DE BOLSA DE ESTÍMULOS PARA LA OFERTA DE CONVOCATORIAS</t>
  </si>
  <si>
    <t>Gestión para la ampliación de la bolsa de recursos y de nuevos procesos para el apoyo técnico del programa de estímulos con entidades del sector público, empresa privada, sector educativo  y la cooperación internacional, buscando la concertación de aportes y apoyo a los procesos fomación, creación, investigación, producción en el departamento.</t>
  </si>
  <si>
    <t>No. de aportes financieros  nuevos acordados para la financiación de la bolsa de estímulos departamental</t>
  </si>
  <si>
    <t xml:space="preserve">Documentos firmados. </t>
  </si>
  <si>
    <t>Secretaría de Cultura,  Secretaría Jurídica, Secretaría de Hacienda.</t>
  </si>
  <si>
    <t>No. de acuerdos interinstitucionales para becas, pasantías, residencias artísticas a nivel nacional como internacional para el fortalecimiento de la creación, innovación, investigación y formación de los artístas en el Quindío</t>
  </si>
  <si>
    <t>Acuerdos interinstitucionales firmados</t>
  </si>
  <si>
    <t>Secretaría de Cultura,  Ministerio de Cultura, Universidades, Centros de Formación, Secretaría Jurídica.</t>
  </si>
  <si>
    <t>No. de proyectos presentados y acciones desarrolladas ante  la cooperación internacional para la gestión de recursos financieros y técnicos para el estímulo al conocimiento y creatividad al sector cultural del departamento.</t>
  </si>
  <si>
    <t>Proyectos formulados y presentados</t>
  </si>
  <si>
    <t>Secretaría de Cultura, artistas, gestore y organizaciones Culturales. Consejo Departamental de Cultura, Secretaría de Planeación Departamental</t>
  </si>
  <si>
    <t xml:space="preserve">Para esta vigencia no se programo </t>
  </si>
  <si>
    <t>CUALIFICACIÓN DE ACTORES CULTURALES Y FORTALECIMIENTO DE PROCESOS</t>
  </si>
  <si>
    <t>Desarrollo de  convenios con Entidades de Educación  y formación y el Ministerio de Cultura para procesos de formación a los diferentes agentes culturales desde (creadores, artistas, investigadores, gestores e instituciones del sector cultural), con el fin de alcanzar mejor calidad en las expresiones culturales, estimular la creación e innovación,   para que a partir del desarrollo de sus propios procesos  puedan acompañar nuevas propuestas en el Quindío.</t>
  </si>
  <si>
    <t>No. de convenios suscritos con Mincultura y/o Instituciones de formación para la capacitación  artistas del Departamento.</t>
  </si>
  <si>
    <t>Convenios suscritos.</t>
  </si>
  <si>
    <t>Secretaría de cultura, Gestores culturales, Ministerio de Cultura</t>
  </si>
  <si>
    <t>CONSOLIDACIÓN DE UNA RED DE CREADORES E INVESTIGADORES EN EL DEPARTAMENTO:</t>
  </si>
  <si>
    <t>Gestión para la conformación de un grupo de creadores e investigadores en el Departamento y fortalecimiento del mismo, que se articule con la Red de creadores que promueve el Ministerio de Cultura a través de su política de estímulos para el enriquecimiento de los valores artísticos y culturales</t>
  </si>
  <si>
    <t>No de reuniones o encuentros con creadores e investigadores en el Departamento</t>
  </si>
  <si>
    <t>Listados de asistencia, registro fotográfico</t>
  </si>
  <si>
    <t>Secretaría de Cultura, Consejo Departamental de Cultura y consejos municipales de cultura,  Consejos de áreas artísticas.</t>
  </si>
  <si>
    <t>No. De capacitaciones a integrantes del grupo de creadores</t>
  </si>
  <si>
    <t>Convocatorias, listados de asistencia, registro fotográfico</t>
  </si>
  <si>
    <t>Secretaría de Cultura, Ministerio de Cultura, artístas y creadores.</t>
  </si>
  <si>
    <t>No. De intercambios con otras redes del país para fortalecer conocimientos e intercambiar experiencias.</t>
  </si>
  <si>
    <t xml:space="preserve">Registros de participación de los encuentros, Registros fotográficos, </t>
  </si>
  <si>
    <t>Secretaría de Cultura, Red de creadores organizada</t>
  </si>
  <si>
    <t>FORTALECIMIENTO A LA INSTITUCIONALIDAD CULTURAL Y SOSTENIBILIDAD DEL SECTOR</t>
  </si>
  <si>
    <t>SISTEMATIZACIÓN DE EXPERIENCIAS PRESENTADAS</t>
  </si>
  <si>
    <t xml:space="preserve">Alimentar el sistema de información cultural con el proceso del Programa de Estímulos Departamental, a través  del suministro  de datos completos, claros y precisos de las diferentes etapas de Estímulos (Convocatoria, registro de recepción de propuestas, evaluación, Jurados, selección de propuestas apoyadas) </t>
  </si>
  <si>
    <t xml:space="preserve">Módulo de Estímulos creado al interior del sistema de información cultural </t>
  </si>
  <si>
    <t>Sistema de información cultural en funcionamiento</t>
  </si>
  <si>
    <t>Secretaría de Cultura Departamental</t>
  </si>
  <si>
    <t>PROMOCIÓN DE EXPERIENCIAS DESTACADAS</t>
  </si>
  <si>
    <t xml:space="preserve">promoción en otros escenarios de las experiencias apoyadas en las convocatorias de estímulos, fortaleciendo la movilidad de actores culturales y la interaccion con otros procesos culturales que se desarrollan en el país, que permita el enriquecimiento personal y profesional de los artistas y gestores. </t>
  </si>
  <si>
    <t>No. De encuentros en otros departamentos para promover las experiencias apoyadas y sus resultados e impactos</t>
  </si>
  <si>
    <t>MECANISMOS DE SEGUIMIENTO Y EVALUACIÓN</t>
  </si>
  <si>
    <t>Definición de indicadores que permitan medir impactos del programa y de las experiencias apoyadas</t>
  </si>
  <si>
    <t>No. De evaluaciones realizadas</t>
  </si>
  <si>
    <t>Documentos de evaluación presentados</t>
  </si>
  <si>
    <t>Secretaría de Cultura Departamental, Consejo Departamental de Cultura, Municipios.</t>
  </si>
  <si>
    <t>Verificación de la ejecución y desarrollo de las propuestas apoyadas.</t>
  </si>
  <si>
    <t>% de propuestas apoyadas en las convocatorias anuales con seguimiento para verificación de ejecución.</t>
  </si>
  <si>
    <t>Formato de seguimiento  diligenciados y firmados, registro fotográfico.</t>
  </si>
  <si>
    <t xml:space="preserve">Secretaría de Cultura  Departamental, </t>
  </si>
  <si>
    <t xml:space="preserve">Se apoya el 100% de las propuestas ganadoras y se realiza la verificación de ejecución por intermedio de los respectivos supervisores. </t>
  </si>
  <si>
    <t xml:space="preserve">PROGRAMACIÓN, DIFUSIÓN Y PROMOCIÓN </t>
  </si>
  <si>
    <t xml:space="preserve">PROGRAMACIÓN </t>
  </si>
  <si>
    <t xml:space="preserve">Definición del cronograma de cada  convocatoria anual antes de finalizar la vigencia anterior, para garantizar una oportuna  difusión </t>
  </si>
  <si>
    <t>Cronograma de convocatoria de concertación definido</t>
  </si>
  <si>
    <t>Cronograma elaborado y  publicado</t>
  </si>
  <si>
    <t>Secretaría de Cultura Departamental, Consejo departamental de Cultura, Alcaldes Municipales</t>
  </si>
  <si>
    <t>PUBLICIDAD</t>
  </si>
  <si>
    <t>Socialización de las convocatorias en los 12 municipios del Departamento</t>
  </si>
  <si>
    <t>No. de municipios con socialización de las convocatorias públicas cada año</t>
  </si>
  <si>
    <t>Secretaría de Cultura departamental, Instituciones de Cultura de los municipios.</t>
  </si>
  <si>
    <t>Difusión de las convocatorias públicas anuales del programa departamental de Estímulos a través de medios escritos, radiales, televisivos, electrónicos, entre otros.</t>
  </si>
  <si>
    <t xml:space="preserve">No. de piezas publicitarias en medios de comunicación  para  promoción y difusión de la convocatoria pública anual  </t>
  </si>
  <si>
    <t>piezas publicitarias generada</t>
  </si>
  <si>
    <t>Secretaría de Cultura, Instituciones de cultura municipales.</t>
  </si>
  <si>
    <t>Estampilla Procultura 10% Estímulos</t>
  </si>
  <si>
    <t>LÍNEA ESTRATEGICA</t>
  </si>
  <si>
    <t>TOTAL DE INDICADORES</t>
  </si>
  <si>
    <t>%</t>
  </si>
  <si>
    <t>TOTAL INDICADORES</t>
  </si>
  <si>
    <t>PROGRAMA DEPARTAMENTAL DE ESTÍMULOS A LA INVESTIGACIÓN, CREACIÓN Y PRODUCCIÓN ARTÍSTICA EN EL DEPARTAMENTO DEL QUINDIO 2015-2023</t>
  </si>
  <si>
    <t>CRÍTICO</t>
  </si>
  <si>
    <t>BAJO</t>
  </si>
  <si>
    <t>MEDIO</t>
  </si>
  <si>
    <t>SATISFACTORIO</t>
  </si>
  <si>
    <t>SOBRESALIENTE</t>
  </si>
  <si>
    <t>NO PROGRAMADO</t>
  </si>
  <si>
    <t>PLAN DE ACCIÓN  PROGRAMA DEPARTAMENTAL DE ESTÍMULOS A LA INVESTIGACIÓN, CREACIÓN Y PRODUCCIÓN ARTÍSTICA EN EL DEPARTAMENTO DEL QUINDÍO 2015-2023</t>
  </si>
  <si>
    <t>LINEA BASE</t>
  </si>
  <si>
    <t>INDICADORES</t>
  </si>
  <si>
    <t xml:space="preserve">METAS </t>
  </si>
  <si>
    <t>MEDIOS DE VERIFICACIÓN</t>
  </si>
  <si>
    <t>RESPONSABLES.</t>
  </si>
  <si>
    <t>En esta vigencia no se realizaron intercambios de las experiencias apoyadas en las convocatorias de Estímulos con otros procesos culturales que se desarrollen en el pais.</t>
  </si>
  <si>
    <t>META FÍSICA  AÑO 2022</t>
  </si>
  <si>
    <r>
      <t>Un Manual de la Convocatoria Anual Departamental “</t>
    </r>
    <r>
      <rPr>
        <b/>
        <sz val="10"/>
        <color theme="1"/>
        <rFont val="Calibri"/>
        <family val="2"/>
        <scheme val="minor"/>
      </rPr>
      <t>Programa De Estímulos a la Investigación, Creación Y Producción Artística en el Departamento Del Quindío</t>
    </r>
    <r>
      <rPr>
        <sz val="10"/>
        <color theme="1"/>
        <rFont val="Calibri"/>
        <family val="2"/>
        <scheme val="minor"/>
      </rPr>
      <t>” (Se adjunta Manual de Estímulos 2022" con sus respectivos anexos y formatos de presentación de proyectos en medio magnetico). Resolución N° 2482 del 31 de marzo del 2022 adoptando el manual de Estímulos 2022. (Se adjunta manual de la Convocatoria de Estímulos en medio magnético). Link de la pagina web de la Secretaria de Cultura: https://quindio.gov.co/medios/imagenes/Secretaria_de_cultura/MANUAL_ESTIMULOS_2022.pdf</t>
    </r>
  </si>
  <si>
    <t>Una Convocatoria Anual para la ejecución del programa de Estímulos, adoptando la ordenanza 014 del 2015, con cinco líneas de participación. Se expide la resolución N° 2482 del 31 de marzo del 2022 "Por medio de la cual se da apertura a la Convocatoria del Programa Departamental de Esrtimulos a la Creación,  investigación y producción artística del Departamento del Quindío 2022.", a dicha convocatoria se le da apertura el dia 4 de abril 2022. Link de la página web de la Secretaría de Cultura. (Se adjunta resolución 2482 del 31 de marzo de 2022). https://quindio.gov.co/medios/imagenes/Secretaria_de_cultura/RESOLUCIÓN_ESTÍMULOS_2482_DE_2022.pdf.</t>
  </si>
  <si>
    <r>
      <t xml:space="preserve">Un comité delegado conformado el día 14 de enero de 2022, en el cual se eligieron los delegados al Comité Departamental del programa de Estímulos 2022, conforme a lo establecido en los artículos 7 y 8 de la ordenanza 014 de 2015 </t>
    </r>
    <r>
      <rPr>
        <i/>
        <sz val="10"/>
        <color theme="1"/>
        <rFont val="Calibri"/>
        <family val="2"/>
        <scheme val="minor"/>
      </rPr>
      <t xml:space="preserve">“podrán participar los alcaldes de los 12 municipios o sus delegados, en este último caso deberán presentar el documento legal que acredite la delegación”. </t>
    </r>
    <r>
      <rPr>
        <sz val="10"/>
        <color theme="1"/>
        <rFont val="Calibri"/>
        <family val="2"/>
        <scheme val="minor"/>
      </rPr>
      <t>Como resultado de la reunión:</t>
    </r>
    <r>
      <rPr>
        <i/>
        <sz val="10"/>
        <color theme="1"/>
        <rFont val="Calibri"/>
        <family val="2"/>
        <scheme val="minor"/>
      </rPr>
      <t xml:space="preserve"> s</t>
    </r>
    <r>
      <rPr>
        <sz val="10"/>
        <color theme="1"/>
        <rFont val="Calibri"/>
        <family val="2"/>
        <scheme val="minor"/>
      </rPr>
      <t>e comisiona a la doctora Diana María Giraldo, delegada del municipio de Armenia y el Doctor Alexander Carvajal, delegado del municipio de la Tebaida (Se adjunta acta 02 del 14 de enero de 2022, y Oficios de citación a los alcaldes para la conformación del comité, en medio magnético). Un jurado calificador de los proyectos y propuestas de Estímulos 2022; El Departamento del Quindío realizó un Proceso de Selección abreviada de menor cuantía Nº005 de 2022, que se publicó en la plataforma SECOP II el día 11 de marzo y del cual se derivó y adjudicó el contrato de prestación de servicios N°1520 de 2022 al contratista UNIVERSIDAD DEL QUINDÍO, cuyo objeto es: “Realizar la evaluación técnica y de contenidos de los proyectos que resulten habilitados en la convocatoria departamental de  estimulos a la investigación, creación y producción artística en el departamento del quindío del año 2022”.</t>
    </r>
  </si>
  <si>
    <t xml:space="preserve"> Secretaría de Cultura</t>
  </si>
  <si>
    <t>Se realizó un proceso de recepción de proyectos en el cual se recepcionaron 39 proyectos presentados al programa departamental de Estimulos a la creación, investigación y producción artística desde del día 04 de abril hasta el día 03 de mayo de 2022, así como lo establece el cronograma en la resolución 2482 del 31 de marzo (Se adjunta resolución 2482 magnético).             De los 39 proyectos, resultaron habilitados 29 después de la revisión técnico jurídica, los cuales fueron entregados a los jurados calificadores de la Universidad del Quindío para continuar con la segunda fase de evaluación.                                  Como resultado final del proceso de evaluación y la aplicación de las fórmulas a los puntajes entregados por los jurados, se obtuvieron 11 proyectos ganadores. Resultados que se publicaron en la página de la Secretaría de Cultura por medio de la resolución Nº 4810 del 05 de Julio de 2022, “POR MEDIO DE LA CUAL SE ADJUDICAN LOS ESTÍMULOS Y SE ORDENA EL PAGO A LOS GANADORES DE LA CONVOCATORIA DEL PROGRAMA DEPARTAMENTAL DE ESTIMULOS A LA CREACIÓN, INVESTIGACIÓN Y PRODUCCIÓN ARTÍSTICA DEL DEPARTAMENTO DEL QIUNDÍO 2022” (se adjunta resolución 4810 en medio magnético)</t>
  </si>
  <si>
    <t>Se relizo una entrega de recursos el dia  05 de julio de 2022 y se expide la Resolución N° 4810 “Por medio de la cual se adjudican los EstÍmulos y se ordena el pago a los ganadores de la Convocatoria del Programa Departamental de Estímulos a la Creación, Investigación y Producción Artística del Departamento del Quindío año 2022". (Se adjunta Resolución 4810 de 05 de julio de 2022 en medio magnético), los nombres de los ganadores del estímulo, el valor asignado a cada uno,  area y modalidad, estan relacionados en el acto administrativo anterior.</t>
  </si>
  <si>
    <r>
      <t xml:space="preserve">Se hizo entrega del Estímulo a la Vida y Obra en el despacho de la Gobernación del Quindío; Estímulo relacionado en la resolucíon anterior.  </t>
    </r>
    <r>
      <rPr>
        <sz val="10"/>
        <color rgb="FFFF0000"/>
        <rFont val="Calibri"/>
        <family val="2"/>
        <scheme val="minor"/>
      </rPr>
      <t xml:space="preserve">FECHA Y ACTO ADMINSITRTIVO DE LA ENTREGA EN EL DESPACHO </t>
    </r>
    <r>
      <rPr>
        <sz val="10"/>
        <color theme="1"/>
        <rFont val="Calibri"/>
        <family val="2"/>
        <scheme val="minor"/>
      </rPr>
      <t xml:space="preserve">Se ralizó Acto Adminstrativo para hacer entrega de los respectivos estímulos a los ganadores, el 05 de julio de 2022 se expide la Resolución N° 4810 “Por medio de la cual se adjudican los EstÍmulos y se ordena el pago a los ganadores de la Convocatoria del Programa Departamental de Estímulos a la Creación, Investigación y Producción Artística del Departamento del Quindío año 2022". (Se adjunta Resolución 4810 de 05 de julio de 2022 en medio magnético), </t>
    </r>
  </si>
  <si>
    <t>para esta vigencia no se realizo adición de recursos ordinarios nuevos, se le dio ejecución con los recursos recaudados por Estampilla ProCultura y el superávit de Estampilla ProCultura de la vigencia anterior.</t>
  </si>
  <si>
    <t xml:space="preserve">Se realizó la vinculación al programa CUENTA CON EFIGAS, programa  de la Empresa EFIGAS,  que corresponde a la estrategia de Responsabilidad Social Empresarial  de dicha empresa, con la participación al diplomado (42 horas de intensidad horaria) de Practicas de lectoescritura y Oralidad para los bibliotecarios de la red departamental de bibliotecas fortaleciendo conociminetos de investigación y creación para la participación de los entes territoriales, en esta convocatoria. ( Se adjunta documentos en medio magnético).   </t>
  </si>
  <si>
    <t xml:space="preserve">Se presento un proyecto Denominado "Sumate a la Ruta por los Derechos" a la Fundación Interamericana (Inter-American Foundatión),  así:                                   Ruta 1. Por los Derechos y la Diversidad  "Un Café por el Quindío"  Comunidades Organizadas.                                                                                                                           Ruta 2.  Las Mujeres y las Niñas Contamos NO+VIOLENCIA.                                                  Ruta 3. Las Mujeres y las Niñas Sumamos "No Más Barreras Sociales"; se solicito un valor de 46.425 Dolares, este proyecto se realizaba con población LGTBI. (Se adjunta en medio Magnético Respuesta en correo eléctronico de la fundación). </t>
  </si>
  <si>
    <t>No se programo para esta vigencia, por que ya se cumplio.</t>
  </si>
  <si>
    <t xml:space="preserve">Se realizo reunión con delegado del Mincultura y los Gestores Artísticos en la Asamblea Departamental con el fin de socializar los parametros de la convocatoria de Estímulos con el fin de enriquecer los conceptos de participación. ( Se adjunta documentos en medio magnético).   </t>
  </si>
  <si>
    <r>
      <t>Se realizó una capacitación a Gestores Culturales en el encuentro de Sistema Departamental de Cultura "Reflexión sobre la Actualización del Plan Departamental de las Culturas Biocultura",  realizado el 2 de Noviembre de 2022. ( Se adjunta documentos en medio magnético).</t>
    </r>
    <r>
      <rPr>
        <sz val="10"/>
        <color rgb="FFFF0000"/>
        <rFont val="Calibri"/>
        <family val="2"/>
        <scheme val="minor"/>
      </rPr>
      <t xml:space="preserve">   </t>
    </r>
  </si>
  <si>
    <t xml:space="preserve">
La secretaria de cultura, tiene creado un modulo de Estímulos en la pagina web de la secretaría,  donde se ingreso toda la información relacionada con la convocatoria de Estímulos 2022, adjunto link de la página: https://quindio.gov.co/convocatoria/programa-de-estimulos </t>
  </si>
  <si>
    <t>Se realizó la evaluación de contenido de 29 propuestas por parte del Jurado Calificador desde el día 23 de mayo hasta el día 16 de junio de 2022, así como lo establece el cronograma en la resolución 2482 del 31 de marzo del 2022 (Se adjunta resolución 2482 en medio magnético).</t>
  </si>
  <si>
    <t xml:space="preserve">Secretaría de Cultura </t>
  </si>
  <si>
    <r>
      <t>Se realiza cronograma de ejecución de la convocatoria de estimulos incluido en la resolución 2482 del 31 de marzo del 2022, establece en su parte resolutiva en el  artículo “</t>
    </r>
    <r>
      <rPr>
        <i/>
        <sz val="10"/>
        <color theme="1"/>
        <rFont val="Calibri"/>
        <family val="2"/>
        <scheme val="minor"/>
      </rPr>
      <t>CUARTO: CRONOGRAMA el cronograma debidamente establecido en el Manual de la CONVOCATORIA DEL PROGRAMA DEPARTAMENTAL DE ESTÍMULOS A LA INVESTIGACIÓN, CREACIÓN Y PRODUCCIÓN ARTÍSTICA EN EL DEPARTAMENTO DEL QUINDÍO 2022, establece las actividades, términos y condiciones de fecha y hora para la ejecución de la convocatoria así:”</t>
    </r>
    <r>
      <rPr>
        <sz val="10"/>
        <color theme="1"/>
        <rFont val="Calibri"/>
        <family val="2"/>
        <scheme val="minor"/>
      </rPr>
      <t xml:space="preserve"> (Se adjunta resolución 2482 del 31 de marzo de 2022 y Manual de Estímulos, en medio magnético)</t>
    </r>
  </si>
  <si>
    <t>La socialización de la convocatoria se realizó de manera virtual por medio de las plataformas digitales de la Gobernación del Quindío y la Secretaría de Cultura.  Se realizó una oferta cultural para las diferentes Secretarías de la Gobernación del Quindío que manejan grupos de participación ciudadana. (Se adjuntan oficios en medio magnético)</t>
  </si>
  <si>
    <t xml:space="preserve">Quince piezas publicitarias que se difundieron por medio de las redes sociales de la Gobernación del Quindío y la Secretaría de Cultura, que invitan a la población a participar y conocer los procesos de la Convocatoria de Estímulos 2022. (Se adjunta Enlace: : https://www.instagram.com/seculturaquindio/ ).                        Nota: El porcentaje real ejecutado en el año 2022 es de 750% debido a que lo programado esta por debajo de lo ejecutado. </t>
  </si>
  <si>
    <t>Secretaría de Cultura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</si>
</sst>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scheme val="minor"/>
    </font>
    <font>
      <sz val="11"/>
      <color theme="1"/>
      <name val="Calibri"/>
      <family val="2"/>
      <scheme val="minor"/>
    </font>
    <font>
      <b/>
      <sz val="12"/>
      <color theme="1"/>
      <name val="Calibri"/>
      <family val="2"/>
      <scheme val="minor"/>
    </font>
    <font>
      <b/>
      <sz val="10"/>
      <name val="Calibri"/>
      <family val="2"/>
      <scheme val="minor"/>
    </font>
    <font>
      <b/>
      <sz val="10"/>
      <color theme="1"/>
      <name val="Calibri"/>
      <family val="2"/>
      <scheme val="minor"/>
    </font>
    <font>
      <sz val="10"/>
      <color theme="1"/>
      <name val="Calibri"/>
      <family val="2"/>
      <scheme val="minor"/>
    </font>
    <font>
      <sz val="10"/>
      <color rgb="FFFF0000"/>
      <name val="Calibri"/>
      <family val="2"/>
      <scheme val="minor"/>
    </font>
    <font>
      <sz val="10"/>
      <name val="Calibri"/>
      <family val="2"/>
      <scheme val="minor"/>
    </font>
    <font>
      <sz val="10"/>
      <color theme="1"/>
      <name val="Calibri (Cuerpo)_x0000_"/>
    </font>
    <font>
      <sz val="10"/>
      <color rgb="FF000000"/>
      <name val="Calibri"/>
      <family val="2"/>
      <scheme val="minor"/>
    </font>
    <font>
      <b/>
      <sz val="9"/>
      <color theme="1"/>
      <name val="Arial  "/>
    </font>
    <font>
      <b/>
      <sz val="8"/>
      <color theme="1"/>
      <name val="Arial  "/>
    </font>
    <font>
      <b/>
      <sz val="10"/>
      <color theme="1"/>
      <name val="Arial  "/>
    </font>
    <font>
      <b/>
      <sz val="14"/>
      <color theme="1"/>
      <name val="Calibri"/>
      <family val="2"/>
      <scheme val="minor"/>
    </font>
    <font>
      <sz val="16"/>
      <color theme="1"/>
      <name val="Arial  "/>
    </font>
    <font>
      <b/>
      <sz val="16"/>
      <color theme="1"/>
      <name val="Arial  "/>
    </font>
    <font>
      <sz val="8"/>
      <color theme="1"/>
      <name val="Arial  "/>
    </font>
    <font>
      <sz val="8"/>
      <color rgb="FF000000"/>
      <name val="Calibri"/>
      <family val="2"/>
      <scheme val="minor"/>
    </font>
    <font>
      <b/>
      <sz val="8"/>
      <color theme="1"/>
      <name val="Calibri"/>
      <family val="2"/>
      <scheme val="minor"/>
    </font>
    <font>
      <sz val="16"/>
      <color theme="1"/>
      <name val="Arial"/>
      <family val="2"/>
    </font>
    <font>
      <sz val="12"/>
      <color rgb="FFFFFF00"/>
      <name val="Calibri"/>
      <family val="2"/>
      <scheme val="minor"/>
    </font>
    <font>
      <i/>
      <sz val="10"/>
      <color theme="1"/>
      <name val="Calibri"/>
      <family val="2"/>
      <scheme val="minor"/>
    </font>
  </fonts>
  <fills count="18">
    <fill>
      <patternFill patternType="none"/>
    </fill>
    <fill>
      <patternFill patternType="gray125"/>
    </fill>
    <fill>
      <patternFill patternType="solid">
        <fgColor theme="3" tint="0.59999389629810485"/>
        <bgColor indexed="64"/>
      </patternFill>
    </fill>
    <fill>
      <patternFill patternType="solid">
        <fgColor rgb="FFFBE1ED"/>
        <bgColor indexed="64"/>
      </patternFill>
    </fill>
    <fill>
      <patternFill patternType="solid">
        <fgColor theme="6" tint="0.59999389629810485"/>
        <bgColor indexed="64"/>
      </patternFill>
    </fill>
    <fill>
      <patternFill patternType="solid">
        <fgColor rgb="FFFFFF00"/>
        <bgColor indexed="64"/>
      </patternFill>
    </fill>
    <fill>
      <patternFill patternType="solid">
        <fgColor theme="8" tint="0.39997558519241921"/>
        <bgColor indexed="64"/>
      </patternFill>
    </fill>
    <fill>
      <patternFill patternType="solid">
        <fgColor rgb="FF00B050"/>
        <bgColor indexed="64"/>
      </patternFill>
    </fill>
    <fill>
      <patternFill patternType="solid">
        <fgColor rgb="FFFF0000"/>
        <bgColor indexed="64"/>
      </patternFill>
    </fill>
    <fill>
      <patternFill patternType="solid">
        <fgColor theme="2"/>
        <bgColor indexed="64"/>
      </patternFill>
    </fill>
    <fill>
      <patternFill patternType="solid">
        <fgColor theme="2" tint="-9.9978637043366805E-2"/>
        <bgColor indexed="64"/>
      </patternFill>
    </fill>
    <fill>
      <patternFill patternType="solid">
        <fgColor rgb="FFF3DEDD"/>
        <bgColor indexed="64"/>
      </patternFill>
    </fill>
    <fill>
      <patternFill patternType="solid">
        <fgColor theme="0"/>
        <bgColor indexed="64"/>
      </patternFill>
    </fill>
    <fill>
      <patternFill patternType="solid">
        <fgColor theme="9"/>
        <bgColor indexed="64"/>
      </patternFill>
    </fill>
    <fill>
      <patternFill patternType="solid">
        <fgColor rgb="FF92D050"/>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4" tint="0.39997558519241921"/>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auto="1"/>
      </left>
      <right/>
      <top/>
      <bottom/>
      <diagonal/>
    </border>
    <border>
      <left style="thin">
        <color indexed="64"/>
      </left>
      <right style="medium">
        <color indexed="64"/>
      </right>
      <top style="thin">
        <color indexed="64"/>
      </top>
      <bottom/>
      <diagonal/>
    </border>
    <border>
      <left style="thin">
        <color auto="1"/>
      </left>
      <right style="thin">
        <color auto="1"/>
      </right>
      <top/>
      <bottom style="medium">
        <color auto="1"/>
      </bottom>
      <diagonal/>
    </border>
  </borders>
  <cellStyleXfs count="2">
    <xf numFmtId="0" fontId="0" fillId="0" borderId="0"/>
    <xf numFmtId="9" fontId="1" fillId="0" borderId="0" applyFont="0" applyFill="0" applyBorder="0" applyAlignment="0" applyProtection="0"/>
  </cellStyleXfs>
  <cellXfs count="137">
    <xf numFmtId="0" fontId="0" fillId="0" borderId="0" xfId="0"/>
    <xf numFmtId="0" fontId="3" fillId="3" borderId="1" xfId="0" applyFont="1" applyFill="1" applyBorder="1" applyAlignment="1">
      <alignment horizontal="center" vertical="center" wrapText="1"/>
    </xf>
    <xf numFmtId="0" fontId="5" fillId="4" borderId="6" xfId="0" applyFont="1" applyFill="1" applyBorder="1" applyAlignment="1">
      <alignment horizontal="justify" vertical="center" wrapText="1"/>
    </xf>
    <xf numFmtId="0" fontId="5" fillId="4" borderId="6" xfId="0" applyFont="1" applyFill="1" applyBorder="1" applyAlignment="1">
      <alignment horizontal="center" vertical="center"/>
    </xf>
    <xf numFmtId="0" fontId="5" fillId="4" borderId="7" xfId="0" applyFont="1" applyFill="1" applyBorder="1" applyAlignment="1">
      <alignment horizontal="justify" vertical="center" wrapText="1"/>
    </xf>
    <xf numFmtId="0" fontId="5" fillId="0" borderId="6" xfId="0" applyFont="1" applyBorder="1" applyAlignment="1">
      <alignment horizontal="center" vertical="center"/>
    </xf>
    <xf numFmtId="9" fontId="5" fillId="0" borderId="6" xfId="0" applyNumberFormat="1" applyFont="1" applyBorder="1" applyAlignment="1">
      <alignment horizontal="center" vertical="center"/>
    </xf>
    <xf numFmtId="10" fontId="5" fillId="0" borderId="1" xfId="0" applyNumberFormat="1" applyFont="1" applyBorder="1" applyAlignment="1">
      <alignment vertical="center"/>
    </xf>
    <xf numFmtId="0" fontId="5" fillId="0" borderId="1" xfId="0" applyFont="1" applyBorder="1" applyAlignment="1">
      <alignment horizontal="justify" vertical="center"/>
    </xf>
    <xf numFmtId="0" fontId="5" fillId="0" borderId="1" xfId="0" applyFont="1" applyBorder="1" applyAlignment="1">
      <alignment vertical="center"/>
    </xf>
    <xf numFmtId="0" fontId="5" fillId="4" borderId="1" xfId="0" applyFont="1" applyFill="1" applyBorder="1" applyAlignment="1">
      <alignment horizontal="justify" vertical="top" wrapText="1"/>
    </xf>
    <xf numFmtId="0" fontId="5" fillId="4" borderId="1" xfId="0" applyFont="1" applyFill="1" applyBorder="1" applyAlignment="1">
      <alignment horizontal="center" vertical="center"/>
    </xf>
    <xf numFmtId="0" fontId="5" fillId="4" borderId="1" xfId="0" applyFont="1" applyFill="1" applyBorder="1" applyAlignment="1">
      <alignment horizontal="justify" vertical="center" wrapText="1"/>
    </xf>
    <xf numFmtId="0" fontId="5" fillId="4" borderId="1" xfId="0" applyFont="1" applyFill="1" applyBorder="1" applyAlignment="1">
      <alignment horizontal="center" vertical="center" wrapText="1"/>
    </xf>
    <xf numFmtId="0" fontId="5" fillId="4" borderId="2" xfId="0" applyFont="1" applyFill="1" applyBorder="1" applyAlignment="1">
      <alignment horizontal="justify" vertical="center" wrapText="1"/>
    </xf>
    <xf numFmtId="0" fontId="5" fillId="0" borderId="1" xfId="0" applyFont="1" applyBorder="1" applyAlignment="1">
      <alignment horizontal="center" vertical="center"/>
    </xf>
    <xf numFmtId="0" fontId="5" fillId="0" borderId="2" xfId="0" applyFont="1" applyBorder="1" applyAlignment="1">
      <alignment horizontal="justify" vertical="center" wrapText="1"/>
    </xf>
    <xf numFmtId="9" fontId="5" fillId="0" borderId="1" xfId="0" applyNumberFormat="1" applyFont="1" applyBorder="1" applyAlignment="1">
      <alignment horizontal="center" vertical="center"/>
    </xf>
    <xf numFmtId="0" fontId="6" fillId="4" borderId="0" xfId="0" applyFont="1" applyFill="1" applyAlignment="1">
      <alignment horizontal="justify" vertical="center" wrapText="1"/>
    </xf>
    <xf numFmtId="0" fontId="5" fillId="4" borderId="0" xfId="0" applyFont="1" applyFill="1" applyAlignment="1">
      <alignment horizontal="justify" vertical="center" wrapText="1"/>
    </xf>
    <xf numFmtId="0" fontId="5" fillId="0" borderId="2" xfId="0" applyFont="1" applyBorder="1" applyAlignment="1">
      <alignment horizontal="left" vertical="center" wrapText="1"/>
    </xf>
    <xf numFmtId="1" fontId="5" fillId="4" borderId="1" xfId="0" applyNumberFormat="1" applyFont="1" applyFill="1" applyBorder="1" applyAlignment="1">
      <alignment horizontal="center" vertical="center" wrapText="1"/>
    </xf>
    <xf numFmtId="0" fontId="5" fillId="0" borderId="2" xfId="0" applyFont="1" applyBorder="1" applyAlignment="1">
      <alignment horizontal="center" vertical="center" wrapText="1"/>
    </xf>
    <xf numFmtId="0" fontId="5" fillId="4" borderId="1" xfId="0" applyFont="1" applyFill="1" applyBorder="1" applyAlignment="1">
      <alignment vertical="center" wrapText="1"/>
    </xf>
    <xf numFmtId="0" fontId="5" fillId="4" borderId="4" xfId="0" applyFont="1" applyFill="1" applyBorder="1" applyAlignment="1">
      <alignment horizontal="justify" vertical="center" wrapText="1"/>
    </xf>
    <xf numFmtId="0" fontId="5" fillId="6" borderId="1" xfId="0" applyFont="1" applyFill="1" applyBorder="1" applyAlignment="1">
      <alignment horizontal="left" vertical="center" wrapText="1"/>
    </xf>
    <xf numFmtId="0" fontId="5" fillId="6" borderId="1" xfId="0" applyFont="1" applyFill="1" applyBorder="1" applyAlignment="1">
      <alignment horizontal="justify" vertical="center" wrapText="1"/>
    </xf>
    <xf numFmtId="0" fontId="5" fillId="6" borderId="1" xfId="0" applyFont="1" applyFill="1" applyBorder="1" applyAlignment="1">
      <alignment horizontal="center" vertical="center"/>
    </xf>
    <xf numFmtId="1" fontId="5" fillId="6" borderId="1" xfId="0" applyNumberFormat="1" applyFont="1" applyFill="1" applyBorder="1" applyAlignment="1">
      <alignment horizontal="center" vertical="center" wrapText="1"/>
    </xf>
    <xf numFmtId="0" fontId="5" fillId="6" borderId="2" xfId="0" applyFont="1" applyFill="1" applyBorder="1" applyAlignment="1">
      <alignment horizontal="justify"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5" fillId="6" borderId="0" xfId="0" applyFont="1" applyFill="1" applyAlignment="1">
      <alignment horizontal="justify" vertical="center" wrapText="1"/>
    </xf>
    <xf numFmtId="9" fontId="5" fillId="6" borderId="1" xfId="1" applyFont="1" applyFill="1" applyBorder="1" applyAlignment="1">
      <alignment horizontal="center" vertical="center"/>
    </xf>
    <xf numFmtId="9" fontId="5" fillId="0" borderId="1" xfId="0" applyNumberFormat="1" applyFont="1" applyBorder="1" applyAlignment="1">
      <alignment horizontal="center" vertical="center" wrapText="1"/>
    </xf>
    <xf numFmtId="0" fontId="8" fillId="0" borderId="1" xfId="0" applyFont="1" applyBorder="1" applyAlignment="1">
      <alignment vertical="center" wrapText="1"/>
    </xf>
    <xf numFmtId="0" fontId="5" fillId="0" borderId="1" xfId="0" applyFont="1" applyBorder="1" applyAlignment="1">
      <alignment horizontal="center" vertical="center" wrapText="1"/>
    </xf>
    <xf numFmtId="0" fontId="9"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9" xfId="0" applyFont="1" applyBorder="1" applyAlignment="1">
      <alignment horizontal="justify" vertical="center" wrapText="1"/>
    </xf>
    <xf numFmtId="0" fontId="5" fillId="0" borderId="10" xfId="0" applyFont="1" applyBorder="1" applyAlignment="1">
      <alignment horizontal="justify" vertical="center" wrapText="1"/>
    </xf>
    <xf numFmtId="0" fontId="5" fillId="0" borderId="10" xfId="0" applyFont="1" applyBorder="1" applyAlignment="1">
      <alignment horizontal="center" vertical="center"/>
    </xf>
    <xf numFmtId="0" fontId="5" fillId="0" borderId="0" xfId="0" applyFont="1" applyAlignment="1">
      <alignment vertical="center"/>
    </xf>
    <xf numFmtId="0" fontId="12" fillId="10" borderId="1" xfId="0" applyFont="1" applyFill="1" applyBorder="1" applyAlignment="1">
      <alignment horizontal="center" vertical="center" wrapText="1"/>
    </xf>
    <xf numFmtId="0" fontId="15" fillId="10" borderId="1" xfId="0" applyFont="1" applyFill="1" applyBorder="1" applyAlignment="1">
      <alignment horizontal="center" vertical="center" wrapText="1"/>
    </xf>
    <xf numFmtId="0" fontId="16" fillId="0" borderId="1" xfId="0" applyFont="1" applyBorder="1" applyAlignment="1">
      <alignment horizontal="justify" vertical="center" wrapText="1"/>
    </xf>
    <xf numFmtId="0" fontId="17" fillId="0" borderId="1" xfId="0" applyFont="1" applyBorder="1" applyAlignment="1">
      <alignment horizontal="justify" vertical="center" wrapText="1"/>
    </xf>
    <xf numFmtId="0" fontId="12" fillId="10" borderId="1" xfId="0" applyFont="1" applyFill="1" applyBorder="1" applyAlignment="1">
      <alignment vertical="center" wrapText="1"/>
    </xf>
    <xf numFmtId="0" fontId="18" fillId="11" borderId="8" xfId="0" applyFont="1" applyFill="1" applyBorder="1" applyAlignment="1">
      <alignment horizontal="center" vertical="center" wrapText="1"/>
    </xf>
    <xf numFmtId="0" fontId="19" fillId="8" borderId="1" xfId="0" applyFont="1" applyFill="1" applyBorder="1" applyAlignment="1">
      <alignment horizontal="center" vertical="center" wrapText="1"/>
    </xf>
    <xf numFmtId="0" fontId="19" fillId="8" borderId="8" xfId="0" applyFont="1" applyFill="1" applyBorder="1" applyAlignment="1">
      <alignment horizontal="center" vertical="center" wrapText="1"/>
    </xf>
    <xf numFmtId="0" fontId="14" fillId="12" borderId="1" xfId="0" applyFont="1" applyFill="1" applyBorder="1" applyAlignment="1">
      <alignment horizontal="center" vertical="center" wrapText="1"/>
    </xf>
    <xf numFmtId="0" fontId="19" fillId="13" borderId="1" xfId="0" applyFont="1" applyFill="1" applyBorder="1" applyAlignment="1">
      <alignment horizontal="center" vertical="center" wrapText="1"/>
    </xf>
    <xf numFmtId="0" fontId="19" fillId="13" borderId="8" xfId="0" applyFont="1" applyFill="1" applyBorder="1" applyAlignment="1">
      <alignment horizontal="center" vertical="center" wrapText="1"/>
    </xf>
    <xf numFmtId="3" fontId="19" fillId="5" borderId="1" xfId="0" applyNumberFormat="1" applyFont="1" applyFill="1" applyBorder="1" applyAlignment="1">
      <alignment horizontal="center" vertical="center" wrapText="1"/>
    </xf>
    <xf numFmtId="3" fontId="19" fillId="5" borderId="8" xfId="0" applyNumberFormat="1" applyFont="1" applyFill="1" applyBorder="1" applyAlignment="1">
      <alignment horizontal="center" vertical="center" wrapText="1"/>
    </xf>
    <xf numFmtId="0" fontId="19" fillId="14" borderId="1" xfId="1" applyNumberFormat="1" applyFont="1" applyFill="1" applyBorder="1" applyAlignment="1">
      <alignment horizontal="center" vertical="center" wrapText="1"/>
    </xf>
    <xf numFmtId="0" fontId="19" fillId="14" borderId="8" xfId="1" applyNumberFormat="1" applyFont="1" applyFill="1" applyBorder="1" applyAlignment="1">
      <alignment horizontal="center" vertical="center" wrapText="1"/>
    </xf>
    <xf numFmtId="3" fontId="19" fillId="7" borderId="1" xfId="0" applyNumberFormat="1" applyFont="1" applyFill="1" applyBorder="1" applyAlignment="1">
      <alignment horizontal="center" vertical="center" wrapText="1"/>
    </xf>
    <xf numFmtId="0" fontId="18" fillId="4" borderId="14" xfId="0" applyFont="1" applyFill="1" applyBorder="1" applyAlignment="1">
      <alignment horizontal="center" vertical="center" wrapText="1"/>
    </xf>
    <xf numFmtId="0" fontId="19" fillId="10" borderId="1" xfId="1" applyNumberFormat="1" applyFont="1" applyFill="1" applyBorder="1"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9" fontId="0" fillId="0" borderId="0" xfId="1" applyFont="1" applyBorder="1" applyAlignment="1">
      <alignment horizontal="center" vertical="center"/>
    </xf>
    <xf numFmtId="0" fontId="20" fillId="0" borderId="0" xfId="0" applyFont="1" applyAlignment="1">
      <alignment horizontal="center"/>
    </xf>
    <xf numFmtId="4" fontId="5" fillId="0" borderId="1" xfId="0" applyNumberFormat="1" applyFont="1" applyBorder="1" applyAlignment="1">
      <alignment vertical="center" wrapText="1"/>
    </xf>
    <xf numFmtId="4" fontId="4" fillId="0" borderId="0" xfId="0" applyNumberFormat="1" applyFont="1" applyAlignment="1">
      <alignment vertical="center"/>
    </xf>
    <xf numFmtId="0" fontId="19" fillId="10" borderId="6" xfId="1" applyNumberFormat="1" applyFont="1" applyFill="1" applyBorder="1" applyAlignment="1">
      <alignment horizontal="center" vertical="center" wrapText="1"/>
    </xf>
    <xf numFmtId="0" fontId="5" fillId="4" borderId="6" xfId="0" applyFont="1" applyFill="1" applyBorder="1" applyAlignment="1">
      <alignment horizontal="justify" vertical="top" wrapText="1"/>
    </xf>
    <xf numFmtId="0" fontId="5" fillId="12" borderId="1" xfId="0" applyFont="1" applyFill="1" applyBorder="1" applyAlignment="1">
      <alignment horizontal="center" vertical="center"/>
    </xf>
    <xf numFmtId="0" fontId="5" fillId="0" borderId="0" xfId="0" applyFont="1" applyAlignment="1">
      <alignment horizontal="justify" vertical="justify" wrapText="1"/>
    </xf>
    <xf numFmtId="0" fontId="4" fillId="0" borderId="0" xfId="0" applyFont="1" applyAlignment="1">
      <alignment vertical="center" wrapText="1"/>
    </xf>
    <xf numFmtId="0" fontId="5" fillId="6" borderId="8"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8" xfId="0" applyFont="1" applyFill="1" applyBorder="1" applyAlignment="1">
      <alignment horizontal="left" vertical="center" wrapText="1"/>
    </xf>
    <xf numFmtId="0" fontId="5" fillId="6" borderId="6" xfId="0" applyFont="1" applyFill="1" applyBorder="1" applyAlignment="1">
      <alignment horizontal="left" vertical="center" wrapText="1"/>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 xfId="0" applyFont="1" applyBorder="1" applyAlignment="1">
      <alignment vertical="center"/>
    </xf>
    <xf numFmtId="0" fontId="5" fillId="0" borderId="10" xfId="0" applyFont="1" applyBorder="1" applyAlignment="1">
      <alignment vertical="center"/>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5" xfId="0" applyFont="1" applyFill="1" applyBorder="1" applyAlignment="1">
      <alignment vertical="center" wrapText="1"/>
    </xf>
    <xf numFmtId="0" fontId="5" fillId="4" borderId="6" xfId="0" applyFont="1" applyFill="1" applyBorder="1" applyAlignment="1">
      <alignment vertical="center" wrapText="1"/>
    </xf>
    <xf numFmtId="0" fontId="5" fillId="4" borderId="8"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8" xfId="0" applyFont="1" applyFill="1" applyBorder="1" applyAlignment="1">
      <alignment horizontal="justify" vertical="center" wrapText="1"/>
    </xf>
    <xf numFmtId="0" fontId="5" fillId="4" borderId="5" xfId="0" applyFont="1" applyFill="1" applyBorder="1" applyAlignment="1">
      <alignment horizontal="justify" vertical="center" wrapText="1"/>
    </xf>
    <xf numFmtId="0" fontId="5" fillId="4" borderId="6" xfId="0" applyFont="1" applyFill="1" applyBorder="1" applyAlignment="1">
      <alignment horizontal="justify" vertical="center" wrapText="1"/>
    </xf>
    <xf numFmtId="0" fontId="2" fillId="15"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3" fillId="9" borderId="11" xfId="0" applyFont="1" applyFill="1" applyBorder="1" applyAlignment="1">
      <alignment horizontal="center" vertical="center" wrapText="1"/>
    </xf>
    <xf numFmtId="0" fontId="3" fillId="9" borderId="12" xfId="0" applyFont="1" applyFill="1" applyBorder="1" applyAlignment="1">
      <alignment horizontal="center" vertical="center" wrapText="1"/>
    </xf>
    <xf numFmtId="0" fontId="3" fillId="9" borderId="13"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6" fillId="0" borderId="1" xfId="0" applyFont="1" applyBorder="1" applyAlignment="1">
      <alignment horizontal="justify" vertical="center" wrapText="1"/>
    </xf>
    <xf numFmtId="0" fontId="19" fillId="10" borderId="8" xfId="1" applyNumberFormat="1" applyFont="1" applyFill="1" applyBorder="1" applyAlignment="1">
      <alignment horizontal="center" vertical="center" wrapText="1"/>
    </xf>
    <xf numFmtId="0" fontId="19" fillId="10" borderId="5" xfId="1" applyNumberFormat="1" applyFont="1" applyFill="1" applyBorder="1" applyAlignment="1">
      <alignment horizontal="center" vertical="center" wrapText="1"/>
    </xf>
    <xf numFmtId="0" fontId="19" fillId="10" borderId="6" xfId="1" applyNumberFormat="1" applyFont="1" applyFill="1" applyBorder="1" applyAlignment="1">
      <alignment horizontal="center" vertical="center" wrapText="1"/>
    </xf>
    <xf numFmtId="0" fontId="11" fillId="0" borderId="1" xfId="0" applyFont="1" applyBorder="1" applyAlignment="1">
      <alignment horizontal="center" vertical="center" textRotation="90" wrapText="1"/>
    </xf>
    <xf numFmtId="0" fontId="14" fillId="0" borderId="1" xfId="0" applyFont="1" applyBorder="1" applyAlignment="1">
      <alignment horizontal="center" vertical="center" wrapText="1"/>
    </xf>
    <xf numFmtId="0" fontId="17" fillId="0" borderId="1" xfId="0" applyFont="1" applyBorder="1" applyAlignment="1">
      <alignment horizontal="justify" vertical="center" wrapText="1"/>
    </xf>
    <xf numFmtId="0" fontId="2" fillId="16" borderId="1" xfId="0" applyFont="1" applyFill="1" applyBorder="1" applyAlignment="1">
      <alignment horizontal="center"/>
    </xf>
    <xf numFmtId="0" fontId="13" fillId="0" borderId="2" xfId="0" applyFont="1" applyBorder="1" applyAlignment="1">
      <alignment horizontal="center"/>
    </xf>
    <xf numFmtId="0" fontId="13" fillId="0" borderId="3" xfId="0" applyFont="1" applyBorder="1" applyAlignment="1">
      <alignment horizontal="center"/>
    </xf>
    <xf numFmtId="0" fontId="13" fillId="0" borderId="4" xfId="0" applyFont="1" applyBorder="1" applyAlignment="1">
      <alignment horizontal="center"/>
    </xf>
    <xf numFmtId="0" fontId="2" fillId="16" borderId="1" xfId="0" applyFont="1" applyFill="1" applyBorder="1" applyAlignment="1">
      <alignment horizontal="center" vertical="center"/>
    </xf>
    <xf numFmtId="9" fontId="13" fillId="16" borderId="1" xfId="1" applyFont="1" applyFill="1" applyBorder="1" applyAlignment="1">
      <alignment horizontal="center" vertical="center"/>
    </xf>
    <xf numFmtId="0" fontId="14" fillId="0" borderId="10" xfId="0" applyFont="1" applyBorder="1" applyAlignment="1">
      <alignment horizontal="center" vertical="center" wrapText="1"/>
    </xf>
    <xf numFmtId="0" fontId="17" fillId="0" borderId="10" xfId="0" applyFont="1" applyBorder="1" applyAlignment="1">
      <alignment horizontal="justify" vertical="center" wrapText="1"/>
    </xf>
    <xf numFmtId="0" fontId="19" fillId="8" borderId="10" xfId="0" applyFont="1" applyFill="1" applyBorder="1" applyAlignment="1">
      <alignment horizontal="center" vertical="center" wrapText="1"/>
    </xf>
    <xf numFmtId="0" fontId="19" fillId="13" borderId="10" xfId="0" applyFont="1" applyFill="1" applyBorder="1" applyAlignment="1">
      <alignment horizontal="center" vertical="center" wrapText="1"/>
    </xf>
    <xf numFmtId="3" fontId="19" fillId="5" borderId="10" xfId="0" applyNumberFormat="1" applyFont="1" applyFill="1" applyBorder="1" applyAlignment="1">
      <alignment horizontal="center" vertical="center" wrapText="1"/>
    </xf>
    <xf numFmtId="0" fontId="19" fillId="14" borderId="10" xfId="1" applyNumberFormat="1" applyFont="1" applyFill="1" applyBorder="1" applyAlignment="1">
      <alignment horizontal="center" vertical="center" wrapText="1"/>
    </xf>
    <xf numFmtId="3" fontId="19" fillId="7" borderId="10" xfId="0" applyNumberFormat="1" applyFont="1" applyFill="1" applyBorder="1" applyAlignment="1">
      <alignment horizontal="center" vertical="center" wrapText="1"/>
    </xf>
    <xf numFmtId="0" fontId="19" fillId="10" borderId="15" xfId="1" applyNumberFormat="1" applyFont="1" applyFill="1" applyBorder="1" applyAlignment="1">
      <alignment horizontal="center" vertical="center" wrapText="1"/>
    </xf>
    <xf numFmtId="0" fontId="14" fillId="0" borderId="6" xfId="0" applyFont="1" applyBorder="1" applyAlignment="1">
      <alignment horizontal="center" vertical="center" wrapText="1"/>
    </xf>
    <xf numFmtId="0" fontId="17" fillId="0" borderId="6" xfId="0" applyFont="1" applyBorder="1" applyAlignment="1">
      <alignment horizontal="justify" vertical="center" wrapText="1"/>
    </xf>
    <xf numFmtId="0" fontId="19" fillId="8" borderId="5" xfId="0" applyFont="1" applyFill="1" applyBorder="1" applyAlignment="1">
      <alignment horizontal="center" vertical="center" wrapText="1"/>
    </xf>
    <xf numFmtId="0" fontId="19" fillId="13" borderId="5" xfId="0" applyFont="1" applyFill="1" applyBorder="1" applyAlignment="1">
      <alignment horizontal="center" vertical="center" wrapText="1"/>
    </xf>
    <xf numFmtId="3" fontId="19" fillId="5" borderId="5" xfId="0" applyNumberFormat="1" applyFont="1" applyFill="1" applyBorder="1" applyAlignment="1">
      <alignment horizontal="center" vertical="center" wrapText="1"/>
    </xf>
    <xf numFmtId="0" fontId="19" fillId="14" borderId="5" xfId="1" applyNumberFormat="1" applyFont="1" applyFill="1" applyBorder="1" applyAlignment="1">
      <alignment horizontal="center" vertical="center" wrapText="1"/>
    </xf>
    <xf numFmtId="3" fontId="19" fillId="7" borderId="6" xfId="0" applyNumberFormat="1" applyFont="1" applyFill="1" applyBorder="1" applyAlignment="1">
      <alignment horizontal="center" vertical="center" wrapText="1"/>
    </xf>
    <xf numFmtId="9" fontId="13" fillId="0" borderId="1" xfId="1" applyFont="1" applyBorder="1" applyAlignment="1">
      <alignment horizontal="center"/>
    </xf>
    <xf numFmtId="0" fontId="4" fillId="17" borderId="1" xfId="0" applyFont="1" applyFill="1" applyBorder="1" applyAlignment="1">
      <alignment horizontal="center" vertical="center" wrapText="1"/>
    </xf>
    <xf numFmtId="0" fontId="4" fillId="17" borderId="1" xfId="0" applyFont="1" applyFill="1" applyBorder="1" applyAlignment="1">
      <alignment horizontal="center" vertical="center"/>
    </xf>
    <xf numFmtId="0" fontId="5" fillId="0" borderId="0" xfId="0" applyFont="1" applyAlignment="1">
      <alignment vertical="center" wrapText="1"/>
    </xf>
    <xf numFmtId="0" fontId="5" fillId="0" borderId="8" xfId="0" applyFont="1" applyBorder="1" applyAlignment="1">
      <alignment horizontal="left" vertical="center" wrapText="1"/>
    </xf>
    <xf numFmtId="0" fontId="7" fillId="0" borderId="2" xfId="0" applyFont="1" applyBorder="1" applyAlignment="1">
      <alignment horizontal="left" vertical="center" wrapText="1"/>
    </xf>
    <xf numFmtId="10" fontId="4" fillId="0" borderId="1" xfId="0" applyNumberFormat="1" applyFont="1" applyBorder="1" applyAlignment="1">
      <alignment vertical="center"/>
    </xf>
  </cellXfs>
  <cellStyles count="2">
    <cellStyle name="Normal" xfId="0" builtinId="0"/>
    <cellStyle name="Porcentaje" xfId="1" builtinId="5"/>
  </cellStyles>
  <dxfs count="10">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1</xdr:row>
      <xdr:rowOff>9525</xdr:rowOff>
    </xdr:from>
    <xdr:to>
      <xdr:col>2</xdr:col>
      <xdr:colOff>714375</xdr:colOff>
      <xdr:row>2</xdr:row>
      <xdr:rowOff>26670</xdr:rowOff>
    </xdr:to>
    <xdr:pic>
      <xdr:nvPicPr>
        <xdr:cNvPr id="4" name="image1.png" descr="Recurso 24">
          <a:extLst>
            <a:ext uri="{FF2B5EF4-FFF2-40B4-BE49-F238E27FC236}">
              <a16:creationId xmlns:a16="http://schemas.microsoft.com/office/drawing/2014/main" id="{DDD5922E-5A3A-4950-8E8F-903D335E9BE0}"/>
            </a:ext>
          </a:extLst>
        </xdr:cNvPr>
        <xdr:cNvPicPr/>
      </xdr:nvPicPr>
      <xdr:blipFill>
        <a:blip xmlns:r="http://schemas.openxmlformats.org/officeDocument/2006/relationships" r:embed="rId1"/>
        <a:srcRect l="8470" t="31599" r="64150" b="33449"/>
        <a:stretch>
          <a:fillRect/>
        </a:stretch>
      </xdr:blipFill>
      <xdr:spPr>
        <a:xfrm>
          <a:off x="948690" y="207645"/>
          <a:ext cx="1830705" cy="504825"/>
        </a:xfrm>
        <a:prstGeom prst="rect">
          <a:avLst/>
        </a:prstGeom>
        <a:ln/>
      </xdr:spPr>
    </xdr:pic>
    <xdr:clientData/>
  </xdr:twoCellAnchor>
  <xdr:twoCellAnchor editAs="oneCell">
    <xdr:from>
      <xdr:col>8</xdr:col>
      <xdr:colOff>76200</xdr:colOff>
      <xdr:row>1</xdr:row>
      <xdr:rowOff>38099</xdr:rowOff>
    </xdr:from>
    <xdr:to>
      <xdr:col>9</xdr:col>
      <xdr:colOff>794384</xdr:colOff>
      <xdr:row>1</xdr:row>
      <xdr:rowOff>483870</xdr:rowOff>
    </xdr:to>
    <xdr:pic>
      <xdr:nvPicPr>
        <xdr:cNvPr id="5" name="image3.png">
          <a:extLst>
            <a:ext uri="{FF2B5EF4-FFF2-40B4-BE49-F238E27FC236}">
              <a16:creationId xmlns:a16="http://schemas.microsoft.com/office/drawing/2014/main" id="{9EE1DA69-D003-414C-9784-20DE4482711A}"/>
            </a:ext>
          </a:extLst>
        </xdr:cNvPr>
        <xdr:cNvPicPr/>
      </xdr:nvPicPr>
      <xdr:blipFill>
        <a:blip xmlns:r="http://schemas.openxmlformats.org/officeDocument/2006/relationships" r:embed="rId2"/>
        <a:srcRect/>
        <a:stretch>
          <a:fillRect/>
        </a:stretch>
      </xdr:blipFill>
      <xdr:spPr>
        <a:xfrm>
          <a:off x="8046720" y="236219"/>
          <a:ext cx="1510664" cy="400051"/>
        </a:xfrm>
        <a:prstGeom prst="rect">
          <a:avLst/>
        </a:prstGeom>
        <a:ln/>
      </xdr:spPr>
    </xdr:pic>
    <xdr:clientData/>
  </xdr:twoCellAnchor>
  <xdr:twoCellAnchor editAs="oneCell">
    <xdr:from>
      <xdr:col>1</xdr:col>
      <xdr:colOff>95250</xdr:colOff>
      <xdr:row>1</xdr:row>
      <xdr:rowOff>9525</xdr:rowOff>
    </xdr:from>
    <xdr:to>
      <xdr:col>2</xdr:col>
      <xdr:colOff>714375</xdr:colOff>
      <xdr:row>1</xdr:row>
      <xdr:rowOff>514350</xdr:rowOff>
    </xdr:to>
    <xdr:pic>
      <xdr:nvPicPr>
        <xdr:cNvPr id="6" name="image1.png" descr="Recurso 24">
          <a:extLst>
            <a:ext uri="{FF2B5EF4-FFF2-40B4-BE49-F238E27FC236}">
              <a16:creationId xmlns:a16="http://schemas.microsoft.com/office/drawing/2014/main" id="{DDEA4B44-0DA3-4232-9563-DD29299D21D1}"/>
            </a:ext>
          </a:extLst>
        </xdr:cNvPr>
        <xdr:cNvPicPr/>
      </xdr:nvPicPr>
      <xdr:blipFill>
        <a:blip xmlns:r="http://schemas.openxmlformats.org/officeDocument/2006/relationships" r:embed="rId1"/>
        <a:srcRect l="8470" t="31599" r="64150" b="33449"/>
        <a:stretch>
          <a:fillRect/>
        </a:stretch>
      </xdr:blipFill>
      <xdr:spPr>
        <a:xfrm>
          <a:off x="948690" y="207645"/>
          <a:ext cx="1830705" cy="504825"/>
        </a:xfrm>
        <a:prstGeom prst="rect">
          <a:avLst/>
        </a:prstGeom>
        <a:ln/>
      </xdr:spPr>
    </xdr:pic>
    <xdr:clientData/>
  </xdr:twoCellAnchor>
  <xdr:twoCellAnchor editAs="oneCell">
    <xdr:from>
      <xdr:col>8</xdr:col>
      <xdr:colOff>76200</xdr:colOff>
      <xdr:row>1</xdr:row>
      <xdr:rowOff>38099</xdr:rowOff>
    </xdr:from>
    <xdr:to>
      <xdr:col>9</xdr:col>
      <xdr:colOff>794384</xdr:colOff>
      <xdr:row>1</xdr:row>
      <xdr:rowOff>438150</xdr:rowOff>
    </xdr:to>
    <xdr:pic>
      <xdr:nvPicPr>
        <xdr:cNvPr id="7" name="image3.png">
          <a:extLst>
            <a:ext uri="{FF2B5EF4-FFF2-40B4-BE49-F238E27FC236}">
              <a16:creationId xmlns:a16="http://schemas.microsoft.com/office/drawing/2014/main" id="{4B86BC9C-310E-4F2C-8426-AFC182FED074}"/>
            </a:ext>
          </a:extLst>
        </xdr:cNvPr>
        <xdr:cNvPicPr/>
      </xdr:nvPicPr>
      <xdr:blipFill>
        <a:blip xmlns:r="http://schemas.openxmlformats.org/officeDocument/2006/relationships" r:embed="rId2"/>
        <a:srcRect/>
        <a:stretch>
          <a:fillRect/>
        </a:stretch>
      </xdr:blipFill>
      <xdr:spPr>
        <a:xfrm>
          <a:off x="8046720" y="236219"/>
          <a:ext cx="1510664" cy="400051"/>
        </a:xfrm>
        <a:prstGeom prst="rect">
          <a:avLst/>
        </a:prstGeom>
        <a:ln/>
      </xdr:spPr>
    </xdr:pic>
    <xdr:clientData/>
  </xdr:twoCellAnchor>
  <xdr:twoCellAnchor editAs="oneCell">
    <xdr:from>
      <xdr:col>1</xdr:col>
      <xdr:colOff>95250</xdr:colOff>
      <xdr:row>1</xdr:row>
      <xdr:rowOff>9525</xdr:rowOff>
    </xdr:from>
    <xdr:to>
      <xdr:col>2</xdr:col>
      <xdr:colOff>714375</xdr:colOff>
      <xdr:row>1</xdr:row>
      <xdr:rowOff>514350</xdr:rowOff>
    </xdr:to>
    <xdr:pic>
      <xdr:nvPicPr>
        <xdr:cNvPr id="8" name="image1.png" descr="Recurso 24">
          <a:extLst>
            <a:ext uri="{FF2B5EF4-FFF2-40B4-BE49-F238E27FC236}">
              <a16:creationId xmlns:a16="http://schemas.microsoft.com/office/drawing/2014/main" id="{722F8C2B-BB3D-4BBB-B5DD-21CB44918254}"/>
            </a:ext>
          </a:extLst>
        </xdr:cNvPr>
        <xdr:cNvPicPr/>
      </xdr:nvPicPr>
      <xdr:blipFill>
        <a:blip xmlns:r="http://schemas.openxmlformats.org/officeDocument/2006/relationships" r:embed="rId1"/>
        <a:srcRect l="8470" t="31599" r="64150" b="33449"/>
        <a:stretch>
          <a:fillRect/>
        </a:stretch>
      </xdr:blipFill>
      <xdr:spPr>
        <a:xfrm>
          <a:off x="948690" y="207645"/>
          <a:ext cx="1830705" cy="504825"/>
        </a:xfrm>
        <a:prstGeom prst="rect">
          <a:avLst/>
        </a:prstGeom>
        <a:ln/>
      </xdr:spPr>
    </xdr:pic>
    <xdr:clientData/>
  </xdr:twoCellAnchor>
  <xdr:twoCellAnchor editAs="oneCell">
    <xdr:from>
      <xdr:col>8</xdr:col>
      <xdr:colOff>76200</xdr:colOff>
      <xdr:row>1</xdr:row>
      <xdr:rowOff>9525</xdr:rowOff>
    </xdr:from>
    <xdr:to>
      <xdr:col>9</xdr:col>
      <xdr:colOff>794384</xdr:colOff>
      <xdr:row>1</xdr:row>
      <xdr:rowOff>485775</xdr:rowOff>
    </xdr:to>
    <xdr:pic>
      <xdr:nvPicPr>
        <xdr:cNvPr id="9" name="image3.png">
          <a:extLst>
            <a:ext uri="{FF2B5EF4-FFF2-40B4-BE49-F238E27FC236}">
              <a16:creationId xmlns:a16="http://schemas.microsoft.com/office/drawing/2014/main" id="{027C6F4F-47FF-4217-8D66-E7C194F9A862}"/>
            </a:ext>
          </a:extLst>
        </xdr:cNvPr>
        <xdr:cNvPicPr/>
      </xdr:nvPicPr>
      <xdr:blipFill>
        <a:blip xmlns:r="http://schemas.openxmlformats.org/officeDocument/2006/relationships" r:embed="rId2"/>
        <a:srcRect/>
        <a:stretch>
          <a:fillRect/>
        </a:stretch>
      </xdr:blipFill>
      <xdr:spPr>
        <a:xfrm>
          <a:off x="8046720" y="207645"/>
          <a:ext cx="1510664" cy="476250"/>
        </a:xfrm>
        <a:prstGeom prst="rect">
          <a:avLst/>
        </a:prstGeom>
        <a:ln/>
      </xdr:spPr>
    </xdr:pic>
    <xdr:clientData/>
  </xdr:twoCellAnchor>
  <xdr:twoCellAnchor editAs="oneCell">
    <xdr:from>
      <xdr:col>1</xdr:col>
      <xdr:colOff>95250</xdr:colOff>
      <xdr:row>1</xdr:row>
      <xdr:rowOff>9525</xdr:rowOff>
    </xdr:from>
    <xdr:to>
      <xdr:col>2</xdr:col>
      <xdr:colOff>714375</xdr:colOff>
      <xdr:row>1</xdr:row>
      <xdr:rowOff>514350</xdr:rowOff>
    </xdr:to>
    <xdr:pic>
      <xdr:nvPicPr>
        <xdr:cNvPr id="10" name="image1.png" descr="Recurso 24">
          <a:extLst>
            <a:ext uri="{FF2B5EF4-FFF2-40B4-BE49-F238E27FC236}">
              <a16:creationId xmlns:a16="http://schemas.microsoft.com/office/drawing/2014/main" id="{F5531AA5-CAB4-4051-9C29-89F7D0C3A585}"/>
            </a:ext>
          </a:extLst>
        </xdr:cNvPr>
        <xdr:cNvPicPr/>
      </xdr:nvPicPr>
      <xdr:blipFill>
        <a:blip xmlns:r="http://schemas.openxmlformats.org/officeDocument/2006/relationships" r:embed="rId1"/>
        <a:srcRect l="8470" t="31599" r="64150" b="33449"/>
        <a:stretch>
          <a:fillRect/>
        </a:stretch>
      </xdr:blipFill>
      <xdr:spPr>
        <a:xfrm>
          <a:off x="933450" y="207645"/>
          <a:ext cx="1830705" cy="504825"/>
        </a:xfrm>
        <a:prstGeom prst="rect">
          <a:avLst/>
        </a:prstGeom>
        <a:ln/>
      </xdr:spPr>
    </xdr:pic>
    <xdr:clientData/>
  </xdr:twoCellAnchor>
  <xdr:twoCellAnchor editAs="oneCell">
    <xdr:from>
      <xdr:col>8</xdr:col>
      <xdr:colOff>76200</xdr:colOff>
      <xdr:row>1</xdr:row>
      <xdr:rowOff>57149</xdr:rowOff>
    </xdr:from>
    <xdr:to>
      <xdr:col>9</xdr:col>
      <xdr:colOff>779144</xdr:colOff>
      <xdr:row>1</xdr:row>
      <xdr:rowOff>485774</xdr:rowOff>
    </xdr:to>
    <xdr:pic>
      <xdr:nvPicPr>
        <xdr:cNvPr id="11" name="image3.png">
          <a:extLst>
            <a:ext uri="{FF2B5EF4-FFF2-40B4-BE49-F238E27FC236}">
              <a16:creationId xmlns:a16="http://schemas.microsoft.com/office/drawing/2014/main" id="{2D707F59-9F80-4DAD-BE0A-83E4991E605B}"/>
            </a:ext>
          </a:extLst>
        </xdr:cNvPr>
        <xdr:cNvPicPr/>
      </xdr:nvPicPr>
      <xdr:blipFill>
        <a:blip xmlns:r="http://schemas.openxmlformats.org/officeDocument/2006/relationships" r:embed="rId2"/>
        <a:srcRect/>
        <a:stretch>
          <a:fillRect/>
        </a:stretch>
      </xdr:blipFill>
      <xdr:spPr>
        <a:xfrm>
          <a:off x="8001000" y="255269"/>
          <a:ext cx="1495424" cy="428625"/>
        </a:xfrm>
        <a:prstGeom prst="rect">
          <a:avLst/>
        </a:prstGeom>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90D44-FF28-4937-A719-9E7B73186656}">
  <dimension ref="A1:Q28"/>
  <sheetViews>
    <sheetView tabSelected="1" topLeftCell="A16" zoomScale="25" zoomScaleNormal="25" workbookViewId="0">
      <selection activeCell="V9" sqref="V9"/>
    </sheetView>
  </sheetViews>
  <sheetFormatPr baseColWidth="10" defaultColWidth="12.44140625" defaultRowHeight="13.8"/>
  <cols>
    <col min="1" max="1" width="24.88671875" style="42" customWidth="1"/>
    <col min="2" max="2" width="28.77734375" style="42" customWidth="1"/>
    <col min="3" max="3" width="39.6640625" style="70" customWidth="1"/>
    <col min="4" max="4" width="12.109375" style="42" customWidth="1"/>
    <col min="5" max="5" width="28.77734375" style="42" customWidth="1"/>
    <col min="6" max="6" width="9.88671875" style="42" customWidth="1"/>
    <col min="7" max="7" width="10" style="42" customWidth="1"/>
    <col min="8" max="8" width="38.21875" style="42" customWidth="1"/>
    <col min="9" max="9" width="34.88671875" style="42" customWidth="1"/>
    <col min="10" max="10" width="16.6640625" style="42" customWidth="1"/>
    <col min="11" max="11" width="14.33203125" style="42" customWidth="1"/>
    <col min="12" max="12" width="16.88671875" style="42" customWidth="1"/>
    <col min="13" max="13" width="18.5546875" style="42" customWidth="1"/>
    <col min="14" max="14" width="13.5546875" style="42" customWidth="1"/>
    <col min="15" max="15" width="17.21875" style="42" customWidth="1"/>
    <col min="16" max="16" width="49.6640625" style="42" customWidth="1"/>
    <col min="17" max="17" width="35.44140625" style="42" customWidth="1"/>
    <col min="18" max="16384" width="12.44140625" style="42"/>
  </cols>
  <sheetData>
    <row r="1" spans="1:17" ht="15.6">
      <c r="A1" s="93" t="s">
        <v>109</v>
      </c>
      <c r="B1" s="93"/>
      <c r="C1" s="93"/>
      <c r="D1" s="93"/>
      <c r="E1" s="93"/>
      <c r="F1" s="93"/>
      <c r="G1" s="93"/>
      <c r="H1" s="93"/>
      <c r="I1" s="93"/>
      <c r="J1" s="93"/>
      <c r="K1" s="93"/>
      <c r="L1" s="93"/>
      <c r="M1" s="93"/>
      <c r="N1" s="93"/>
      <c r="O1" s="93"/>
      <c r="P1" s="93"/>
      <c r="Q1" s="93"/>
    </row>
    <row r="2" spans="1:17" ht="26.25" customHeight="1">
      <c r="A2" s="92" t="s">
        <v>0</v>
      </c>
      <c r="B2" s="92" t="s">
        <v>1</v>
      </c>
      <c r="C2" s="92" t="s">
        <v>2</v>
      </c>
      <c r="D2" s="92" t="s">
        <v>110</v>
      </c>
      <c r="E2" s="92" t="s">
        <v>111</v>
      </c>
      <c r="F2" s="92" t="s">
        <v>112</v>
      </c>
      <c r="G2" s="92"/>
      <c r="H2" s="92" t="s">
        <v>113</v>
      </c>
      <c r="I2" s="92" t="s">
        <v>114</v>
      </c>
      <c r="J2" s="91">
        <v>2022</v>
      </c>
      <c r="K2" s="91"/>
      <c r="L2" s="91"/>
      <c r="M2" s="91"/>
      <c r="N2" s="91"/>
      <c r="O2" s="91"/>
      <c r="P2" s="91"/>
      <c r="Q2" s="91"/>
    </row>
    <row r="3" spans="1:17" ht="22.5" customHeight="1">
      <c r="A3" s="92"/>
      <c r="B3" s="92"/>
      <c r="C3" s="92"/>
      <c r="D3" s="92"/>
      <c r="E3" s="92"/>
      <c r="F3" s="92"/>
      <c r="G3" s="92"/>
      <c r="H3" s="92"/>
      <c r="I3" s="92"/>
      <c r="J3" s="131" t="s">
        <v>3</v>
      </c>
      <c r="K3" s="131"/>
      <c r="L3" s="131"/>
      <c r="M3" s="131" t="s">
        <v>4</v>
      </c>
      <c r="N3" s="131"/>
      <c r="O3" s="131"/>
      <c r="P3" s="132" t="s">
        <v>5</v>
      </c>
      <c r="Q3" s="132" t="s">
        <v>6</v>
      </c>
    </row>
    <row r="4" spans="1:17" ht="26.25" customHeight="1">
      <c r="A4" s="92"/>
      <c r="B4" s="92"/>
      <c r="C4" s="92"/>
      <c r="D4" s="92"/>
      <c r="E4" s="92"/>
      <c r="F4" s="92"/>
      <c r="G4" s="92"/>
      <c r="H4" s="92"/>
      <c r="I4" s="92"/>
      <c r="J4" s="131" t="s">
        <v>7</v>
      </c>
      <c r="K4" s="131" t="s">
        <v>8</v>
      </c>
      <c r="L4" s="131" t="s">
        <v>9</v>
      </c>
      <c r="M4" s="131" t="s">
        <v>7</v>
      </c>
      <c r="N4" s="131" t="s">
        <v>8</v>
      </c>
      <c r="O4" s="131" t="s">
        <v>9</v>
      </c>
      <c r="P4" s="132"/>
      <c r="Q4" s="132"/>
    </row>
    <row r="5" spans="1:17">
      <c r="A5" s="92"/>
      <c r="B5" s="92"/>
      <c r="C5" s="92"/>
      <c r="D5" s="92"/>
      <c r="E5" s="92"/>
      <c r="F5" s="1">
        <v>2019</v>
      </c>
      <c r="G5" s="1">
        <v>2023</v>
      </c>
      <c r="H5" s="92"/>
      <c r="I5" s="92"/>
      <c r="J5" s="131"/>
      <c r="K5" s="131"/>
      <c r="L5" s="131"/>
      <c r="M5" s="131"/>
      <c r="N5" s="131"/>
      <c r="O5" s="131"/>
      <c r="P5" s="132"/>
      <c r="Q5" s="132"/>
    </row>
    <row r="6" spans="1:17" ht="174.75" customHeight="1">
      <c r="A6" s="81" t="s">
        <v>10</v>
      </c>
      <c r="B6" s="83" t="s">
        <v>11</v>
      </c>
      <c r="C6" s="68" t="s">
        <v>12</v>
      </c>
      <c r="D6" s="3">
        <v>0</v>
      </c>
      <c r="E6" s="2" t="s">
        <v>13</v>
      </c>
      <c r="F6" s="3">
        <v>4</v>
      </c>
      <c r="G6" s="3">
        <v>8</v>
      </c>
      <c r="H6" s="2" t="s">
        <v>14</v>
      </c>
      <c r="I6" s="4" t="s">
        <v>15</v>
      </c>
      <c r="J6" s="5">
        <v>1</v>
      </c>
      <c r="K6" s="5">
        <v>1</v>
      </c>
      <c r="L6" s="6">
        <f t="shared" ref="L6:L24" si="0">K6/J6</f>
        <v>1</v>
      </c>
      <c r="M6" s="65">
        <v>17200000</v>
      </c>
      <c r="N6" s="65">
        <v>17200000</v>
      </c>
      <c r="O6" s="7">
        <f>N6/M6</f>
        <v>1</v>
      </c>
      <c r="P6" s="31" t="s">
        <v>117</v>
      </c>
      <c r="Q6" s="38" t="s">
        <v>15</v>
      </c>
    </row>
    <row r="7" spans="1:17" ht="82.5" customHeight="1">
      <c r="A7" s="81"/>
      <c r="B7" s="83"/>
      <c r="C7" s="10" t="s">
        <v>16</v>
      </c>
      <c r="D7" s="11">
        <v>0</v>
      </c>
      <c r="E7" s="12" t="s">
        <v>17</v>
      </c>
      <c r="F7" s="13">
        <v>4</v>
      </c>
      <c r="G7" s="13">
        <v>8</v>
      </c>
      <c r="H7" s="12" t="s">
        <v>18</v>
      </c>
      <c r="I7" s="14" t="s">
        <v>19</v>
      </c>
      <c r="J7" s="15">
        <v>1</v>
      </c>
      <c r="K7" s="15">
        <v>1</v>
      </c>
      <c r="L7" s="6">
        <f t="shared" si="0"/>
        <v>1</v>
      </c>
      <c r="M7" s="65">
        <v>17200000</v>
      </c>
      <c r="N7" s="65">
        <v>17200000</v>
      </c>
      <c r="O7" s="7">
        <f t="shared" ref="O7:O28" si="1">N7/M7</f>
        <v>1</v>
      </c>
      <c r="P7" s="31" t="s">
        <v>118</v>
      </c>
      <c r="Q7" s="38" t="s">
        <v>19</v>
      </c>
    </row>
    <row r="8" spans="1:17" ht="244.5" customHeight="1">
      <c r="A8" s="81"/>
      <c r="B8" s="83"/>
      <c r="C8" s="12" t="s">
        <v>20</v>
      </c>
      <c r="D8" s="11">
        <v>0</v>
      </c>
      <c r="E8" s="12" t="s">
        <v>21</v>
      </c>
      <c r="F8" s="11">
        <v>4</v>
      </c>
      <c r="G8" s="11">
        <v>8</v>
      </c>
      <c r="H8" s="12" t="s">
        <v>22</v>
      </c>
      <c r="I8" s="14" t="s">
        <v>23</v>
      </c>
      <c r="J8" s="15">
        <v>1</v>
      </c>
      <c r="K8" s="15">
        <v>1</v>
      </c>
      <c r="L8" s="17">
        <f t="shared" si="0"/>
        <v>1</v>
      </c>
      <c r="M8" s="65">
        <v>17200000</v>
      </c>
      <c r="N8" s="65">
        <v>17200000</v>
      </c>
      <c r="O8" s="7">
        <f t="shared" si="1"/>
        <v>1</v>
      </c>
      <c r="P8" s="133" t="s">
        <v>119</v>
      </c>
      <c r="Q8" s="134" t="s">
        <v>120</v>
      </c>
    </row>
    <row r="9" spans="1:17" ht="216.75" customHeight="1">
      <c r="A9" s="81"/>
      <c r="B9" s="83"/>
      <c r="C9" s="12" t="s">
        <v>24</v>
      </c>
      <c r="D9" s="11">
        <v>0</v>
      </c>
      <c r="E9" s="12" t="s">
        <v>25</v>
      </c>
      <c r="F9" s="13">
        <v>4</v>
      </c>
      <c r="G9" s="13">
        <v>8</v>
      </c>
      <c r="H9" s="12" t="s">
        <v>26</v>
      </c>
      <c r="I9" s="14" t="s">
        <v>27</v>
      </c>
      <c r="J9" s="15">
        <v>1</v>
      </c>
      <c r="K9" s="15">
        <v>1</v>
      </c>
      <c r="L9" s="17">
        <f t="shared" si="0"/>
        <v>1</v>
      </c>
      <c r="M9" s="65">
        <v>17200000</v>
      </c>
      <c r="N9" s="65">
        <v>17200000</v>
      </c>
      <c r="O9" s="7">
        <f t="shared" si="1"/>
        <v>1</v>
      </c>
      <c r="P9" s="31" t="s">
        <v>121</v>
      </c>
      <c r="Q9" s="30" t="s">
        <v>120</v>
      </c>
    </row>
    <row r="10" spans="1:17" ht="88.5" customHeight="1">
      <c r="A10" s="81"/>
      <c r="B10" s="83"/>
      <c r="C10" s="12" t="s">
        <v>28</v>
      </c>
      <c r="D10" s="13">
        <v>0</v>
      </c>
      <c r="E10" s="12" t="s">
        <v>29</v>
      </c>
      <c r="F10" s="13">
        <v>4</v>
      </c>
      <c r="G10" s="13">
        <v>8</v>
      </c>
      <c r="H10" s="12" t="s">
        <v>30</v>
      </c>
      <c r="I10" s="14" t="s">
        <v>31</v>
      </c>
      <c r="J10" s="15">
        <v>1</v>
      </c>
      <c r="K10" s="15">
        <v>1</v>
      </c>
      <c r="L10" s="17">
        <f t="shared" si="0"/>
        <v>1</v>
      </c>
      <c r="M10" s="65">
        <v>157500000</v>
      </c>
      <c r="N10" s="65">
        <v>157500000</v>
      </c>
      <c r="O10" s="7">
        <f t="shared" si="1"/>
        <v>1</v>
      </c>
      <c r="P10" s="31" t="s">
        <v>122</v>
      </c>
      <c r="Q10" s="30" t="s">
        <v>120</v>
      </c>
    </row>
    <row r="11" spans="1:17" ht="135.75" customHeight="1">
      <c r="A11" s="81"/>
      <c r="B11" s="84"/>
      <c r="C11" s="18" t="s">
        <v>32</v>
      </c>
      <c r="D11" s="11">
        <v>0</v>
      </c>
      <c r="E11" s="12" t="s">
        <v>33</v>
      </c>
      <c r="F11" s="11">
        <v>4</v>
      </c>
      <c r="G11" s="11">
        <v>8</v>
      </c>
      <c r="H11" s="12" t="s">
        <v>34</v>
      </c>
      <c r="I11" s="14" t="s">
        <v>35</v>
      </c>
      <c r="J11" s="15">
        <v>1</v>
      </c>
      <c r="K11" s="15">
        <v>1</v>
      </c>
      <c r="L11" s="17">
        <f t="shared" si="0"/>
        <v>1</v>
      </c>
      <c r="M11" s="65">
        <v>17200000</v>
      </c>
      <c r="N11" s="65">
        <v>17200000</v>
      </c>
      <c r="O11" s="7">
        <f t="shared" si="1"/>
        <v>1</v>
      </c>
      <c r="P11" s="30" t="s">
        <v>123</v>
      </c>
      <c r="Q11" s="36"/>
    </row>
    <row r="12" spans="1:17" ht="120" customHeight="1">
      <c r="A12" s="81"/>
      <c r="B12" s="85" t="s">
        <v>36</v>
      </c>
      <c r="C12" s="88" t="s">
        <v>37</v>
      </c>
      <c r="D12" s="11">
        <v>0</v>
      </c>
      <c r="E12" s="12" t="s">
        <v>38</v>
      </c>
      <c r="F12" s="11">
        <v>3</v>
      </c>
      <c r="G12" s="11">
        <v>6</v>
      </c>
      <c r="H12" s="12" t="s">
        <v>39</v>
      </c>
      <c r="I12" s="14" t="s">
        <v>40</v>
      </c>
      <c r="J12" s="69">
        <v>1</v>
      </c>
      <c r="K12" s="69">
        <v>0</v>
      </c>
      <c r="L12" s="17">
        <f t="shared" si="0"/>
        <v>0</v>
      </c>
      <c r="M12" s="65">
        <v>0</v>
      </c>
      <c r="N12" s="65">
        <v>0</v>
      </c>
      <c r="O12" s="7">
        <v>0</v>
      </c>
      <c r="P12" s="31" t="s">
        <v>124</v>
      </c>
      <c r="Q12" s="38" t="s">
        <v>40</v>
      </c>
    </row>
    <row r="13" spans="1:17" ht="120.75" customHeight="1">
      <c r="A13" s="81"/>
      <c r="B13" s="86"/>
      <c r="C13" s="89"/>
      <c r="D13" s="11">
        <v>0</v>
      </c>
      <c r="E13" s="19" t="s">
        <v>41</v>
      </c>
      <c r="F13" s="11">
        <v>3</v>
      </c>
      <c r="G13" s="11">
        <v>7</v>
      </c>
      <c r="H13" s="12" t="s">
        <v>42</v>
      </c>
      <c r="I13" s="14" t="s">
        <v>43</v>
      </c>
      <c r="J13" s="15">
        <v>1</v>
      </c>
      <c r="K13" s="15">
        <v>1</v>
      </c>
      <c r="L13" s="17">
        <f t="shared" si="0"/>
        <v>1</v>
      </c>
      <c r="M13" s="65">
        <v>0</v>
      </c>
      <c r="N13" s="65">
        <v>0</v>
      </c>
      <c r="O13" s="7">
        <v>0</v>
      </c>
      <c r="P13" s="31" t="s">
        <v>125</v>
      </c>
      <c r="Q13" s="38" t="s">
        <v>43</v>
      </c>
    </row>
    <row r="14" spans="1:17" ht="198" customHeight="1">
      <c r="A14" s="81"/>
      <c r="B14" s="87"/>
      <c r="C14" s="90"/>
      <c r="D14" s="11">
        <v>0</v>
      </c>
      <c r="E14" s="12" t="s">
        <v>44</v>
      </c>
      <c r="F14" s="21">
        <v>2</v>
      </c>
      <c r="G14" s="21">
        <v>3</v>
      </c>
      <c r="H14" s="12" t="s">
        <v>45</v>
      </c>
      <c r="I14" s="14" t="s">
        <v>46</v>
      </c>
      <c r="J14" s="15">
        <v>1</v>
      </c>
      <c r="K14" s="15">
        <v>1</v>
      </c>
      <c r="L14" s="17">
        <f t="shared" si="0"/>
        <v>1</v>
      </c>
      <c r="M14" s="65">
        <v>157500000</v>
      </c>
      <c r="N14" s="65">
        <v>157500000</v>
      </c>
      <c r="O14" s="7">
        <f t="shared" si="1"/>
        <v>1</v>
      </c>
      <c r="P14" s="20" t="s">
        <v>126</v>
      </c>
      <c r="Q14" s="38" t="s">
        <v>46</v>
      </c>
    </row>
    <row r="15" spans="1:17" ht="186.75" customHeight="1">
      <c r="A15" s="81"/>
      <c r="B15" s="23" t="s">
        <v>48</v>
      </c>
      <c r="C15" s="12" t="s">
        <v>49</v>
      </c>
      <c r="D15" s="11">
        <v>0</v>
      </c>
      <c r="E15" s="12" t="s">
        <v>50</v>
      </c>
      <c r="F15" s="11">
        <v>2</v>
      </c>
      <c r="G15" s="11">
        <v>4</v>
      </c>
      <c r="H15" s="24" t="s">
        <v>51</v>
      </c>
      <c r="I15" s="14" t="s">
        <v>52</v>
      </c>
      <c r="J15" s="15">
        <v>0</v>
      </c>
      <c r="K15" s="15">
        <v>0</v>
      </c>
      <c r="L15" s="17">
        <v>0</v>
      </c>
      <c r="M15" s="65">
        <v>0</v>
      </c>
      <c r="N15" s="65">
        <v>0</v>
      </c>
      <c r="O15" s="7">
        <v>0</v>
      </c>
      <c r="P15" s="20" t="s">
        <v>127</v>
      </c>
      <c r="Q15" s="38" t="s">
        <v>52</v>
      </c>
    </row>
    <row r="16" spans="1:17" ht="108.75" customHeight="1">
      <c r="A16" s="81"/>
      <c r="B16" s="85" t="s">
        <v>53</v>
      </c>
      <c r="C16" s="88" t="s">
        <v>54</v>
      </c>
      <c r="D16" s="11">
        <v>0</v>
      </c>
      <c r="E16" s="12" t="s">
        <v>55</v>
      </c>
      <c r="F16" s="11">
        <v>3</v>
      </c>
      <c r="G16" s="11">
        <v>6</v>
      </c>
      <c r="H16" s="12" t="s">
        <v>56</v>
      </c>
      <c r="I16" s="14" t="s">
        <v>57</v>
      </c>
      <c r="J16" s="15">
        <v>1</v>
      </c>
      <c r="K16" s="15">
        <v>1</v>
      </c>
      <c r="L16" s="17">
        <v>1</v>
      </c>
      <c r="M16" s="65">
        <v>17200000</v>
      </c>
      <c r="N16" s="65">
        <v>17200000</v>
      </c>
      <c r="O16" s="7">
        <f t="shared" si="1"/>
        <v>1</v>
      </c>
      <c r="P16" s="135" t="s">
        <v>128</v>
      </c>
      <c r="Q16" s="31" t="s">
        <v>57</v>
      </c>
    </row>
    <row r="17" spans="1:17" ht="75" customHeight="1">
      <c r="A17" s="81"/>
      <c r="B17" s="86"/>
      <c r="C17" s="89"/>
      <c r="D17" s="11">
        <v>0</v>
      </c>
      <c r="E17" s="12" t="s">
        <v>58</v>
      </c>
      <c r="F17" s="11">
        <v>3</v>
      </c>
      <c r="G17" s="11">
        <v>6</v>
      </c>
      <c r="H17" s="24" t="s">
        <v>59</v>
      </c>
      <c r="I17" s="14" t="s">
        <v>60</v>
      </c>
      <c r="J17" s="15">
        <v>1</v>
      </c>
      <c r="K17" s="15">
        <v>1</v>
      </c>
      <c r="L17" s="17">
        <f t="shared" si="0"/>
        <v>1</v>
      </c>
      <c r="M17" s="65">
        <v>36000000</v>
      </c>
      <c r="N17" s="65">
        <v>36000000</v>
      </c>
      <c r="O17" s="7">
        <f t="shared" si="1"/>
        <v>1</v>
      </c>
      <c r="P17" s="20" t="s">
        <v>129</v>
      </c>
      <c r="Q17" s="38" t="s">
        <v>60</v>
      </c>
    </row>
    <row r="18" spans="1:17" ht="111.75" customHeight="1">
      <c r="A18" s="82"/>
      <c r="B18" s="87"/>
      <c r="C18" s="90"/>
      <c r="D18" s="11">
        <v>0</v>
      </c>
      <c r="E18" s="12" t="s">
        <v>61</v>
      </c>
      <c r="F18" s="11">
        <v>3</v>
      </c>
      <c r="G18" s="11">
        <v>6</v>
      </c>
      <c r="H18" s="12" t="s">
        <v>62</v>
      </c>
      <c r="I18" s="14" t="s">
        <v>63</v>
      </c>
      <c r="J18" s="15">
        <v>0</v>
      </c>
      <c r="K18" s="15">
        <v>0</v>
      </c>
      <c r="L18" s="17">
        <v>0</v>
      </c>
      <c r="M18" s="65">
        <v>0</v>
      </c>
      <c r="N18" s="65">
        <v>0</v>
      </c>
      <c r="O18" s="7">
        <v>0</v>
      </c>
      <c r="P18" s="22" t="s">
        <v>47</v>
      </c>
      <c r="Q18" s="30" t="s">
        <v>63</v>
      </c>
    </row>
    <row r="19" spans="1:17" ht="109.5" customHeight="1">
      <c r="A19" s="72" t="s">
        <v>64</v>
      </c>
      <c r="B19" s="25" t="s">
        <v>65</v>
      </c>
      <c r="C19" s="26" t="s">
        <v>66</v>
      </c>
      <c r="D19" s="27">
        <v>0</v>
      </c>
      <c r="E19" s="26" t="s">
        <v>67</v>
      </c>
      <c r="F19" s="28">
        <v>1</v>
      </c>
      <c r="G19" s="28">
        <v>1</v>
      </c>
      <c r="H19" s="26" t="s">
        <v>68</v>
      </c>
      <c r="I19" s="29" t="s">
        <v>69</v>
      </c>
      <c r="J19" s="15">
        <v>1</v>
      </c>
      <c r="K19" s="15">
        <v>1</v>
      </c>
      <c r="L19" s="17">
        <f t="shared" si="0"/>
        <v>1</v>
      </c>
      <c r="M19" s="65">
        <v>30000000</v>
      </c>
      <c r="N19" s="65">
        <v>30000000</v>
      </c>
      <c r="O19" s="7">
        <f t="shared" si="1"/>
        <v>1</v>
      </c>
      <c r="P19" s="30" t="s">
        <v>130</v>
      </c>
      <c r="Q19" s="38" t="s">
        <v>69</v>
      </c>
    </row>
    <row r="20" spans="1:17" ht="141" customHeight="1">
      <c r="A20" s="73"/>
      <c r="B20" s="25" t="s">
        <v>70</v>
      </c>
      <c r="C20" s="32" t="s">
        <v>71</v>
      </c>
      <c r="D20" s="27">
        <v>0</v>
      </c>
      <c r="E20" s="26" t="s">
        <v>72</v>
      </c>
      <c r="F20" s="27">
        <v>3</v>
      </c>
      <c r="G20" s="27">
        <v>7</v>
      </c>
      <c r="H20" s="26" t="s">
        <v>62</v>
      </c>
      <c r="I20" s="29" t="s">
        <v>69</v>
      </c>
      <c r="J20" s="15">
        <v>1</v>
      </c>
      <c r="K20" s="15">
        <v>0</v>
      </c>
      <c r="L20" s="17">
        <f t="shared" si="0"/>
        <v>0</v>
      </c>
      <c r="M20" s="65">
        <v>0</v>
      </c>
      <c r="N20" s="65">
        <v>0</v>
      </c>
      <c r="O20" s="7">
        <v>0</v>
      </c>
      <c r="P20" s="31" t="s">
        <v>115</v>
      </c>
      <c r="Q20" s="38" t="s">
        <v>69</v>
      </c>
    </row>
    <row r="21" spans="1:17" ht="75.75" customHeight="1">
      <c r="A21" s="73"/>
      <c r="B21" s="75" t="s">
        <v>73</v>
      </c>
      <c r="C21" s="26" t="s">
        <v>74</v>
      </c>
      <c r="D21" s="27">
        <v>0</v>
      </c>
      <c r="E21" s="26" t="s">
        <v>75</v>
      </c>
      <c r="F21" s="27">
        <v>4</v>
      </c>
      <c r="G21" s="27">
        <v>8</v>
      </c>
      <c r="H21" s="26" t="s">
        <v>76</v>
      </c>
      <c r="I21" s="29" t="s">
        <v>77</v>
      </c>
      <c r="J21" s="15">
        <v>1</v>
      </c>
      <c r="K21" s="15">
        <v>1</v>
      </c>
      <c r="L21" s="17">
        <f t="shared" si="0"/>
        <v>1</v>
      </c>
      <c r="M21" s="65">
        <v>17200000</v>
      </c>
      <c r="N21" s="65">
        <v>17200000</v>
      </c>
      <c r="O21" s="7">
        <f t="shared" si="1"/>
        <v>1</v>
      </c>
      <c r="P21" s="31" t="s">
        <v>131</v>
      </c>
      <c r="Q21" s="31" t="s">
        <v>77</v>
      </c>
    </row>
    <row r="22" spans="1:17" ht="175.5" customHeight="1">
      <c r="A22" s="74"/>
      <c r="B22" s="76"/>
      <c r="C22" s="26" t="s">
        <v>78</v>
      </c>
      <c r="D22" s="33">
        <v>0</v>
      </c>
      <c r="E22" s="26" t="s">
        <v>79</v>
      </c>
      <c r="F22" s="33">
        <v>1</v>
      </c>
      <c r="G22" s="33">
        <v>1</v>
      </c>
      <c r="H22" s="26" t="s">
        <v>80</v>
      </c>
      <c r="I22" s="29" t="s">
        <v>81</v>
      </c>
      <c r="J22" s="34">
        <v>1</v>
      </c>
      <c r="K22" s="34">
        <v>1</v>
      </c>
      <c r="L22" s="17">
        <f t="shared" si="0"/>
        <v>1</v>
      </c>
      <c r="M22" s="65">
        <v>33000000</v>
      </c>
      <c r="N22" s="65">
        <v>33000000</v>
      </c>
      <c r="O22" s="7">
        <f t="shared" si="1"/>
        <v>1</v>
      </c>
      <c r="P22" s="35" t="s">
        <v>82</v>
      </c>
      <c r="Q22" s="38" t="s">
        <v>132</v>
      </c>
    </row>
    <row r="23" spans="1:17" ht="94.5" customHeight="1">
      <c r="A23" s="77" t="s">
        <v>83</v>
      </c>
      <c r="B23" s="31" t="s">
        <v>84</v>
      </c>
      <c r="C23" s="37" t="s">
        <v>85</v>
      </c>
      <c r="D23" s="15">
        <v>0</v>
      </c>
      <c r="E23" s="38" t="s">
        <v>86</v>
      </c>
      <c r="F23" s="15">
        <v>4</v>
      </c>
      <c r="G23" s="15">
        <v>8</v>
      </c>
      <c r="H23" s="38" t="s">
        <v>87</v>
      </c>
      <c r="I23" s="16" t="s">
        <v>88</v>
      </c>
      <c r="J23" s="36">
        <v>1</v>
      </c>
      <c r="K23" s="36">
        <v>1</v>
      </c>
      <c r="L23" s="17">
        <f t="shared" si="0"/>
        <v>1</v>
      </c>
      <c r="M23" s="65">
        <v>17200000</v>
      </c>
      <c r="N23" s="65">
        <v>17200000</v>
      </c>
      <c r="O23" s="7">
        <f t="shared" si="1"/>
        <v>1</v>
      </c>
      <c r="P23" s="133" t="s">
        <v>133</v>
      </c>
      <c r="Q23" s="8" t="s">
        <v>88</v>
      </c>
    </row>
    <row r="24" spans="1:17" ht="112.5" customHeight="1" thickBot="1">
      <c r="A24" s="77"/>
      <c r="B24" s="79" t="s">
        <v>89</v>
      </c>
      <c r="C24" s="38" t="s">
        <v>90</v>
      </c>
      <c r="D24" s="15">
        <v>1</v>
      </c>
      <c r="E24" s="38" t="s">
        <v>91</v>
      </c>
      <c r="F24" s="15">
        <v>12</v>
      </c>
      <c r="G24" s="15">
        <v>12</v>
      </c>
      <c r="H24" s="38" t="s">
        <v>59</v>
      </c>
      <c r="I24" s="39" t="s">
        <v>92</v>
      </c>
      <c r="J24" s="15">
        <v>12</v>
      </c>
      <c r="K24" s="15">
        <v>12</v>
      </c>
      <c r="L24" s="17">
        <f t="shared" si="0"/>
        <v>1</v>
      </c>
      <c r="M24" s="65">
        <v>17200000</v>
      </c>
      <c r="N24" s="65">
        <v>17200000</v>
      </c>
      <c r="O24" s="7">
        <f t="shared" si="1"/>
        <v>1</v>
      </c>
      <c r="P24" s="30" t="s">
        <v>134</v>
      </c>
      <c r="Q24" s="8" t="s">
        <v>92</v>
      </c>
    </row>
    <row r="25" spans="1:17" ht="57.75" customHeight="1" thickBot="1">
      <c r="A25" s="78"/>
      <c r="B25" s="80"/>
      <c r="C25" s="40" t="s">
        <v>93</v>
      </c>
      <c r="D25" s="41">
        <v>0</v>
      </c>
      <c r="E25" s="40" t="s">
        <v>94</v>
      </c>
      <c r="F25" s="41">
        <v>6</v>
      </c>
      <c r="G25" s="41">
        <v>12</v>
      </c>
      <c r="H25" s="40" t="s">
        <v>95</v>
      </c>
      <c r="I25" s="39" t="s">
        <v>96</v>
      </c>
      <c r="J25" s="15">
        <v>2</v>
      </c>
      <c r="K25" s="15">
        <v>15</v>
      </c>
      <c r="L25" s="17">
        <v>1</v>
      </c>
      <c r="M25" s="65">
        <v>17200000</v>
      </c>
      <c r="N25" s="65">
        <v>17200000</v>
      </c>
      <c r="O25" s="7">
        <f t="shared" si="1"/>
        <v>1</v>
      </c>
      <c r="P25" s="31" t="s">
        <v>135</v>
      </c>
      <c r="Q25" s="9" t="s">
        <v>136</v>
      </c>
    </row>
    <row r="26" spans="1:17" ht="14.4">
      <c r="A26"/>
      <c r="B26"/>
      <c r="C26"/>
      <c r="D26"/>
      <c r="E26"/>
      <c r="F26"/>
      <c r="G26"/>
      <c r="H26"/>
      <c r="I26"/>
      <c r="M26" s="66">
        <f>SUM(M6:M25)</f>
        <v>586000000</v>
      </c>
      <c r="N26" s="66">
        <f t="shared" ref="N26" si="2">SUM(N6:N25)</f>
        <v>586000000</v>
      </c>
      <c r="O26" s="136">
        <f t="shared" si="1"/>
        <v>1</v>
      </c>
    </row>
    <row r="27" spans="1:17">
      <c r="O27" s="136"/>
    </row>
    <row r="28" spans="1:17" ht="41.4">
      <c r="L28" s="71" t="s">
        <v>97</v>
      </c>
      <c r="M28" s="66">
        <v>212346803</v>
      </c>
      <c r="N28" s="66">
        <v>586000000</v>
      </c>
      <c r="O28" s="136">
        <f t="shared" si="1"/>
        <v>2.7596365554888997</v>
      </c>
    </row>
  </sheetData>
  <mergeCells count="30">
    <mergeCell ref="F2:G4"/>
    <mergeCell ref="H2:H5"/>
    <mergeCell ref="I2:I5"/>
    <mergeCell ref="A1:Q1"/>
    <mergeCell ref="A2:A5"/>
    <mergeCell ref="B2:B5"/>
    <mergeCell ref="C2:C5"/>
    <mergeCell ref="C12:C14"/>
    <mergeCell ref="B16:B18"/>
    <mergeCell ref="C16:C18"/>
    <mergeCell ref="J2:Q2"/>
    <mergeCell ref="J3:L3"/>
    <mergeCell ref="M3:O3"/>
    <mergeCell ref="P3:P5"/>
    <mergeCell ref="Q3:Q5"/>
    <mergeCell ref="J4:J5"/>
    <mergeCell ref="K4:K5"/>
    <mergeCell ref="L4:L5"/>
    <mergeCell ref="M4:M5"/>
    <mergeCell ref="N4:N5"/>
    <mergeCell ref="O4:O5"/>
    <mergeCell ref="D2:D5"/>
    <mergeCell ref="E2:E5"/>
    <mergeCell ref="A19:A22"/>
    <mergeCell ref="B21:B22"/>
    <mergeCell ref="A23:A25"/>
    <mergeCell ref="B24:B25"/>
    <mergeCell ref="A6:A18"/>
    <mergeCell ref="B6:B11"/>
    <mergeCell ref="B12:B14"/>
  </mergeCells>
  <conditionalFormatting sqref="L6:L14 L16:L17 L19:L25">
    <cfRule type="cellIs" dxfId="4" priority="1" operator="greaterThanOrEqual">
      <formula>0.8</formula>
    </cfRule>
    <cfRule type="cellIs" dxfId="3" priority="2" operator="between">
      <formula>0.7</formula>
      <formula>0.79</formula>
    </cfRule>
    <cfRule type="cellIs" dxfId="2" priority="3" operator="between">
      <formula>0.6</formula>
      <formula>0.69</formula>
    </cfRule>
    <cfRule type="cellIs" dxfId="1" priority="4" operator="between">
      <formula>0.4</formula>
      <formula>0.59</formula>
    </cfRule>
    <cfRule type="cellIs" dxfId="0" priority="5" operator="lessThanOrEqual">
      <formula>0.39</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18E41-2BCF-41E4-ABEB-BBE2CFD44A62}">
  <dimension ref="B2:J36"/>
  <sheetViews>
    <sheetView topLeftCell="A19" workbookViewId="0">
      <selection sqref="A1:XFD1048576"/>
    </sheetView>
  </sheetViews>
  <sheetFormatPr baseColWidth="10" defaultColWidth="12.21875" defaultRowHeight="14.4"/>
  <cols>
    <col min="2" max="2" width="17.6640625" customWidth="1"/>
    <col min="3" max="3" width="12.21875" customWidth="1"/>
    <col min="4" max="4" width="16.6640625" customWidth="1"/>
    <col min="7" max="7" width="16.77734375" customWidth="1"/>
    <col min="8" max="8" width="15.5546875" customWidth="1"/>
    <col min="10" max="10" width="12.21875" customWidth="1"/>
  </cols>
  <sheetData>
    <row r="2" spans="2:10" ht="42" customHeight="1">
      <c r="B2" s="94"/>
      <c r="C2" s="94"/>
      <c r="D2" s="95" t="s">
        <v>102</v>
      </c>
      <c r="E2" s="96"/>
      <c r="F2" s="96"/>
      <c r="G2" s="96"/>
      <c r="H2" s="97"/>
      <c r="I2" s="95"/>
      <c r="J2" s="97"/>
    </row>
    <row r="3" spans="2:10" ht="15.75" customHeight="1">
      <c r="B3" s="98" t="s">
        <v>98</v>
      </c>
      <c r="C3" s="98" t="s">
        <v>101</v>
      </c>
      <c r="D3" s="100" t="s">
        <v>1</v>
      </c>
      <c r="E3" s="101" t="s">
        <v>116</v>
      </c>
      <c r="F3" s="101"/>
      <c r="G3" s="101"/>
      <c r="H3" s="101"/>
      <c r="I3" s="101"/>
      <c r="J3" s="101"/>
    </row>
    <row r="4" spans="2:10" ht="20.399999999999999">
      <c r="B4" s="99"/>
      <c r="C4" s="99"/>
      <c r="D4" s="100"/>
      <c r="E4" s="48" t="s">
        <v>103</v>
      </c>
      <c r="F4" s="48" t="s">
        <v>104</v>
      </c>
      <c r="G4" s="48" t="s">
        <v>105</v>
      </c>
      <c r="H4" s="48" t="s">
        <v>106</v>
      </c>
      <c r="I4" s="48" t="s">
        <v>107</v>
      </c>
      <c r="J4" s="59" t="s">
        <v>101</v>
      </c>
    </row>
    <row r="5" spans="2:10" ht="20.25" customHeight="1">
      <c r="B5" s="106" t="s">
        <v>10</v>
      </c>
      <c r="C5" s="107">
        <v>13</v>
      </c>
      <c r="D5" s="102" t="s">
        <v>11</v>
      </c>
      <c r="E5" s="49"/>
      <c r="F5" s="52"/>
      <c r="G5" s="54"/>
      <c r="H5" s="56"/>
      <c r="I5" s="58">
        <v>1</v>
      </c>
      <c r="J5" s="103">
        <f>SUM(E5:I10)</f>
        <v>6</v>
      </c>
    </row>
    <row r="6" spans="2:10" ht="20.399999999999999">
      <c r="B6" s="106"/>
      <c r="C6" s="107"/>
      <c r="D6" s="102"/>
      <c r="E6" s="49"/>
      <c r="F6" s="52"/>
      <c r="G6" s="54"/>
      <c r="H6" s="56"/>
      <c r="I6" s="58">
        <v>1</v>
      </c>
      <c r="J6" s="104"/>
    </row>
    <row r="7" spans="2:10" ht="20.399999999999999">
      <c r="B7" s="106"/>
      <c r="C7" s="107"/>
      <c r="D7" s="102"/>
      <c r="E7" s="49"/>
      <c r="F7" s="52"/>
      <c r="G7" s="54"/>
      <c r="H7" s="56"/>
      <c r="I7" s="58">
        <v>1</v>
      </c>
      <c r="J7" s="104"/>
    </row>
    <row r="8" spans="2:10" ht="20.399999999999999">
      <c r="B8" s="106"/>
      <c r="C8" s="107"/>
      <c r="D8" s="102"/>
      <c r="E8" s="49"/>
      <c r="F8" s="52"/>
      <c r="G8" s="54"/>
      <c r="H8" s="56"/>
      <c r="I8" s="58">
        <v>1</v>
      </c>
      <c r="J8" s="104"/>
    </row>
    <row r="9" spans="2:10" ht="20.399999999999999">
      <c r="B9" s="106"/>
      <c r="C9" s="107"/>
      <c r="D9" s="102"/>
      <c r="E9" s="49"/>
      <c r="F9" s="52"/>
      <c r="G9" s="54"/>
      <c r="H9" s="56"/>
      <c r="I9" s="58">
        <v>1</v>
      </c>
      <c r="J9" s="104"/>
    </row>
    <row r="10" spans="2:10" ht="20.399999999999999">
      <c r="B10" s="106"/>
      <c r="C10" s="107"/>
      <c r="D10" s="102"/>
      <c r="E10" s="49"/>
      <c r="F10" s="52"/>
      <c r="G10" s="54"/>
      <c r="H10" s="56"/>
      <c r="I10" s="58">
        <v>1</v>
      </c>
      <c r="J10" s="105"/>
    </row>
    <row r="11" spans="2:10" ht="20.25" customHeight="1">
      <c r="B11" s="106"/>
      <c r="C11" s="107"/>
      <c r="D11" s="102" t="s">
        <v>36</v>
      </c>
      <c r="E11" s="49">
        <v>1</v>
      </c>
      <c r="F11" s="52"/>
      <c r="G11" s="54"/>
      <c r="H11" s="56"/>
      <c r="I11" s="58"/>
      <c r="J11" s="103">
        <v>3</v>
      </c>
    </row>
    <row r="12" spans="2:10" ht="20.399999999999999">
      <c r="B12" s="106"/>
      <c r="C12" s="107"/>
      <c r="D12" s="102"/>
      <c r="E12" s="49"/>
      <c r="F12" s="52"/>
      <c r="G12" s="54"/>
      <c r="H12" s="56"/>
      <c r="I12" s="58">
        <v>1</v>
      </c>
      <c r="J12" s="104"/>
    </row>
    <row r="13" spans="2:10" ht="20.399999999999999">
      <c r="B13" s="106"/>
      <c r="C13" s="107"/>
      <c r="D13" s="102"/>
      <c r="E13" s="49"/>
      <c r="F13" s="52"/>
      <c r="G13" s="54"/>
      <c r="H13" s="56"/>
      <c r="I13" s="58">
        <v>1</v>
      </c>
      <c r="J13" s="105"/>
    </row>
    <row r="14" spans="2:10" ht="51">
      <c r="B14" s="106"/>
      <c r="C14" s="107"/>
      <c r="D14" s="45" t="s">
        <v>48</v>
      </c>
      <c r="E14" s="49"/>
      <c r="F14" s="52"/>
      <c r="G14" s="54"/>
      <c r="H14" s="56"/>
      <c r="I14" s="58"/>
      <c r="J14" s="60"/>
    </row>
    <row r="15" spans="2:10" ht="20.25" customHeight="1">
      <c r="B15" s="106"/>
      <c r="C15" s="107"/>
      <c r="D15" s="102" t="s">
        <v>53</v>
      </c>
      <c r="E15" s="49"/>
      <c r="F15" s="52"/>
      <c r="G15" s="54"/>
      <c r="H15" s="56"/>
      <c r="I15" s="58">
        <v>1</v>
      </c>
      <c r="J15" s="103">
        <v>2</v>
      </c>
    </row>
    <row r="16" spans="2:10" ht="20.399999999999999">
      <c r="B16" s="106"/>
      <c r="C16" s="107"/>
      <c r="D16" s="102"/>
      <c r="E16" s="49"/>
      <c r="F16" s="52"/>
      <c r="G16" s="54"/>
      <c r="H16" s="56"/>
      <c r="I16" s="58">
        <v>1</v>
      </c>
      <c r="J16" s="104"/>
    </row>
    <row r="17" spans="2:10" ht="20.399999999999999">
      <c r="B17" s="106"/>
      <c r="C17" s="107"/>
      <c r="D17" s="102"/>
      <c r="E17" s="49"/>
      <c r="F17" s="52"/>
      <c r="G17" s="54"/>
      <c r="H17" s="56"/>
      <c r="I17" s="58"/>
      <c r="J17" s="105"/>
    </row>
    <row r="18" spans="2:10" ht="33.75" customHeight="1">
      <c r="B18" s="106" t="s">
        <v>64</v>
      </c>
      <c r="C18" s="107">
        <v>4</v>
      </c>
      <c r="D18" s="46" t="s">
        <v>65</v>
      </c>
      <c r="E18" s="50"/>
      <c r="F18" s="53"/>
      <c r="G18" s="55"/>
      <c r="H18" s="57"/>
      <c r="I18" s="58">
        <v>1</v>
      </c>
      <c r="J18" s="60">
        <f>SUM(E18:I18)</f>
        <v>1</v>
      </c>
    </row>
    <row r="19" spans="2:10" ht="30.6">
      <c r="B19" s="106"/>
      <c r="C19" s="107"/>
      <c r="D19" s="46" t="s">
        <v>70</v>
      </c>
      <c r="E19" s="50">
        <v>1</v>
      </c>
      <c r="F19" s="53"/>
      <c r="G19" s="55"/>
      <c r="H19" s="57"/>
      <c r="I19" s="58"/>
      <c r="J19" s="60">
        <f>SUM(E19:I19)</f>
        <v>1</v>
      </c>
    </row>
    <row r="20" spans="2:10" ht="20.25" customHeight="1">
      <c r="B20" s="106"/>
      <c r="C20" s="107"/>
      <c r="D20" s="108" t="s">
        <v>73</v>
      </c>
      <c r="E20" s="50"/>
      <c r="F20" s="53"/>
      <c r="G20" s="55"/>
      <c r="H20" s="57"/>
      <c r="I20" s="58">
        <v>1</v>
      </c>
      <c r="J20" s="103">
        <f>SUM(E20:I21)</f>
        <v>2</v>
      </c>
    </row>
    <row r="21" spans="2:10" ht="21" customHeight="1" thickBot="1">
      <c r="B21" s="106"/>
      <c r="C21" s="115"/>
      <c r="D21" s="116"/>
      <c r="E21" s="117"/>
      <c r="F21" s="118"/>
      <c r="G21" s="119"/>
      <c r="H21" s="120"/>
      <c r="I21" s="121">
        <v>1</v>
      </c>
      <c r="J21" s="122"/>
    </row>
    <row r="22" spans="2:10" ht="20.25" customHeight="1">
      <c r="B22" s="106" t="s">
        <v>83</v>
      </c>
      <c r="C22" s="123">
        <v>3</v>
      </c>
      <c r="D22" s="124" t="s">
        <v>84</v>
      </c>
      <c r="E22" s="125"/>
      <c r="F22" s="126"/>
      <c r="G22" s="127"/>
      <c r="H22" s="128"/>
      <c r="I22" s="129">
        <v>1</v>
      </c>
      <c r="J22" s="67">
        <f>SUM(E22:I22)</f>
        <v>1</v>
      </c>
    </row>
    <row r="23" spans="2:10" ht="20.399999999999999">
      <c r="B23" s="106"/>
      <c r="C23" s="107"/>
      <c r="D23" s="108" t="s">
        <v>89</v>
      </c>
      <c r="E23" s="50"/>
      <c r="F23" s="53"/>
      <c r="G23" s="55"/>
      <c r="H23" s="57"/>
      <c r="I23" s="58">
        <v>1</v>
      </c>
      <c r="J23" s="103">
        <f>SUM(E23:I24)</f>
        <v>2</v>
      </c>
    </row>
    <row r="24" spans="2:10" ht="25.5" customHeight="1">
      <c r="B24" s="106"/>
      <c r="C24" s="107"/>
      <c r="D24" s="108"/>
      <c r="E24" s="50"/>
      <c r="F24" s="53"/>
      <c r="G24" s="55"/>
      <c r="H24" s="57"/>
      <c r="I24" s="58">
        <v>1</v>
      </c>
      <c r="J24" s="105"/>
    </row>
    <row r="25" spans="2:10" ht="25.5" customHeight="1">
      <c r="B25" s="43" t="s">
        <v>99</v>
      </c>
      <c r="C25" s="44">
        <v>20</v>
      </c>
      <c r="D25" s="47"/>
      <c r="E25" s="51">
        <f t="shared" ref="E25:J25" si="0">SUM(E5:E24)</f>
        <v>2</v>
      </c>
      <c r="F25" s="51">
        <f t="shared" si="0"/>
        <v>0</v>
      </c>
      <c r="G25" s="51">
        <f t="shared" si="0"/>
        <v>0</v>
      </c>
      <c r="H25" s="51">
        <f t="shared" si="0"/>
        <v>0</v>
      </c>
      <c r="I25" s="51">
        <f t="shared" si="0"/>
        <v>16</v>
      </c>
      <c r="J25" s="51">
        <f t="shared" si="0"/>
        <v>18</v>
      </c>
    </row>
    <row r="26" spans="2:10" ht="18">
      <c r="B26" s="110" t="s">
        <v>100</v>
      </c>
      <c r="C26" s="111"/>
      <c r="D26" s="112"/>
      <c r="E26" s="130">
        <f t="shared" ref="E26:H26" si="1">E25/$J$25</f>
        <v>0.1111111111111111</v>
      </c>
      <c r="F26" s="130">
        <f t="shared" si="1"/>
        <v>0</v>
      </c>
      <c r="G26" s="130">
        <f t="shared" si="1"/>
        <v>0</v>
      </c>
      <c r="H26" s="130">
        <f t="shared" si="1"/>
        <v>0</v>
      </c>
      <c r="I26" s="130">
        <f>I25/$J$25</f>
        <v>0.88888888888888884</v>
      </c>
      <c r="J26" s="130">
        <f t="shared" ref="J26:O26" si="2">J25/$C$25</f>
        <v>0.9</v>
      </c>
    </row>
    <row r="27" spans="2:10" ht="15.6">
      <c r="B27" s="113" t="s">
        <v>108</v>
      </c>
      <c r="C27" s="113"/>
      <c r="D27" s="113"/>
      <c r="E27" s="109">
        <v>2</v>
      </c>
      <c r="F27" s="109"/>
      <c r="G27" s="109"/>
      <c r="H27" s="109"/>
      <c r="I27" s="109"/>
      <c r="J27" s="109"/>
    </row>
    <row r="28" spans="2:10" ht="18">
      <c r="B28" s="113"/>
      <c r="C28" s="113"/>
      <c r="D28" s="113"/>
      <c r="E28" s="114">
        <f>+E27/$C$25</f>
        <v>0.1</v>
      </c>
      <c r="F28" s="114"/>
      <c r="G28" s="114"/>
      <c r="H28" s="114"/>
      <c r="I28" s="114"/>
      <c r="J28" s="114"/>
    </row>
    <row r="30" spans="2:10">
      <c r="F30" s="61"/>
      <c r="G30" s="61"/>
      <c r="H30" s="61"/>
      <c r="I30" s="62"/>
    </row>
    <row r="31" spans="2:10">
      <c r="F31" s="61"/>
      <c r="G31" s="61"/>
      <c r="H31" s="61"/>
      <c r="I31" s="63"/>
    </row>
    <row r="32" spans="2:10">
      <c r="F32" s="61"/>
      <c r="G32" s="61"/>
      <c r="H32" s="61"/>
      <c r="I32" s="63"/>
    </row>
    <row r="33" spans="6:9">
      <c r="F33" s="61"/>
      <c r="G33" s="61"/>
      <c r="H33" s="61"/>
      <c r="I33" s="63"/>
    </row>
    <row r="34" spans="6:9">
      <c r="F34" s="61"/>
      <c r="G34" s="61"/>
      <c r="H34" s="61"/>
      <c r="I34" s="63"/>
    </row>
    <row r="35" spans="6:9" ht="15.6">
      <c r="F35" s="64"/>
      <c r="G35" s="61"/>
      <c r="H35" s="61"/>
      <c r="I35" s="63"/>
    </row>
    <row r="36" spans="6:9">
      <c r="H36" s="61"/>
      <c r="I36" s="63"/>
    </row>
  </sheetData>
  <mergeCells count="27">
    <mergeCell ref="E27:J27"/>
    <mergeCell ref="B22:B24"/>
    <mergeCell ref="C22:C24"/>
    <mergeCell ref="D23:D24"/>
    <mergeCell ref="J23:J24"/>
    <mergeCell ref="B26:D26"/>
    <mergeCell ref="B27:D28"/>
    <mergeCell ref="E28:J28"/>
    <mergeCell ref="D11:D13"/>
    <mergeCell ref="J11:J13"/>
    <mergeCell ref="D15:D17"/>
    <mergeCell ref="J15:J17"/>
    <mergeCell ref="B18:B21"/>
    <mergeCell ref="C18:C21"/>
    <mergeCell ref="D20:D21"/>
    <mergeCell ref="J20:J21"/>
    <mergeCell ref="B5:B17"/>
    <mergeCell ref="C5:C17"/>
    <mergeCell ref="D5:D10"/>
    <mergeCell ref="J5:J10"/>
    <mergeCell ref="B2:C2"/>
    <mergeCell ref="D2:H2"/>
    <mergeCell ref="I2:J2"/>
    <mergeCell ref="B3:B4"/>
    <mergeCell ref="C3:C4"/>
    <mergeCell ref="D3:D4"/>
    <mergeCell ref="E3:J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ACCION 2022</vt:lpstr>
      <vt:lpstr>SEMAFORO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2023-09-19T23:11:30Z</dcterms:created>
  <dcterms:modified xsi:type="dcterms:W3CDTF">2023-09-28T05:15:34Z</dcterms:modified>
</cp:coreProperties>
</file>