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USER\OneDrive\Documentos\GOBERNACION\REVISION\ESTIMULOS\2021\"/>
    </mc:Choice>
  </mc:AlternateContent>
  <xr:revisionPtr revIDLastSave="0" documentId="13_ncr:1_{ABEC5D54-2637-430A-BA7A-32D9A9909E91}" xr6:coauthVersionLast="47" xr6:coauthVersionMax="47" xr10:uidLastSave="{00000000-0000-0000-0000-000000000000}"/>
  <bookViews>
    <workbookView xWindow="-108" yWindow="-108" windowWidth="23256" windowHeight="12576" activeTab="1" xr2:uid="{09139130-EFBF-4528-8865-0A0D27B88F52}"/>
  </bookViews>
  <sheets>
    <sheet name="PLAN DE ACCION 2021" sheetId="1" r:id="rId1"/>
    <sheet name="SEMAFORO 2020"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2" l="1"/>
  <c r="I25" i="2"/>
  <c r="H25" i="2"/>
  <c r="G25" i="2"/>
  <c r="F25" i="2"/>
  <c r="E25" i="2"/>
  <c r="J23" i="2"/>
  <c r="J22" i="2"/>
  <c r="J20" i="2"/>
  <c r="J14" i="2"/>
  <c r="J5" i="2"/>
  <c r="J25" i="2" s="1"/>
  <c r="O28" i="1"/>
  <c r="N26" i="1"/>
  <c r="O26" i="1" s="1"/>
  <c r="M26" i="1"/>
  <c r="O25" i="1"/>
  <c r="O24" i="1"/>
  <c r="L24" i="1"/>
  <c r="O23" i="1"/>
  <c r="L23" i="1"/>
  <c r="O22" i="1"/>
  <c r="L22" i="1"/>
  <c r="O21" i="1"/>
  <c r="L21" i="1"/>
  <c r="L20" i="1"/>
  <c r="O19" i="1"/>
  <c r="L19" i="1"/>
  <c r="L18" i="1"/>
  <c r="O17" i="1"/>
  <c r="L17" i="1"/>
  <c r="O16" i="1"/>
  <c r="L16" i="1"/>
  <c r="L15" i="1"/>
  <c r="L13" i="1"/>
  <c r="O12" i="1"/>
  <c r="L12" i="1"/>
  <c r="O11" i="1"/>
  <c r="L11" i="1"/>
  <c r="O10" i="1"/>
  <c r="L10" i="1"/>
  <c r="O9" i="1"/>
  <c r="L9" i="1"/>
  <c r="O8" i="1"/>
  <c r="L8" i="1"/>
  <c r="O7" i="1"/>
  <c r="L7" i="1"/>
  <c r="O6" i="1"/>
  <c r="L6" i="1"/>
  <c r="I26" i="2" l="1"/>
  <c r="G26" i="2"/>
  <c r="J26" i="2"/>
  <c r="F26" i="2"/>
  <c r="H26" i="2"/>
  <c r="E26" i="2"/>
</calcChain>
</file>

<file path=xl/sharedStrings.xml><?xml version="1.0" encoding="utf-8"?>
<sst xmlns="http://schemas.openxmlformats.org/spreadsheetml/2006/main" count="155" uniqueCount="134">
  <si>
    <t xml:space="preserve">LINEAS ESTRATEGICAS </t>
  </si>
  <si>
    <t>ESTRATEGIAS</t>
  </si>
  <si>
    <t>ACCIONES RECOMENDADAS</t>
  </si>
  <si>
    <t>META FÍSICA</t>
  </si>
  <si>
    <t>META ECONÓMICA</t>
  </si>
  <si>
    <t>ACCIONES Y/O ACTIVIDADES</t>
  </si>
  <si>
    <t>OBSERVACIONES</t>
  </si>
  <si>
    <t>PROGRAMADO</t>
  </si>
  <si>
    <t>EJECUTADO</t>
  </si>
  <si>
    <t>% CUMPLIMIENTO</t>
  </si>
  <si>
    <t>FORTALECIMIENTO A PROCESOS DE CREACIÓN, INNOVACIÓN, INVESTIGACIÓN, CIRCULACIÓN Y APROPIACIÓN SOCIAL EN EL DEPARTAMENTO</t>
  </si>
  <si>
    <t>CONVOCATORIAS ANUALES DE ESTÍMULOS A LA ACTIVIDAD ARTÍSTICA Y CULTURAL</t>
  </si>
  <si>
    <t>Establecimiento de las condiciones y reglas de participación a la convocatoria anual de estímulos, siguiendo los líneamientos definidos para las convocatorias en el Programa departamental  a través del Manual de Estímulos y de formato de presentación de proyectos.</t>
  </si>
  <si>
    <t>No. de Manuales de estímulos y formatos de presentación de propuestas establecidos y adoptados para cada convocatoria.</t>
  </si>
  <si>
    <t xml:space="preserve">Actas de reunión del Consejo de Cultura y de los Alcaldes Municipales con acuerdos de convocatoria.            Resolución de la Gobernación del Quindío de la Adopción del Manual de estímulos y del formato de presentación de proyectos. </t>
  </si>
  <si>
    <t xml:space="preserve">Secretaría de Cultura del Quindío en concertación con delegado del Consejo Departamental de Cultura y delegados de los Alcaldes Municipales.  Secretaría Jurídica del Departamento. </t>
  </si>
  <si>
    <t>Garantizar Convocatorias públicas abiertas anualmente para estímulos y publicadas en la página web de la Gobernación del Quindío</t>
  </si>
  <si>
    <t xml:space="preserve">No. de convocatorias públicas por año para estímulos </t>
  </si>
  <si>
    <t>Resolución de apertura del proceso de convocatoria pública. Publicación en página web de la Gobernación del Quindío</t>
  </si>
  <si>
    <t xml:space="preserve">Secretaría de Cultura Departamental, Secretaría Jurídica </t>
  </si>
  <si>
    <t>Definición del Jurado o grupo evaluador para la  Evaluación de las propuestas presentadas a la convocatoria anual de estímulos</t>
  </si>
  <si>
    <t>No. De grupo evaluador  conformados  para la evaluación de las propuestas de estímulos.</t>
  </si>
  <si>
    <t>Resolución de reconocimiento de las personas designadas como Jurado  indicando los criterios que fueron considerados para su elección.</t>
  </si>
  <si>
    <t xml:space="preserve">Secretaría de Cultura del Quindío en concertación con delegado del Consejo Departamental de Cultura y delegados de los Alcaldes Municipales. Secretaría Jurídica del Departamento. </t>
  </si>
  <si>
    <t>Desarrollo de procesos para la recepción, evaluación, selección de propuestas ganadoras y publicación de resultados.</t>
  </si>
  <si>
    <t>No. de procesos realizados para la recepción de proyectos, evaluación y selección de ganadores y publicación de resultados finales.</t>
  </si>
  <si>
    <t>Matriz de recepción y evaluación de propuesta, actas de evaluación, publicación en página web de la Gobernación de resultados finales.</t>
  </si>
  <si>
    <t>Secretaría de Cultura Departamental, Jurados o grupo evaluador, Delegados de Alcaldes y Consejo Departmental de Cultura</t>
  </si>
  <si>
    <t xml:space="preserve">Entrega de Recursos a  proponentes apoyados en las convocatorias anuales de estímulos para la ejecución de las propuestas  </t>
  </si>
  <si>
    <t xml:space="preserve">No. de entrega de recursos a proponentes apoyados </t>
  </si>
  <si>
    <t>Reportes Secretaría de Hacienda</t>
  </si>
  <si>
    <t>Secretaría de Cultura Departamental, Secretaría Jurídica, Secretaría de Hacienda.</t>
  </si>
  <si>
    <r>
      <rPr>
        <sz val="10"/>
        <rFont val="Calibri"/>
        <family val="2"/>
        <scheme val="minor"/>
      </rPr>
      <t>Acto</t>
    </r>
    <r>
      <rPr>
        <sz val="10"/>
        <color rgb="FFFF0000"/>
        <rFont val="Calibri"/>
        <family val="2"/>
        <scheme val="minor"/>
      </rPr>
      <t xml:space="preserve"> </t>
    </r>
    <r>
      <rPr>
        <sz val="10"/>
        <color theme="1"/>
        <rFont val="Calibri"/>
        <family val="2"/>
        <scheme val="minor"/>
      </rPr>
      <t>de entrega de los estímulos en el cual se hará el reconocimiento público a los ganadores.</t>
    </r>
  </si>
  <si>
    <t xml:space="preserve">No. De actos de entrega de estímulos. </t>
  </si>
  <si>
    <t xml:space="preserve">convocatorias al evento, listados de asistencia, reportes de publicidad, registro fotográfico. </t>
  </si>
  <si>
    <t>Secretaría de Cultura en concertación con delegados de Alcaldes y Consejo Departamental de Cultura</t>
  </si>
  <si>
    <t>AMPLIACIÓN DE BOLSA DE ESTÍMULOS PARA LA OFERTA DE CONVOCATORIAS</t>
  </si>
  <si>
    <t>Gestión para la ampliación de la bolsa de recursos y de nuevos procesos para el apoyo técnico del programa de estímulos con entidades del sector público, empresa privada, sector educativo  y la cooperación internacional, buscando la concertación de aportes y apoyo a los procesos fomación, creación, investigación, producción en el departamento.</t>
  </si>
  <si>
    <t>No. de aportes financieros  nuevos acordados para la financiación de la bolsa de estímulos departamental</t>
  </si>
  <si>
    <t xml:space="preserve">Documentos firmados. </t>
  </si>
  <si>
    <t>Secretaría de Cultura,  Secretaría Jurídica, Secretaría de Hacienda.</t>
  </si>
  <si>
    <t>No. de acuerdos interinstitucionales para becas, pasantías, residencias artísticas a nivel nacional como internacional para el fortalecimiento de la creación, innovación, investigación y formación de los artístas en el Quindío</t>
  </si>
  <si>
    <t>Acuerdos interinstitucionales firmados</t>
  </si>
  <si>
    <t>Secretaría de Cultura,  Ministerio de Cultura, Universidades, Centros de Formación, Secretaría Jurídica.</t>
  </si>
  <si>
    <t>No. de proyectos presentados y acciones desarrolladas ante  la cooperación internacional para la gestión de recursos financieros y técnicos para el estímulo al conocimiento y creatividad al sector cultural del departamento.</t>
  </si>
  <si>
    <t>Proyectos formulados y presentados</t>
  </si>
  <si>
    <t>Secretaría de Cultura, artistas, gestore y organizaciones Culturales. Consejo Departamental de Cultura, Secretaría de Planeación Departamental</t>
  </si>
  <si>
    <t xml:space="preserve">Para esta vigencia no se programo </t>
  </si>
  <si>
    <t>CUALIFICACIÓN DE ACTORES CULTURALES Y FORTALECIMIENTO DE PROCESOS</t>
  </si>
  <si>
    <t>Desarrollo de  convenios con Entidades de Educación  y formación y el Ministerio de Cultura para procesos de formación a los diferentes agentes culturales desde (creadores, artistas, investigadores, gestores e instituciones del sector cultural), con el fin de alcanzar mejor calidad en las expresiones culturales, estimular la creación e innovación,   para que a partir del desarrollo de sus propios procesos  puedan acompañar nuevas propuestas en el Quindío.</t>
  </si>
  <si>
    <t>No. de convenios suscritos con Mincultura y/o Instituciones de formación para la capacitación  artistas del Departamento.</t>
  </si>
  <si>
    <t>Convenios suscritos.</t>
  </si>
  <si>
    <t>Secretaría de cultura, Gestores culturales, Ministerio de Cultura</t>
  </si>
  <si>
    <t>CONSOLIDACIÓN DE UNA RED DE CREADORES E INVESTIGADORES EN EL DEPARTAMENTO:</t>
  </si>
  <si>
    <t>Gestión para la conformación de un grupo de creadores e investigadores en el Departamento y fortalecimiento del mismo, que se articule con la Red de creadores que promueve el Ministerio de Cultura a través de su política de estímulos para el enriquecimiento de los valores artísticos y culturales</t>
  </si>
  <si>
    <t>No de reuniones o encuentros con creadores e investigadores en el Departamento</t>
  </si>
  <si>
    <t>Listados de asistencia, registro fotográfico</t>
  </si>
  <si>
    <t>Secretaría de Cultura, Consejo Departamental de Cultura y consejos municipales de cultura,  Consejos de áreas artísticas.</t>
  </si>
  <si>
    <t>No. De capacitaciones a integrantes del grupo de creadores</t>
  </si>
  <si>
    <t>Convocatorias, listados de asistencia, registro fotográfico</t>
  </si>
  <si>
    <t>Secretaría de Cultura, Ministerio de Cultura, artístas y creadores.</t>
  </si>
  <si>
    <t>No. De intercambios con otras redes del país para fortalecer conocimientos e intercambiar experiencias.</t>
  </si>
  <si>
    <t xml:space="preserve">Registros de participación de los encuentros, Registros fotográficos, </t>
  </si>
  <si>
    <t>Secretaría de Cultura, Red de creadores organizada</t>
  </si>
  <si>
    <t>FORTALECIMIENTO A LA INSTITUCIONALIDAD CULTURAL Y SOSTENIBILIDAD DEL SECTOR</t>
  </si>
  <si>
    <t>SISTEMATIZACIÓN DE EXPERIENCIAS PRESENTADAS</t>
  </si>
  <si>
    <t xml:space="preserve">Alimentar el sistema de información cultural con el proceso del Programa de Estímulos Departamental, a través  del suministro  de datos completos, claros y precisos de las diferentes etapas de Estímulos (Convocatoria, registro de recepción de propuestas, evaluación, Jurados, selección de propuestas apoyadas) </t>
  </si>
  <si>
    <t xml:space="preserve">Módulo de Estímulos creado al interior del sistema de información cultural </t>
  </si>
  <si>
    <t>Sistema de información cultural en funcionamiento</t>
  </si>
  <si>
    <t>Secretaría de Cultura Departamental</t>
  </si>
  <si>
    <t>PROMOCIÓN DE EXPERIENCIAS DESTACADAS</t>
  </si>
  <si>
    <t xml:space="preserve">promoción en otros escenarios de las experiencias apoyadas en las convocatorias de estímulos, fortaleciendo la movilidad de actores culturales y la interaccion con otros procesos culturales que se desarrollan en el país, que permita el enriquecimiento personal y profesional de los artistas y gestores. </t>
  </si>
  <si>
    <t>No. De encuentros en otros departamentos para promover las experiencias apoyadas y sus resultados e impactos</t>
  </si>
  <si>
    <t>MECANISMOS DE SEGUIMIENTO Y EVALUACIÓN</t>
  </si>
  <si>
    <t>Definición de indicadores que permitan medir impactos del programa y de las experiencias apoyadas</t>
  </si>
  <si>
    <t>No. De evaluaciones realizadas</t>
  </si>
  <si>
    <t>Documentos de evaluación presentados</t>
  </si>
  <si>
    <t>Secretaría de Cultura Departamental, Consejo Departamental de Cultura, Municipios.</t>
  </si>
  <si>
    <t>Verificación de la ejecución y desarrollo de las propuestas apoyadas.</t>
  </si>
  <si>
    <t>% de propuestas apoyadas en las convocatorias anuales con seguimiento para verificación de ejecución.</t>
  </si>
  <si>
    <t>Formato de seguimiento  diligenciados y firmados, registro fotográfico.</t>
  </si>
  <si>
    <t xml:space="preserve">Secretaría de Cultura  Departamental, </t>
  </si>
  <si>
    <t xml:space="preserve">Se apoya el 100% de las propuestas ganadoras y se realiza la verificación de ejecución por intermedio de los respectivos supervisores. </t>
  </si>
  <si>
    <t xml:space="preserve">PROGRAMACIÓN, DIFUSIÓN Y PROMOCIÓN </t>
  </si>
  <si>
    <t xml:space="preserve">PROGRAMACIÓN </t>
  </si>
  <si>
    <t xml:space="preserve">Definición del cronograma de cada  convocatoria anual antes de finalizar la vigencia anterior, para garantizar una oportuna  difusión </t>
  </si>
  <si>
    <t>Cronograma de convocatoria de concertación definido</t>
  </si>
  <si>
    <t>Cronograma elaborado y  publicado</t>
  </si>
  <si>
    <t>Secretaría de Cultura Departamental, Consejo departamental de Cultura, Alcaldes Municipales</t>
  </si>
  <si>
    <t>PUBLICIDAD</t>
  </si>
  <si>
    <t>Socialización de las convocatorias en los 12 municipios del Departamento</t>
  </si>
  <si>
    <t>No. de municipios con socialización de las convocatorias públicas cada año</t>
  </si>
  <si>
    <t>Secretaría de Cultura departamental, Instituciones de Cultura de los municipios.</t>
  </si>
  <si>
    <t>Difusión de las convocatorias públicas anuales del programa departamental de Estímulos a través de medios escritos, radiales, televisivos, electrónicos, entre otros.</t>
  </si>
  <si>
    <t xml:space="preserve">No. de piezas publicitarias en medios de comunicación  para  promoción y difusión de la convocatoria pública anual  </t>
  </si>
  <si>
    <t>piezas publicitarias generada</t>
  </si>
  <si>
    <t>Secretaría de Cultura, Instituciones de cultura municipales.</t>
  </si>
  <si>
    <t>Estampilla Procultura 10% Estímulos</t>
  </si>
  <si>
    <t>LÍNEA ESTRATEGICA</t>
  </si>
  <si>
    <t>TOTAL DE INDICADORES</t>
  </si>
  <si>
    <t>%</t>
  </si>
  <si>
    <t>TOTAL INDICADORES</t>
  </si>
  <si>
    <t>PROGRAMA DEPARTAMENTAL DE ESTÍMULOS A LA INVESTIGACIÓN, CREACIÓN Y PRODUCCIÓN ARTÍSTICA EN EL DEPARTAMENTO DEL QUINDIO 2015-2023</t>
  </si>
  <si>
    <t>CRÍTICO</t>
  </si>
  <si>
    <t>BAJO</t>
  </si>
  <si>
    <t>MEDIO</t>
  </si>
  <si>
    <t>SATISFACTORIO</t>
  </si>
  <si>
    <t>SOBRESALIENTE</t>
  </si>
  <si>
    <t>NO PROGRAMADO</t>
  </si>
  <si>
    <t>PLAN DE ACCIÓN  PROGRAMA DEPARTAMENTAL DE ESTÍMULOS A LA INVESTIGACIÓN, CREACIÓN Y PRODUCCIÓN ARTÍSTICA EN EL DEPARTAMENTO DEL QUINDÍO 2015-2023</t>
  </si>
  <si>
    <t>LINEA BASE</t>
  </si>
  <si>
    <t>INDICADORES</t>
  </si>
  <si>
    <t xml:space="preserve">METAS </t>
  </si>
  <si>
    <t>MEDIOS DE VERIFICACIÓN</t>
  </si>
  <si>
    <t>RESPONSABLES.</t>
  </si>
  <si>
    <r>
      <t>Manual de la Convocatoria Anual Departamental,  "Programa Departamental de Estímulos a la Investigación, Creación y Producción Artística en el Departamento del Quindío   2021"   (Adjunto documento  con sus respectivos anexos, formatos de presentación de proyectos, en medio magnético).                                                                       Resolución</t>
    </r>
    <r>
      <rPr>
        <sz val="10"/>
        <rFont val="Calibri"/>
        <family val="2"/>
        <scheme val="minor"/>
      </rPr>
      <t xml:space="preserve"> 1641</t>
    </r>
    <r>
      <rPr>
        <sz val="10"/>
        <color theme="1"/>
        <rFont val="Calibri"/>
        <family val="2"/>
        <scheme val="minor"/>
      </rPr>
      <t xml:space="preserve"> del 8 de abril del 2021  adoptando el manual de Estímulos 2021. (adjunto  medio magnetio).</t>
    </r>
  </si>
  <si>
    <r>
      <t xml:space="preserve">Una Convocatoria Anual para la ejecución del programa de Estímulos, adoptado en la Resolución </t>
    </r>
    <r>
      <rPr>
        <sz val="10"/>
        <rFont val="Calibri"/>
        <family val="2"/>
        <scheme val="minor"/>
      </rPr>
      <t>1641</t>
    </r>
    <r>
      <rPr>
        <sz val="10"/>
        <color theme="1"/>
        <rFont val="Calibri"/>
        <family val="2"/>
        <scheme val="minor"/>
      </rPr>
      <t xml:space="preserve"> del 8 de Abril del 2021 "Por medio de la cual se da apertura a la Convocatoria del Programa Departamental de Esrtimulos a la Creación,  investigación y producción artística del Departamento del Quindío 2021."  Se adjunta documento en medio magnético. Asi mismo,  Se publico en la plataforma de la Secretaría de Cultura Departamental Enlace:
https://www.quindio.gov.co/sicuq-3/sicuq-5</t>
    </r>
  </si>
  <si>
    <r>
      <t>El 18 de febrero de 2021 se ralizó la elección de delegados al Comité Departamental de concertación y estimulos por parte de las alcaldías Municipales del Departamento del Quindío. (Se adjunta acta del 18 de Febrero de 2021 en Medio Magnético). El Departamento del Qundío realizó un proceso de selección de mínima cuantía para la consultoría de los jurados, la cual se la gano el proceso representado por el señor Mossert David Cabrejo Torres formalizado con el contrato de consultoría N° 003 de 2021. Se realizó reunión del comité delegado para evaluar, aprobar y rechazar las hojas de vida postuladas para conformar el comité de jurados de proyectos y propuestas presentadas dentro de la convocatoria Departamental del programa  de Estímulos a la investgación, creación y producción artística en el departamento del Quindío. (Se adjunta acta del 01 de Junio del 2021, en medio magnético). Resolución 3058 del 11 de Junio de 2021 "Por medio de la cual se designan los jurados que conformaran el comité evaluador de las convocatoria departamental del Programa Departamental de Estímulos a la Investigación, Creación y Producción artística en el departamento del Quindío año 2021". (Se adjunta documento en medio magnético.)</t>
    </r>
    <r>
      <rPr>
        <sz val="10"/>
        <rFont val="Calibri"/>
        <family val="2"/>
        <scheme val="minor"/>
      </rPr>
      <t xml:space="preserve"> La secretaría de Cultura realizó comunicado informando a la comunidad en general y a los participantes interesados dentro del Programa Departamental de Estímulos a la Investigacción, Creación y Producción  Artística y Culturales vigencia 2021, las propuestas HABILITADAS en la evaluación Técnico Jurídica, proceso realizado por parte del equipo jurídico de esta Secretaría, estas propuestas pasan a la evaluación técnica y de contenidos.</t>
    </r>
    <r>
      <rPr>
        <sz val="10"/>
        <color rgb="FFFF0000"/>
        <rFont val="Calibri"/>
        <family val="2"/>
        <scheme val="minor"/>
      </rPr>
      <t xml:space="preserve"> </t>
    </r>
    <r>
      <rPr>
        <sz val="10"/>
        <color theme="1"/>
        <rFont val="Calibri"/>
        <family val="2"/>
        <scheme val="minor"/>
      </rPr>
      <t xml:space="preserve"> (S e adjunta listado de Propuestas habilitadas, en medio magnético). El 28 de junio de 2021 se hace acta de entrega de las 72 propuestas habilitados en la evaluación Técnico Jurídica al Contratista, el Señor MOSSERT DAVID CABREJO TORRES para adelantar la evaluación técnica y de contenidos de los mencionados proyectos. (Se adjunta acta del 28 de junio de 2021 en medio magnético).   </t>
    </r>
  </si>
  <si>
    <t>Mediante Resolución 01641 del 8 de abril de 2021 "Por medio de la cual se da apertura a la Convocatoria del Programa Departamental de Esrtimulos a la Creación,  investigación y producción artística del Departamento del Quindío 2021." Se publicó en la página web de la Secretaría Departamental de Cultura la convocatoria Anual del programa Departamental de Estímulos 2021. Se realizó de manera ordenada y organizada el proceso de recepción de Propuestas de forma presencial y por correo electronico, desde el día 08 de abril de 2021 hasta el día 18 de mayo de 2021. Se publico en la página web de la Secretaría de Cultura el cierre de la Convocatoria de Estímulos comunicando un recibido de 87 Propuestas. (Se adjunta publicación en word ).  El equipo jurídico de la Secretaría de Cultura de la Gobernación del Quindío realizó la respectiva evaluación técnico jurídica determinando  72 Propuestas que cumplieron los requisitos exigidos las cuales quedaron Habilitaadas para la proxima fase es decir la evaluación técnica y de contenido por parte de los jurados. (Se adjunta listado de Proyectos Habilitados en la evaluación técnica jurídica dentro del Programa Departamental de Estímulos a la Investigación, Creación y Producción Artística en el Departamento del Quindío, en medio magnético.)   El 28 de junio de 2021 se hace acta de entrega de los 72 proyectos habilitados en la evaluación Técnico Jurídica al Contratista, el señor MOSSERT DAVID CABREJO TORRES para adelantar la evaluación técnica y de contenidos de las mencionadas propuestas. (Se adjunta acta del 28 de junio de 2021, en medio magnético).   El 12 de julio de 2021 se expide la Resolución N° 3735 “Por medio de la cual se adjudica los Estímulos y se ordena el pago a los ganadores de la Convocatoria del Programa Departamental de Estímulos a la creación, Investigación y Producción Artística del Departamento del Quindío 2021 ”. (Se adjunta documento en medio magnético.)</t>
  </si>
  <si>
    <r>
      <rPr>
        <sz val="10"/>
        <rFont val="Calibri"/>
        <family val="2"/>
        <scheme val="minor"/>
      </rPr>
      <t>Se realizo una entrega de recursos a los ganadores, El 12 de julio de 2021 se expide la Resolución N° 3735 “Por medio de la cual se adjudican los</t>
    </r>
    <r>
      <rPr>
        <sz val="10"/>
        <color theme="1"/>
        <rFont val="Calibri"/>
        <family val="2"/>
        <scheme val="minor"/>
      </rPr>
      <t xml:space="preserve"> EstÍmulos y se ordena el pago a los ganadores de la Convocatoria del Programa Departamental de Estímulos a la Creación, Investigación y Producción Artística del Departamento del Quindío año 2021". (Se adjunta documento en medio magnético y se adjunta en archivo PDF la solicitud de Registro Presupuestal de compromisos y el Certificado de Disponibilidad Presupuestal.) </t>
    </r>
  </si>
  <si>
    <t xml:space="preserve">Se realizo la publicación del listado de ganadores de Estímulos en la página web y redes sociales, debido a que aun no se podia realizar actos masivos por motivo de emergencia sanitaria -COVID 19, Se piublica el  Acto Adminstrativo que hace entrega de los respectivos estímulos, el 12 de julio de 2021 se expide la Resolución N° 3735 “Por medio de la cual se adjudican los EstÍmulos y se ordena el pago a los ganadores de la Convocatoria del Programa Departamental de Estímulos a la Creación, Investigación y Producción Artística del Departamento del Quindío año 2021".(Se adjunta documento en medio magnético y se adjunta en archivo PDF la solicitud de Registro Presupuestal de compromisos y el Certificado de Disponibilidad Presupuestal.) </t>
  </si>
  <si>
    <r>
      <rPr>
        <sz val="10"/>
        <color rgb="FFFF0000"/>
        <rFont val="Calibri"/>
        <family val="2"/>
        <scheme val="minor"/>
      </rPr>
      <t xml:space="preserve">
</t>
    </r>
    <r>
      <rPr>
        <sz val="10"/>
        <rFont val="Calibri"/>
        <family val="2"/>
        <scheme val="minor"/>
      </rPr>
      <t xml:space="preserve">Si se realizó la adición de recursos  a la Convocatoria Departamental de Estìmulos 2021 por $74.600.000 de recurso ordinario. </t>
    </r>
    <r>
      <rPr>
        <sz val="10"/>
        <color theme="1"/>
        <rFont val="Calibri"/>
        <family val="2"/>
        <scheme val="minor"/>
      </rPr>
      <t xml:space="preserve">( Se adjunta documentos en medio magnético).   </t>
    </r>
  </si>
  <si>
    <t>Se realizó con el apoyo del SENA, la formación de "Elaboración de Proyectos Culturales" de manera virtual, el cual se certifico. ( Se adjunta documentos en medio magnético).</t>
  </si>
  <si>
    <t xml:space="preserve">Se realizó un encuentro  de celebración de los  10  años de reconocimiento e inclusión del Paisaje Cultural Cafetero y se presentaron varias ponencias el cual permitieron enriquecer los conceptos culturales  y los atributos  y valores de PCC  con asistentes privados, publicos, académicos y especialistas en el área.  ( Se adjunta documentos en medio magnético).   </t>
  </si>
  <si>
    <t xml:space="preserve">Se realizó un taller de Teatro con el Actor Jorge Herrera, para actrices y actores del departamento, como fortalecimiento a sus conocimientos y destrezas artísticas.  ( Se adjunta documentos en medio magnético).   </t>
  </si>
  <si>
    <t xml:space="preserve">Se realizaron dos intercambios departamentales así:                                       1. Encuentro Nacional de Responsables de Cultura de Departamentos y Capitales 2021, llevado a cabo en el Parque Nacional "Panache" del Departamento de Santander, Los días 25 y 26 de febrero de 2021, invitación del Ministerio De Cultura de la Dirección de Fomento Regional, asistió la doctora Ximena Escobar Mejía Secretaria de Cultura de la Gobernación de Quindío.                                                                                                                        2.  6to Foro Regional de Cultura de Caldas 2021, eje principal "Plan Decenal de Cultura de Caldas 2022-2031", efectuado en las instalaciones de la Secretaría de Cultura de Caldas en la ciudad de Manizales el día 18 de marzo de 2021. Asistió la doctora Ximena Escobar Mejía Secretaria de Cultura de la Gobernación de Quindío.                                                                                                                    (Se adjunta documentos en medio magnético) </t>
  </si>
  <si>
    <t xml:space="preserve">
La secretaria de cultura, tiene creado un modulo de Estímulos en la pagina web de la secretaría,  donde se ingreso toda la información relacionada con la convocatoria de Estímulos 2021, adjunto link de la página: https://quindio.gov.co/convocatoria/programa-de-estimulos </t>
  </si>
  <si>
    <t xml:space="preserve">Se cuenta en la pagina web de la Gobernaciòn con un  link de Cultura que contiene un panel de navegaciòn donde se puede acceder a toda la informaciòn de Convocatorias dentro de las cuales se presenta la de Estìmulos. </t>
  </si>
  <si>
    <t>En esta vigencia no se realizaron intercambios de las experiencias apoyadas en las convocatorias de Estímulos con otros procesos culturales que se desarrollen en el pais.</t>
  </si>
  <si>
    <t>Se realiza una evaluación a cada propuesta presentada.</t>
  </si>
  <si>
    <r>
      <t>Se realiza cronograma de ejecución de la convocatoria de estimulos incluido en la Resolución</t>
    </r>
    <r>
      <rPr>
        <sz val="10"/>
        <color rgb="FFFF0000"/>
        <rFont val="Calibri"/>
        <family val="2"/>
        <scheme val="minor"/>
      </rPr>
      <t>1641</t>
    </r>
    <r>
      <rPr>
        <sz val="10"/>
        <color theme="1"/>
        <rFont val="Calibri"/>
        <family val="2"/>
        <scheme val="minor"/>
      </rPr>
      <t xml:space="preserve"> del 8 de Abril del 2021 "Por medio de la cual se da apertura a la Convocatoria del Programa Departamental de Esrtimulos a la Creación,  investigación y producción artística del Departamento del Quindío 2021". Asi mismo, se realiza modificación mediante resolución 02248 del 04 de mayo de 2021 “Por medio de la cual se modifica el Cronograma establecido en el Manual para la presentación  de propuestas al Programa Departamental de Estímulos a la Investigación, Creación y Producción Artística para el año 2021, el cual adoptado por la Resolución 01461 del 08 de abril de 2021 y se dictan otras disposiciones"; el 28 de junio de 2021 se realiza nuevamente modificación al cronógrama en la resolución 3403 "Por medio del cual se modifica el Cronógrama establecido en el Manual para la presentación de propuestas al Programa Departamental de Estímulos a la Investigación, Creación y Producción Artística para el año 2021, el cual fue adoptado por la Resolucíon 1461 del 8 de abril de 2021 y se dictan otras disposisciones".                                                   Se adjunta resoluciones en medio magnético)
</t>
    </r>
  </si>
  <si>
    <t>Se realizaron 5 socializaciones de la Convocatoria Anual Departamental de Estímulos  2021, siendo 4 de ellas presenciales en los municipios de Circásia, Córdoba, Armenia y Calarcá y una de ellas virtual para los 12 municipios a través del Facebook oficial de la Secretaría de Cultura del departamento (Se adjuntan, listados de asistencia y evidencias fotográficas de las mencionadas socializaciones).</t>
  </si>
  <si>
    <t>Se relacionan 9 piezas publicitarias acerca de la Convocatoria Anual Departamental de Estimulos  2021 emitidas vía Facebook (Se adjunta documento de word con fotos de las publicaciones).
Nota: Debido a que lo programado es bajo en comparación con lo ejecutado el porcentaje real de ejecución es de 900%.</t>
  </si>
  <si>
    <t>META FÍSICA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</si>
</sst>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b/>
      <sz val="12"/>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theme="1"/>
      <name val="Calibri (Cuerpo)_x0000_"/>
    </font>
    <font>
      <sz val="10"/>
      <color rgb="FF000000"/>
      <name val="Calibri"/>
      <family val="2"/>
      <scheme val="minor"/>
    </font>
    <font>
      <b/>
      <sz val="9"/>
      <color theme="1"/>
      <name val="Arial  "/>
    </font>
    <font>
      <b/>
      <sz val="8"/>
      <color theme="1"/>
      <name val="Arial  "/>
    </font>
    <font>
      <b/>
      <sz val="10"/>
      <color theme="1"/>
      <name val="Arial  "/>
    </font>
    <font>
      <b/>
      <sz val="14"/>
      <color theme="1"/>
      <name val="Calibri"/>
      <family val="2"/>
      <scheme val="minor"/>
    </font>
    <font>
      <sz val="16"/>
      <color theme="1"/>
      <name val="Arial  "/>
    </font>
    <font>
      <b/>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2"/>
      <color rgb="FFFFFF00"/>
      <name val="Calibri"/>
      <family val="2"/>
      <scheme val="minor"/>
    </font>
  </fonts>
  <fills count="18">
    <fill>
      <patternFill patternType="none"/>
    </fill>
    <fill>
      <patternFill patternType="gray125"/>
    </fill>
    <fill>
      <patternFill patternType="solid">
        <fgColor theme="3" tint="0.59999389629810485"/>
        <bgColor indexed="64"/>
      </patternFill>
    </fill>
    <fill>
      <patternFill patternType="solid">
        <fgColor rgb="FFFBE1ED"/>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rgb="FFF3DEDD"/>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9" tint="0.59999389629810485"/>
        <bgColor indexed="64"/>
      </patternFill>
    </fill>
    <fill>
      <patternFill patternType="solid">
        <fgColor rgb="FFE3B0AF"/>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auto="1"/>
      </left>
      <right/>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24">
    <xf numFmtId="0" fontId="0" fillId="0" borderId="0" xfId="0"/>
    <xf numFmtId="0" fontId="3" fillId="3" borderId="1"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xf>
    <xf numFmtId="0" fontId="5" fillId="4" borderId="7" xfId="0" applyFont="1" applyFill="1" applyBorder="1" applyAlignment="1">
      <alignment horizontal="justify" vertical="center" wrapText="1"/>
    </xf>
    <xf numFmtId="0" fontId="5" fillId="0" borderId="6" xfId="0" applyFont="1" applyBorder="1" applyAlignment="1">
      <alignment horizontal="center" vertical="center"/>
    </xf>
    <xf numFmtId="9" fontId="5" fillId="0" borderId="6" xfId="0" applyNumberFormat="1" applyFont="1" applyBorder="1" applyAlignment="1">
      <alignment horizontal="center" vertical="center"/>
    </xf>
    <xf numFmtId="10" fontId="5" fillId="0" borderId="1" xfId="0" applyNumberFormat="1" applyFont="1" applyBorder="1" applyAlignment="1">
      <alignment vertical="center"/>
    </xf>
    <xf numFmtId="0" fontId="5" fillId="0" borderId="1" xfId="0" applyFont="1" applyBorder="1" applyAlignment="1">
      <alignment horizontal="justify" vertical="center"/>
    </xf>
    <xf numFmtId="0" fontId="5" fillId="0" borderId="1" xfId="0" applyFont="1" applyBorder="1" applyAlignment="1">
      <alignment vertical="center"/>
    </xf>
    <xf numFmtId="0" fontId="5" fillId="4" borderId="1" xfId="0" applyFont="1" applyFill="1" applyBorder="1" applyAlignment="1">
      <alignment horizontal="justify" vertical="top"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0" borderId="1" xfId="0" applyFont="1" applyBorder="1" applyAlignment="1">
      <alignment horizontal="center" vertical="center"/>
    </xf>
    <xf numFmtId="0" fontId="5" fillId="0" borderId="2" xfId="0" applyFont="1" applyBorder="1" applyAlignment="1">
      <alignment horizontal="justify" vertical="center" wrapText="1"/>
    </xf>
    <xf numFmtId="9" fontId="5" fillId="0" borderId="1" xfId="0" applyNumberFormat="1" applyFont="1" applyBorder="1" applyAlignment="1">
      <alignment horizontal="center" vertical="center"/>
    </xf>
    <xf numFmtId="0" fontId="6" fillId="4" borderId="0" xfId="0" applyFont="1" applyFill="1" applyAlignment="1">
      <alignment horizontal="justify" vertical="center" wrapText="1"/>
    </xf>
    <xf numFmtId="0" fontId="5" fillId="4" borderId="0" xfId="0" applyFont="1" applyFill="1" applyAlignment="1">
      <alignment horizontal="justify" vertical="center" wrapText="1"/>
    </xf>
    <xf numFmtId="0" fontId="5" fillId="0" borderId="2" xfId="0" applyFont="1" applyBorder="1" applyAlignment="1">
      <alignment horizontal="left" vertical="center" wrapText="1"/>
    </xf>
    <xf numFmtId="1" fontId="5" fillId="4"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4" borderId="1" xfId="0" applyFont="1" applyFill="1" applyBorder="1" applyAlignment="1">
      <alignment vertical="center" wrapText="1"/>
    </xf>
    <xf numFmtId="0" fontId="5" fillId="4" borderId="4" xfId="0" applyFont="1" applyFill="1" applyBorder="1" applyAlignment="1">
      <alignment horizontal="justify" vertical="center" wrapText="1"/>
    </xf>
    <xf numFmtId="0" fontId="5" fillId="6" borderId="1" xfId="0" applyFont="1" applyFill="1" applyBorder="1" applyAlignment="1">
      <alignment horizontal="left"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horizontal="center" vertical="center"/>
    </xf>
    <xf numFmtId="1" fontId="5" fillId="6" borderId="1" xfId="0" applyNumberFormat="1" applyFont="1" applyFill="1" applyBorder="1" applyAlignment="1">
      <alignment horizontal="center" vertical="center" wrapText="1"/>
    </xf>
    <xf numFmtId="0" fontId="5" fillId="6" borderId="2" xfId="0" applyFont="1" applyFill="1" applyBorder="1" applyAlignment="1">
      <alignment horizontal="justify"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6" borderId="0" xfId="0" applyFont="1" applyFill="1" applyAlignment="1">
      <alignment horizontal="justify" vertical="center" wrapText="1"/>
    </xf>
    <xf numFmtId="9" fontId="5" fillId="6" borderId="1" xfId="1" applyFont="1" applyFill="1" applyBorder="1" applyAlignment="1">
      <alignment horizontal="center" vertical="center"/>
    </xf>
    <xf numFmtId="9" fontId="5"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5"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xf>
    <xf numFmtId="0" fontId="5" fillId="0" borderId="0" xfId="0" applyFont="1" applyAlignment="1">
      <alignment vertical="center"/>
    </xf>
    <xf numFmtId="0" fontId="12" fillId="10"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6" fillId="0" borderId="1" xfId="0" applyFont="1" applyBorder="1" applyAlignment="1">
      <alignment horizontal="justify" vertical="center" wrapText="1"/>
    </xf>
    <xf numFmtId="0" fontId="17" fillId="0" borderId="1" xfId="0" applyFont="1" applyBorder="1" applyAlignment="1">
      <alignment horizontal="justify" vertical="center" wrapText="1"/>
    </xf>
    <xf numFmtId="0" fontId="12" fillId="10" borderId="1" xfId="0" applyFont="1" applyFill="1" applyBorder="1" applyAlignment="1">
      <alignment vertical="center" wrapText="1"/>
    </xf>
    <xf numFmtId="0" fontId="18" fillId="11" borderId="8"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9" fillId="13" borderId="1" xfId="0" applyFont="1" applyFill="1" applyBorder="1" applyAlignment="1">
      <alignment horizontal="center" vertical="center" wrapText="1"/>
    </xf>
    <xf numFmtId="0" fontId="19" fillId="13" borderId="8" xfId="0" applyFont="1" applyFill="1" applyBorder="1" applyAlignment="1">
      <alignment horizontal="center" vertical="center" wrapText="1"/>
    </xf>
    <xf numFmtId="3" fontId="19" fillId="5" borderId="1" xfId="0" applyNumberFormat="1" applyFont="1" applyFill="1" applyBorder="1" applyAlignment="1">
      <alignment horizontal="center" vertical="center" wrapText="1"/>
    </xf>
    <xf numFmtId="3" fontId="19" fillId="5" borderId="8" xfId="0" applyNumberFormat="1" applyFont="1" applyFill="1" applyBorder="1" applyAlignment="1">
      <alignment horizontal="center" vertical="center" wrapText="1"/>
    </xf>
    <xf numFmtId="0" fontId="19" fillId="14" borderId="1" xfId="1" applyNumberFormat="1" applyFont="1" applyFill="1" applyBorder="1" applyAlignment="1">
      <alignment horizontal="center" vertical="center" wrapText="1"/>
    </xf>
    <xf numFmtId="0" fontId="19" fillId="14" borderId="8" xfId="1" applyNumberFormat="1" applyFont="1" applyFill="1" applyBorder="1" applyAlignment="1">
      <alignment horizontal="center" vertical="center" wrapText="1"/>
    </xf>
    <xf numFmtId="3" fontId="19" fillId="7" borderId="1" xfId="0" applyNumberFormat="1"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9" fillId="10" borderId="1" xfId="1"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9" fontId="0" fillId="0" borderId="0" xfId="1" applyFont="1" applyBorder="1" applyAlignment="1">
      <alignment horizontal="center" vertical="center"/>
    </xf>
    <xf numFmtId="0" fontId="20" fillId="0" borderId="0" xfId="0" applyFont="1" applyAlignment="1">
      <alignment horizontal="center"/>
    </xf>
    <xf numFmtId="4" fontId="5" fillId="0" borderId="1" xfId="0" applyNumberFormat="1" applyFont="1" applyBorder="1" applyAlignment="1">
      <alignment vertical="center" wrapText="1"/>
    </xf>
    <xf numFmtId="4" fontId="4" fillId="0" borderId="0" xfId="0" applyNumberFormat="1" applyFont="1" applyAlignment="1">
      <alignment vertical="center"/>
    </xf>
    <xf numFmtId="0" fontId="5" fillId="6" borderId="8"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8"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vertical="center"/>
    </xf>
    <xf numFmtId="0" fontId="5" fillId="0" borderId="10" xfId="0" applyFont="1" applyBorder="1" applyAlignment="1">
      <alignment vertical="center"/>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5" xfId="0" applyFont="1" applyFill="1" applyBorder="1" applyAlignment="1">
      <alignment vertical="center" wrapText="1"/>
    </xf>
    <xf numFmtId="0" fontId="5" fillId="4" borderId="6" xfId="0" applyFont="1" applyFill="1" applyBorder="1" applyAlignment="1">
      <alignment vertical="center" wrapText="1"/>
    </xf>
    <xf numFmtId="0" fontId="5" fillId="4" borderId="8"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8" xfId="0" applyFont="1" applyFill="1" applyBorder="1" applyAlignment="1">
      <alignment horizontal="justify" vertical="center" wrapText="1"/>
    </xf>
    <xf numFmtId="0" fontId="5" fillId="4" borderId="5" xfId="0" applyFont="1" applyFill="1" applyBorder="1" applyAlignment="1">
      <alignment horizontal="justify" vertical="center" wrapText="1"/>
    </xf>
    <xf numFmtId="0" fontId="5" fillId="4" borderId="6"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0" fontId="14"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9" fillId="10" borderId="8" xfId="1" applyNumberFormat="1" applyFont="1" applyFill="1" applyBorder="1" applyAlignment="1">
      <alignment horizontal="center" vertical="center" wrapText="1"/>
    </xf>
    <xf numFmtId="0" fontId="19" fillId="10" borderId="6" xfId="1" applyNumberFormat="1" applyFont="1" applyFill="1" applyBorder="1" applyAlignment="1">
      <alignment horizontal="center" vertic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16" fillId="0" borderId="1" xfId="0" applyFont="1" applyBorder="1" applyAlignment="1">
      <alignment horizontal="justify" vertical="center" wrapText="1"/>
    </xf>
    <xf numFmtId="0" fontId="19" fillId="10" borderId="5" xfId="1"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3" fillId="9" borderId="11" xfId="0" applyFont="1" applyFill="1" applyBorder="1" applyAlignment="1">
      <alignment horizontal="center" vertical="center" wrapText="1"/>
    </xf>
    <xf numFmtId="0" fontId="3" fillId="9" borderId="12" xfId="0" applyFont="1" applyFill="1" applyBorder="1" applyAlignment="1">
      <alignment horizontal="center" vertical="center" wrapText="1"/>
    </xf>
    <xf numFmtId="0" fontId="3" fillId="9"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2" fillId="15"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6" borderId="1" xfId="0" applyFont="1" applyFill="1" applyBorder="1" applyAlignment="1">
      <alignment horizontal="center" vertical="center"/>
    </xf>
    <xf numFmtId="0" fontId="5" fillId="4" borderId="6" xfId="0" applyFont="1" applyFill="1" applyBorder="1" applyAlignment="1">
      <alignment horizontal="justify" vertical="top" wrapText="1"/>
    </xf>
    <xf numFmtId="4" fontId="5" fillId="0" borderId="5" xfId="0" applyNumberFormat="1" applyFont="1" applyBorder="1" applyAlignment="1">
      <alignment vertical="center" wrapText="1"/>
    </xf>
    <xf numFmtId="10" fontId="5" fillId="0" borderId="5" xfId="0" applyNumberFormat="1" applyFont="1" applyBorder="1" applyAlignment="1">
      <alignment vertical="center"/>
    </xf>
    <xf numFmtId="0" fontId="5" fillId="12" borderId="1" xfId="0" applyFont="1" applyFill="1" applyBorder="1" applyAlignment="1">
      <alignment horizontal="left" vertical="center" wrapText="1"/>
    </xf>
    <xf numFmtId="0" fontId="5" fillId="12" borderId="1" xfId="0" applyFont="1" applyFill="1" applyBorder="1" applyAlignment="1">
      <alignment horizontal="center" vertical="center"/>
    </xf>
    <xf numFmtId="0" fontId="5" fillId="12" borderId="1" xfId="0" applyFont="1" applyFill="1" applyBorder="1" applyAlignment="1">
      <alignment horizontal="justify" vertical="center"/>
    </xf>
    <xf numFmtId="4" fontId="5" fillId="0" borderId="6" xfId="0" applyNumberFormat="1" applyFont="1" applyBorder="1" applyAlignment="1">
      <alignment vertical="center" wrapText="1"/>
    </xf>
    <xf numFmtId="0" fontId="5" fillId="0" borderId="10" xfId="0" applyFont="1" applyBorder="1" applyAlignment="1">
      <alignment horizontal="left" vertical="center" wrapText="1"/>
    </xf>
    <xf numFmtId="0" fontId="5" fillId="0" borderId="0" xfId="0" applyFont="1" applyAlignment="1">
      <alignment horizontal="justify" vertical="justify" wrapText="1"/>
    </xf>
    <xf numFmtId="10" fontId="4" fillId="0" borderId="5" xfId="0" applyNumberFormat="1" applyFont="1" applyBorder="1" applyAlignment="1">
      <alignment vertical="center"/>
    </xf>
    <xf numFmtId="0" fontId="4" fillId="0" borderId="0" xfId="0" applyFont="1" applyAlignment="1">
      <alignment vertical="center" wrapText="1"/>
    </xf>
    <xf numFmtId="9" fontId="13" fillId="0" borderId="1" xfId="1" applyFont="1" applyBorder="1" applyAlignment="1">
      <alignment horizontal="center" vertical="center"/>
    </xf>
    <xf numFmtId="0" fontId="2" fillId="17" borderId="1" xfId="0" applyFont="1" applyFill="1" applyBorder="1" applyAlignment="1">
      <alignment horizontal="center" vertical="center"/>
    </xf>
    <xf numFmtId="0" fontId="2" fillId="17" borderId="1" xfId="0" applyFont="1" applyFill="1" applyBorder="1" applyAlignment="1">
      <alignment horizontal="center"/>
    </xf>
    <xf numFmtId="9" fontId="13" fillId="17" borderId="1" xfId="1" applyFont="1" applyFill="1" applyBorder="1" applyAlignment="1">
      <alignment horizontal="center" vertical="center"/>
    </xf>
  </cellXfs>
  <cellStyles count="2">
    <cellStyle name="Normal" xfId="0" builtinId="0"/>
    <cellStyle name="Porcentaje" xfId="1" builtinId="5"/>
  </cellStyles>
  <dxfs count="10">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2</xdr:col>
      <xdr:colOff>714375</xdr:colOff>
      <xdr:row>2</xdr:row>
      <xdr:rowOff>26670</xdr:rowOff>
    </xdr:to>
    <xdr:pic>
      <xdr:nvPicPr>
        <xdr:cNvPr id="4" name="image1.png" descr="Recurso 24">
          <a:extLst>
            <a:ext uri="{FF2B5EF4-FFF2-40B4-BE49-F238E27FC236}">
              <a16:creationId xmlns:a16="http://schemas.microsoft.com/office/drawing/2014/main"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483870</xdr:rowOff>
    </xdr:to>
    <xdr:pic>
      <xdr:nvPicPr>
        <xdr:cNvPr id="5" name="image3.png">
          <a:extLst>
            <a:ext uri="{FF2B5EF4-FFF2-40B4-BE49-F238E27FC236}">
              <a16:creationId xmlns:a16="http://schemas.microsoft.com/office/drawing/2014/main"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6" name="image1.png" descr="Recurso 24">
          <a:extLst>
            <a:ext uri="{FF2B5EF4-FFF2-40B4-BE49-F238E27FC236}">
              <a16:creationId xmlns:a16="http://schemas.microsoft.com/office/drawing/2014/main"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794384</xdr:colOff>
      <xdr:row>1</xdr:row>
      <xdr:rowOff>438150</xdr:rowOff>
    </xdr:to>
    <xdr:pic>
      <xdr:nvPicPr>
        <xdr:cNvPr id="7" name="image3.png">
          <a:extLst>
            <a:ext uri="{FF2B5EF4-FFF2-40B4-BE49-F238E27FC236}">
              <a16:creationId xmlns:a16="http://schemas.microsoft.com/office/drawing/2014/main"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2</xdr:col>
      <xdr:colOff>714375</xdr:colOff>
      <xdr:row>1</xdr:row>
      <xdr:rowOff>514350</xdr:rowOff>
    </xdr:to>
    <xdr:pic>
      <xdr:nvPicPr>
        <xdr:cNvPr id="8" name="image1.png" descr="Recurso 24">
          <a:extLst>
            <a:ext uri="{FF2B5EF4-FFF2-40B4-BE49-F238E27FC236}">
              <a16:creationId xmlns:a16="http://schemas.microsoft.com/office/drawing/2014/main"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794384</xdr:colOff>
      <xdr:row>1</xdr:row>
      <xdr:rowOff>485775</xdr:rowOff>
    </xdr:to>
    <xdr:pic>
      <xdr:nvPicPr>
        <xdr:cNvPr id="9" name="image3.png">
          <a:extLst>
            <a:ext uri="{FF2B5EF4-FFF2-40B4-BE49-F238E27FC236}">
              <a16:creationId xmlns:a16="http://schemas.microsoft.com/office/drawing/2014/main"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90D44-FF28-4937-A719-9E7B73186656}">
  <dimension ref="A1:Q28"/>
  <sheetViews>
    <sheetView zoomScale="25" zoomScaleNormal="25" workbookViewId="0">
      <selection activeCell="A2" sqref="A1:XFD1048576"/>
    </sheetView>
  </sheetViews>
  <sheetFormatPr baseColWidth="10" defaultColWidth="12.44140625" defaultRowHeight="13.8"/>
  <cols>
    <col min="1" max="1" width="24.88671875" style="42" customWidth="1"/>
    <col min="2" max="2" width="28.77734375" style="42" customWidth="1"/>
    <col min="3" max="3" width="39.6640625" style="117" customWidth="1"/>
    <col min="4" max="4" width="12.109375" style="42" customWidth="1"/>
    <col min="5" max="5" width="28.77734375" style="42" customWidth="1"/>
    <col min="6" max="6" width="9.88671875" style="42" customWidth="1"/>
    <col min="7" max="7" width="10" style="42" customWidth="1"/>
    <col min="8" max="8" width="38.21875" style="42" customWidth="1"/>
    <col min="9" max="9" width="34.88671875" style="42" customWidth="1"/>
    <col min="10" max="10" width="16.6640625" style="42" customWidth="1"/>
    <col min="11" max="11" width="14.33203125" style="42" customWidth="1"/>
    <col min="12" max="12" width="16.88671875" style="42" customWidth="1"/>
    <col min="13" max="13" width="18.5546875" style="42" customWidth="1"/>
    <col min="14" max="14" width="13.5546875" style="42" customWidth="1"/>
    <col min="15" max="15" width="17.21875" style="42" customWidth="1"/>
    <col min="16" max="16" width="49.6640625" style="42" customWidth="1"/>
    <col min="17" max="17" width="35.44140625" style="42" customWidth="1"/>
    <col min="18" max="16384" width="12.44140625" style="42"/>
  </cols>
  <sheetData>
    <row r="1" spans="1:17" ht="15.6">
      <c r="A1" s="86" t="s">
        <v>109</v>
      </c>
      <c r="B1" s="86"/>
      <c r="C1" s="86"/>
      <c r="D1" s="86"/>
      <c r="E1" s="86"/>
      <c r="F1" s="86"/>
      <c r="G1" s="86"/>
      <c r="H1" s="86"/>
      <c r="I1" s="86"/>
      <c r="J1" s="86"/>
      <c r="K1" s="86"/>
      <c r="L1" s="86"/>
      <c r="M1" s="86"/>
      <c r="N1" s="86"/>
      <c r="O1" s="86"/>
      <c r="P1" s="86"/>
      <c r="Q1" s="86"/>
    </row>
    <row r="2" spans="1:17" ht="26.25" customHeight="1">
      <c r="A2" s="87" t="s">
        <v>0</v>
      </c>
      <c r="B2" s="87" t="s">
        <v>1</v>
      </c>
      <c r="C2" s="87" t="s">
        <v>2</v>
      </c>
      <c r="D2" s="87" t="s">
        <v>110</v>
      </c>
      <c r="E2" s="87" t="s">
        <v>111</v>
      </c>
      <c r="F2" s="87" t="s">
        <v>112</v>
      </c>
      <c r="G2" s="87"/>
      <c r="H2" s="87" t="s">
        <v>113</v>
      </c>
      <c r="I2" s="87" t="s">
        <v>114</v>
      </c>
      <c r="J2" s="106">
        <v>2021</v>
      </c>
      <c r="K2" s="106"/>
      <c r="L2" s="106"/>
      <c r="M2" s="106"/>
      <c r="N2" s="106"/>
      <c r="O2" s="106"/>
      <c r="P2" s="106"/>
      <c r="Q2" s="106"/>
    </row>
    <row r="3" spans="1:17" ht="22.5" customHeight="1">
      <c r="A3" s="87"/>
      <c r="B3" s="87"/>
      <c r="C3" s="87"/>
      <c r="D3" s="87"/>
      <c r="E3" s="87"/>
      <c r="F3" s="87"/>
      <c r="G3" s="87"/>
      <c r="H3" s="87"/>
      <c r="I3" s="87"/>
      <c r="J3" s="107" t="s">
        <v>3</v>
      </c>
      <c r="K3" s="107"/>
      <c r="L3" s="107"/>
      <c r="M3" s="107" t="s">
        <v>4</v>
      </c>
      <c r="N3" s="107"/>
      <c r="O3" s="107"/>
      <c r="P3" s="108" t="s">
        <v>5</v>
      </c>
      <c r="Q3" s="108" t="s">
        <v>6</v>
      </c>
    </row>
    <row r="4" spans="1:17" ht="26.25" customHeight="1">
      <c r="A4" s="87"/>
      <c r="B4" s="87"/>
      <c r="C4" s="87"/>
      <c r="D4" s="87"/>
      <c r="E4" s="87"/>
      <c r="F4" s="87"/>
      <c r="G4" s="87"/>
      <c r="H4" s="87"/>
      <c r="I4" s="87"/>
      <c r="J4" s="107" t="s">
        <v>7</v>
      </c>
      <c r="K4" s="107" t="s">
        <v>8</v>
      </c>
      <c r="L4" s="107" t="s">
        <v>9</v>
      </c>
      <c r="M4" s="107" t="s">
        <v>7</v>
      </c>
      <c r="N4" s="107" t="s">
        <v>8</v>
      </c>
      <c r="O4" s="107" t="s">
        <v>9</v>
      </c>
      <c r="P4" s="108"/>
      <c r="Q4" s="108"/>
    </row>
    <row r="5" spans="1:17">
      <c r="A5" s="87"/>
      <c r="B5" s="87"/>
      <c r="C5" s="87"/>
      <c r="D5" s="87"/>
      <c r="E5" s="87"/>
      <c r="F5" s="1">
        <v>2019</v>
      </c>
      <c r="G5" s="1">
        <v>2023</v>
      </c>
      <c r="H5" s="87"/>
      <c r="I5" s="87"/>
      <c r="J5" s="107"/>
      <c r="K5" s="107"/>
      <c r="L5" s="107"/>
      <c r="M5" s="107"/>
      <c r="N5" s="107"/>
      <c r="O5" s="107"/>
      <c r="P5" s="108"/>
      <c r="Q5" s="108"/>
    </row>
    <row r="6" spans="1:17" ht="146.25" customHeight="1">
      <c r="A6" s="76" t="s">
        <v>10</v>
      </c>
      <c r="B6" s="78" t="s">
        <v>11</v>
      </c>
      <c r="C6" s="109" t="s">
        <v>12</v>
      </c>
      <c r="D6" s="3">
        <v>0</v>
      </c>
      <c r="E6" s="2" t="s">
        <v>13</v>
      </c>
      <c r="F6" s="3">
        <v>4</v>
      </c>
      <c r="G6" s="3">
        <v>8</v>
      </c>
      <c r="H6" s="2" t="s">
        <v>14</v>
      </c>
      <c r="I6" s="4" t="s">
        <v>15</v>
      </c>
      <c r="J6" s="5">
        <v>1</v>
      </c>
      <c r="K6" s="5">
        <v>1</v>
      </c>
      <c r="L6" s="6">
        <f t="shared" ref="L6:L24" si="0">K6/J6</f>
        <v>1</v>
      </c>
      <c r="M6" s="110">
        <v>31000000</v>
      </c>
      <c r="N6" s="110">
        <v>31000000</v>
      </c>
      <c r="O6" s="111">
        <f>N6/M6</f>
        <v>1</v>
      </c>
      <c r="P6" s="8" t="s">
        <v>115</v>
      </c>
      <c r="Q6" s="9"/>
    </row>
    <row r="7" spans="1:17" ht="82.5" customHeight="1">
      <c r="A7" s="76"/>
      <c r="B7" s="78"/>
      <c r="C7" s="10" t="s">
        <v>16</v>
      </c>
      <c r="D7" s="11">
        <v>0</v>
      </c>
      <c r="E7" s="12" t="s">
        <v>17</v>
      </c>
      <c r="F7" s="13">
        <v>4</v>
      </c>
      <c r="G7" s="13">
        <v>8</v>
      </c>
      <c r="H7" s="12" t="s">
        <v>18</v>
      </c>
      <c r="I7" s="14" t="s">
        <v>19</v>
      </c>
      <c r="J7" s="15">
        <v>1</v>
      </c>
      <c r="K7" s="15">
        <v>1</v>
      </c>
      <c r="L7" s="6">
        <f t="shared" si="0"/>
        <v>1</v>
      </c>
      <c r="M7" s="110">
        <v>31000000</v>
      </c>
      <c r="N7" s="110">
        <v>31000000</v>
      </c>
      <c r="O7" s="111">
        <f t="shared" ref="O7:O28" si="1">N7/M7</f>
        <v>1</v>
      </c>
      <c r="P7" s="38" t="s">
        <v>116</v>
      </c>
      <c r="Q7" s="9"/>
    </row>
    <row r="8" spans="1:17" ht="244.5" customHeight="1">
      <c r="A8" s="76"/>
      <c r="B8" s="78"/>
      <c r="C8" s="12" t="s">
        <v>20</v>
      </c>
      <c r="D8" s="11">
        <v>0</v>
      </c>
      <c r="E8" s="12" t="s">
        <v>21</v>
      </c>
      <c r="F8" s="11">
        <v>4</v>
      </c>
      <c r="G8" s="11">
        <v>8</v>
      </c>
      <c r="H8" s="12" t="s">
        <v>22</v>
      </c>
      <c r="I8" s="14" t="s">
        <v>23</v>
      </c>
      <c r="J8" s="15">
        <v>1</v>
      </c>
      <c r="K8" s="15">
        <v>1</v>
      </c>
      <c r="L8" s="17">
        <f t="shared" si="0"/>
        <v>1</v>
      </c>
      <c r="M8" s="110">
        <v>54712900</v>
      </c>
      <c r="N8" s="110">
        <v>54712900</v>
      </c>
      <c r="O8" s="111">
        <f t="shared" si="1"/>
        <v>1</v>
      </c>
      <c r="P8" s="112" t="s">
        <v>117</v>
      </c>
      <c r="Q8" s="9"/>
    </row>
    <row r="9" spans="1:17" ht="216.75" customHeight="1">
      <c r="A9" s="76"/>
      <c r="B9" s="78"/>
      <c r="C9" s="12" t="s">
        <v>24</v>
      </c>
      <c r="D9" s="11">
        <v>0</v>
      </c>
      <c r="E9" s="12" t="s">
        <v>25</v>
      </c>
      <c r="F9" s="13">
        <v>4</v>
      </c>
      <c r="G9" s="13">
        <v>8</v>
      </c>
      <c r="H9" s="12" t="s">
        <v>26</v>
      </c>
      <c r="I9" s="14" t="s">
        <v>27</v>
      </c>
      <c r="J9" s="15">
        <v>1</v>
      </c>
      <c r="K9" s="15">
        <v>1</v>
      </c>
      <c r="L9" s="17">
        <f t="shared" si="0"/>
        <v>1</v>
      </c>
      <c r="M9" s="110">
        <v>11250000</v>
      </c>
      <c r="N9" s="110">
        <v>11250000</v>
      </c>
      <c r="O9" s="111">
        <f t="shared" si="1"/>
        <v>1</v>
      </c>
      <c r="P9" s="30" t="s">
        <v>118</v>
      </c>
      <c r="Q9" s="9"/>
    </row>
    <row r="10" spans="1:17" ht="88.5" customHeight="1">
      <c r="A10" s="76"/>
      <c r="B10" s="78"/>
      <c r="C10" s="12" t="s">
        <v>28</v>
      </c>
      <c r="D10" s="13">
        <v>0</v>
      </c>
      <c r="E10" s="12" t="s">
        <v>29</v>
      </c>
      <c r="F10" s="13">
        <v>4</v>
      </c>
      <c r="G10" s="13">
        <v>8</v>
      </c>
      <c r="H10" s="12" t="s">
        <v>30</v>
      </c>
      <c r="I10" s="14" t="s">
        <v>31</v>
      </c>
      <c r="J10" s="15">
        <v>1</v>
      </c>
      <c r="K10" s="15">
        <v>1</v>
      </c>
      <c r="L10" s="17">
        <f t="shared" si="0"/>
        <v>1</v>
      </c>
      <c r="M10" s="110">
        <v>209869594</v>
      </c>
      <c r="N10" s="110">
        <v>209869594</v>
      </c>
      <c r="O10" s="111">
        <f t="shared" si="1"/>
        <v>1</v>
      </c>
      <c r="P10" s="30" t="s">
        <v>119</v>
      </c>
      <c r="Q10" s="9"/>
    </row>
    <row r="11" spans="1:17" ht="135.75" customHeight="1">
      <c r="A11" s="76"/>
      <c r="B11" s="79"/>
      <c r="C11" s="18" t="s">
        <v>32</v>
      </c>
      <c r="D11" s="11">
        <v>0</v>
      </c>
      <c r="E11" s="12" t="s">
        <v>33</v>
      </c>
      <c r="F11" s="11">
        <v>4</v>
      </c>
      <c r="G11" s="11">
        <v>8</v>
      </c>
      <c r="H11" s="12" t="s">
        <v>34</v>
      </c>
      <c r="I11" s="14" t="s">
        <v>35</v>
      </c>
      <c r="J11" s="15">
        <v>1</v>
      </c>
      <c r="K11" s="15">
        <v>1</v>
      </c>
      <c r="L11" s="17">
        <f t="shared" si="0"/>
        <v>1</v>
      </c>
      <c r="M11" s="110">
        <v>11250000</v>
      </c>
      <c r="N11" s="110">
        <v>11250000</v>
      </c>
      <c r="O11" s="111">
        <f t="shared" si="1"/>
        <v>1</v>
      </c>
      <c r="P11" s="30" t="s">
        <v>120</v>
      </c>
      <c r="Q11" s="9"/>
    </row>
    <row r="12" spans="1:17" ht="120" customHeight="1">
      <c r="A12" s="76"/>
      <c r="B12" s="80" t="s">
        <v>36</v>
      </c>
      <c r="C12" s="83" t="s">
        <v>37</v>
      </c>
      <c r="D12" s="11">
        <v>0</v>
      </c>
      <c r="E12" s="12" t="s">
        <v>38</v>
      </c>
      <c r="F12" s="11">
        <v>3</v>
      </c>
      <c r="G12" s="11">
        <v>6</v>
      </c>
      <c r="H12" s="12" t="s">
        <v>39</v>
      </c>
      <c r="I12" s="14" t="s">
        <v>40</v>
      </c>
      <c r="J12" s="113">
        <v>1</v>
      </c>
      <c r="K12" s="113">
        <v>1</v>
      </c>
      <c r="L12" s="17">
        <f t="shared" si="0"/>
        <v>1</v>
      </c>
      <c r="M12" s="110">
        <v>74600000</v>
      </c>
      <c r="N12" s="110">
        <v>74600000</v>
      </c>
      <c r="O12" s="111">
        <f t="shared" si="1"/>
        <v>1</v>
      </c>
      <c r="P12" s="20" t="s">
        <v>121</v>
      </c>
      <c r="Q12" s="9"/>
    </row>
    <row r="13" spans="1:17" ht="120.75" customHeight="1">
      <c r="A13" s="76"/>
      <c r="B13" s="81"/>
      <c r="C13" s="84"/>
      <c r="D13" s="11">
        <v>0</v>
      </c>
      <c r="E13" s="19" t="s">
        <v>41</v>
      </c>
      <c r="F13" s="11">
        <v>3</v>
      </c>
      <c r="G13" s="11">
        <v>7</v>
      </c>
      <c r="H13" s="12" t="s">
        <v>42</v>
      </c>
      <c r="I13" s="14" t="s">
        <v>43</v>
      </c>
      <c r="J13" s="15">
        <v>1</v>
      </c>
      <c r="K13" s="15">
        <v>1</v>
      </c>
      <c r="L13" s="17">
        <f t="shared" si="0"/>
        <v>1</v>
      </c>
      <c r="M13" s="65">
        <v>0</v>
      </c>
      <c r="N13" s="65">
        <v>0</v>
      </c>
      <c r="O13" s="7">
        <v>0</v>
      </c>
      <c r="P13" s="20" t="s">
        <v>122</v>
      </c>
      <c r="Q13" s="9"/>
    </row>
    <row r="14" spans="1:17" ht="198" customHeight="1">
      <c r="A14" s="76"/>
      <c r="B14" s="82"/>
      <c r="C14" s="85"/>
      <c r="D14" s="11">
        <v>0</v>
      </c>
      <c r="E14" s="12" t="s">
        <v>44</v>
      </c>
      <c r="F14" s="21">
        <v>2</v>
      </c>
      <c r="G14" s="21">
        <v>3</v>
      </c>
      <c r="H14" s="12" t="s">
        <v>45</v>
      </c>
      <c r="I14" s="14" t="s">
        <v>46</v>
      </c>
      <c r="J14" s="15">
        <v>0</v>
      </c>
      <c r="K14" s="15">
        <v>0</v>
      </c>
      <c r="L14" s="17">
        <v>0</v>
      </c>
      <c r="M14" s="110">
        <v>0</v>
      </c>
      <c r="N14" s="110">
        <v>0</v>
      </c>
      <c r="O14" s="111">
        <v>0</v>
      </c>
      <c r="P14" s="22" t="s">
        <v>47</v>
      </c>
      <c r="Q14" s="9"/>
    </row>
    <row r="15" spans="1:17" ht="186.75" customHeight="1">
      <c r="A15" s="76"/>
      <c r="B15" s="23" t="s">
        <v>48</v>
      </c>
      <c r="C15" s="12" t="s">
        <v>49</v>
      </c>
      <c r="D15" s="11">
        <v>0</v>
      </c>
      <c r="E15" s="12" t="s">
        <v>50</v>
      </c>
      <c r="F15" s="11">
        <v>2</v>
      </c>
      <c r="G15" s="11">
        <v>4</v>
      </c>
      <c r="H15" s="24" t="s">
        <v>51</v>
      </c>
      <c r="I15" s="14" t="s">
        <v>52</v>
      </c>
      <c r="J15" s="15">
        <v>1</v>
      </c>
      <c r="K15" s="15">
        <v>1</v>
      </c>
      <c r="L15" s="17">
        <f t="shared" si="0"/>
        <v>1</v>
      </c>
      <c r="M15" s="65">
        <v>0</v>
      </c>
      <c r="N15" s="65">
        <v>0</v>
      </c>
      <c r="O15" s="7">
        <v>0</v>
      </c>
      <c r="P15" s="20" t="s">
        <v>122</v>
      </c>
      <c r="Q15" s="9"/>
    </row>
    <row r="16" spans="1:17" ht="108.75" customHeight="1">
      <c r="A16" s="76"/>
      <c r="B16" s="80" t="s">
        <v>53</v>
      </c>
      <c r="C16" s="83" t="s">
        <v>54</v>
      </c>
      <c r="D16" s="11">
        <v>0</v>
      </c>
      <c r="E16" s="12" t="s">
        <v>55</v>
      </c>
      <c r="F16" s="11">
        <v>3</v>
      </c>
      <c r="G16" s="11">
        <v>6</v>
      </c>
      <c r="H16" s="12" t="s">
        <v>56</v>
      </c>
      <c r="I16" s="14" t="s">
        <v>57</v>
      </c>
      <c r="J16" s="15">
        <v>1</v>
      </c>
      <c r="K16" s="15">
        <v>1</v>
      </c>
      <c r="L16" s="17">
        <f t="shared" si="0"/>
        <v>1</v>
      </c>
      <c r="M16" s="110">
        <v>10000000</v>
      </c>
      <c r="N16" s="110">
        <v>10000000</v>
      </c>
      <c r="O16" s="111">
        <f t="shared" si="1"/>
        <v>1</v>
      </c>
      <c r="P16" s="20" t="s">
        <v>123</v>
      </c>
      <c r="Q16" s="9"/>
    </row>
    <row r="17" spans="1:17" ht="75" customHeight="1">
      <c r="A17" s="76"/>
      <c r="B17" s="81"/>
      <c r="C17" s="84"/>
      <c r="D17" s="11">
        <v>0</v>
      </c>
      <c r="E17" s="12" t="s">
        <v>58</v>
      </c>
      <c r="F17" s="11">
        <v>3</v>
      </c>
      <c r="G17" s="11">
        <v>6</v>
      </c>
      <c r="H17" s="24" t="s">
        <v>59</v>
      </c>
      <c r="I17" s="14" t="s">
        <v>60</v>
      </c>
      <c r="J17" s="15">
        <v>1</v>
      </c>
      <c r="K17" s="15">
        <v>1</v>
      </c>
      <c r="L17" s="17">
        <f t="shared" si="0"/>
        <v>1</v>
      </c>
      <c r="M17" s="110">
        <v>17000000</v>
      </c>
      <c r="N17" s="110">
        <v>17000000</v>
      </c>
      <c r="O17" s="111">
        <f t="shared" si="1"/>
        <v>1</v>
      </c>
      <c r="P17" s="20" t="s">
        <v>124</v>
      </c>
      <c r="Q17" s="9"/>
    </row>
    <row r="18" spans="1:17" ht="111.75" customHeight="1">
      <c r="A18" s="77"/>
      <c r="B18" s="82"/>
      <c r="C18" s="85"/>
      <c r="D18" s="11">
        <v>0</v>
      </c>
      <c r="E18" s="12" t="s">
        <v>61</v>
      </c>
      <c r="F18" s="11">
        <v>3</v>
      </c>
      <c r="G18" s="11">
        <v>6</v>
      </c>
      <c r="H18" s="12" t="s">
        <v>62</v>
      </c>
      <c r="I18" s="14" t="s">
        <v>63</v>
      </c>
      <c r="J18" s="15">
        <v>2</v>
      </c>
      <c r="K18" s="15">
        <v>2</v>
      </c>
      <c r="L18" s="17">
        <f t="shared" si="0"/>
        <v>1</v>
      </c>
      <c r="M18" s="65">
        <v>0</v>
      </c>
      <c r="N18" s="65">
        <v>0</v>
      </c>
      <c r="O18" s="7">
        <v>0</v>
      </c>
      <c r="P18" s="20" t="s">
        <v>125</v>
      </c>
      <c r="Q18" s="9"/>
    </row>
    <row r="19" spans="1:17" ht="109.5" customHeight="1">
      <c r="A19" s="67" t="s">
        <v>64</v>
      </c>
      <c r="B19" s="25" t="s">
        <v>65</v>
      </c>
      <c r="C19" s="26" t="s">
        <v>66</v>
      </c>
      <c r="D19" s="27">
        <v>0</v>
      </c>
      <c r="E19" s="26" t="s">
        <v>67</v>
      </c>
      <c r="F19" s="28">
        <v>1</v>
      </c>
      <c r="G19" s="28">
        <v>1</v>
      </c>
      <c r="H19" s="26" t="s">
        <v>68</v>
      </c>
      <c r="I19" s="29" t="s">
        <v>69</v>
      </c>
      <c r="J19" s="15">
        <v>1</v>
      </c>
      <c r="K19" s="15">
        <v>1</v>
      </c>
      <c r="L19" s="17">
        <f t="shared" si="0"/>
        <v>1</v>
      </c>
      <c r="M19" s="110">
        <v>5400000</v>
      </c>
      <c r="N19" s="110">
        <v>5400000</v>
      </c>
      <c r="O19" s="111">
        <f t="shared" si="1"/>
        <v>1</v>
      </c>
      <c r="P19" s="30" t="s">
        <v>126</v>
      </c>
      <c r="Q19" s="31" t="s">
        <v>127</v>
      </c>
    </row>
    <row r="20" spans="1:17" ht="141" customHeight="1">
      <c r="A20" s="68"/>
      <c r="B20" s="25" t="s">
        <v>70</v>
      </c>
      <c r="C20" s="32" t="s">
        <v>71</v>
      </c>
      <c r="D20" s="27">
        <v>0</v>
      </c>
      <c r="E20" s="26" t="s">
        <v>72</v>
      </c>
      <c r="F20" s="27">
        <v>3</v>
      </c>
      <c r="G20" s="27">
        <v>7</v>
      </c>
      <c r="H20" s="26" t="s">
        <v>62</v>
      </c>
      <c r="I20" s="29" t="s">
        <v>69</v>
      </c>
      <c r="J20" s="15">
        <v>1</v>
      </c>
      <c r="K20" s="15">
        <v>0</v>
      </c>
      <c r="L20" s="17">
        <f t="shared" si="0"/>
        <v>0</v>
      </c>
      <c r="M20" s="110">
        <v>0</v>
      </c>
      <c r="N20" s="110">
        <v>0</v>
      </c>
      <c r="O20" s="111">
        <v>0</v>
      </c>
      <c r="P20" s="31" t="s">
        <v>128</v>
      </c>
      <c r="Q20" s="9"/>
    </row>
    <row r="21" spans="1:17" ht="75.75" customHeight="1">
      <c r="A21" s="68"/>
      <c r="B21" s="70" t="s">
        <v>73</v>
      </c>
      <c r="C21" s="26" t="s">
        <v>74</v>
      </c>
      <c r="D21" s="27">
        <v>0</v>
      </c>
      <c r="E21" s="26" t="s">
        <v>75</v>
      </c>
      <c r="F21" s="27">
        <v>4</v>
      </c>
      <c r="G21" s="27">
        <v>8</v>
      </c>
      <c r="H21" s="26" t="s">
        <v>76</v>
      </c>
      <c r="I21" s="29" t="s">
        <v>77</v>
      </c>
      <c r="J21" s="15">
        <v>1</v>
      </c>
      <c r="K21" s="15">
        <v>1</v>
      </c>
      <c r="L21" s="17">
        <f t="shared" si="0"/>
        <v>1</v>
      </c>
      <c r="M21" s="110">
        <v>11250000</v>
      </c>
      <c r="N21" s="110">
        <v>11250000</v>
      </c>
      <c r="O21" s="111">
        <f t="shared" si="1"/>
        <v>1</v>
      </c>
      <c r="P21" s="30" t="s">
        <v>129</v>
      </c>
      <c r="Q21" s="9"/>
    </row>
    <row r="22" spans="1:17" ht="175.5" customHeight="1">
      <c r="A22" s="69"/>
      <c r="B22" s="71"/>
      <c r="C22" s="26" t="s">
        <v>78</v>
      </c>
      <c r="D22" s="33">
        <v>0</v>
      </c>
      <c r="E22" s="26" t="s">
        <v>79</v>
      </c>
      <c r="F22" s="33">
        <v>1</v>
      </c>
      <c r="G22" s="33">
        <v>1</v>
      </c>
      <c r="H22" s="26" t="s">
        <v>80</v>
      </c>
      <c r="I22" s="29" t="s">
        <v>81</v>
      </c>
      <c r="J22" s="34">
        <v>1</v>
      </c>
      <c r="K22" s="34">
        <v>1</v>
      </c>
      <c r="L22" s="17">
        <f t="shared" si="0"/>
        <v>1</v>
      </c>
      <c r="M22" s="110">
        <v>11250000</v>
      </c>
      <c r="N22" s="110">
        <v>11250000</v>
      </c>
      <c r="O22" s="111">
        <f t="shared" si="1"/>
        <v>1</v>
      </c>
      <c r="P22" s="35" t="s">
        <v>82</v>
      </c>
      <c r="Q22" s="9"/>
    </row>
    <row r="23" spans="1:17" ht="56.25" customHeight="1">
      <c r="A23" s="72" t="s">
        <v>83</v>
      </c>
      <c r="B23" s="31" t="s">
        <v>84</v>
      </c>
      <c r="C23" s="37" t="s">
        <v>85</v>
      </c>
      <c r="D23" s="15">
        <v>0</v>
      </c>
      <c r="E23" s="38" t="s">
        <v>86</v>
      </c>
      <c r="F23" s="15">
        <v>4</v>
      </c>
      <c r="G23" s="15">
        <v>8</v>
      </c>
      <c r="H23" s="38" t="s">
        <v>87</v>
      </c>
      <c r="I23" s="16" t="s">
        <v>88</v>
      </c>
      <c r="J23" s="36">
        <v>1</v>
      </c>
      <c r="K23" s="36">
        <v>1</v>
      </c>
      <c r="L23" s="17">
        <f t="shared" si="0"/>
        <v>1</v>
      </c>
      <c r="M23" s="110">
        <v>31000000</v>
      </c>
      <c r="N23" s="110">
        <v>31000000</v>
      </c>
      <c r="O23" s="111">
        <f t="shared" si="1"/>
        <v>1</v>
      </c>
      <c r="P23" s="31" t="s">
        <v>130</v>
      </c>
      <c r="Q23" s="9"/>
    </row>
    <row r="24" spans="1:17" ht="112.5" customHeight="1" thickBot="1">
      <c r="A24" s="72"/>
      <c r="B24" s="74" t="s">
        <v>89</v>
      </c>
      <c r="C24" s="38" t="s">
        <v>90</v>
      </c>
      <c r="D24" s="15">
        <v>1</v>
      </c>
      <c r="E24" s="38" t="s">
        <v>91</v>
      </c>
      <c r="F24" s="15">
        <v>12</v>
      </c>
      <c r="G24" s="15">
        <v>12</v>
      </c>
      <c r="H24" s="38" t="s">
        <v>59</v>
      </c>
      <c r="I24" s="39" t="s">
        <v>92</v>
      </c>
      <c r="J24" s="15">
        <v>12</v>
      </c>
      <c r="K24" s="15">
        <v>12</v>
      </c>
      <c r="L24" s="17">
        <f t="shared" si="0"/>
        <v>1</v>
      </c>
      <c r="M24" s="110">
        <v>14000000</v>
      </c>
      <c r="N24" s="110">
        <v>14000000</v>
      </c>
      <c r="O24" s="111">
        <f t="shared" si="1"/>
        <v>1</v>
      </c>
      <c r="P24" s="114" t="s">
        <v>131</v>
      </c>
      <c r="Q24" s="9"/>
    </row>
    <row r="25" spans="1:17" ht="57.75" customHeight="1" thickBot="1">
      <c r="A25" s="73"/>
      <c r="B25" s="75"/>
      <c r="C25" s="40" t="s">
        <v>93</v>
      </c>
      <c r="D25" s="41">
        <v>0</v>
      </c>
      <c r="E25" s="40" t="s">
        <v>94</v>
      </c>
      <c r="F25" s="41">
        <v>6</v>
      </c>
      <c r="G25" s="41">
        <v>12</v>
      </c>
      <c r="H25" s="40" t="s">
        <v>95</v>
      </c>
      <c r="I25" s="39" t="s">
        <v>96</v>
      </c>
      <c r="J25" s="15">
        <v>1</v>
      </c>
      <c r="K25" s="15">
        <v>9</v>
      </c>
      <c r="L25" s="17">
        <v>1</v>
      </c>
      <c r="M25" s="115">
        <v>14000000</v>
      </c>
      <c r="N25" s="115">
        <v>14000000</v>
      </c>
      <c r="O25" s="111">
        <f t="shared" si="1"/>
        <v>1</v>
      </c>
      <c r="P25" s="116" t="s">
        <v>132</v>
      </c>
      <c r="Q25" s="9"/>
    </row>
    <row r="26" spans="1:17">
      <c r="M26" s="66">
        <f>SUM(M6:M25)</f>
        <v>537582494</v>
      </c>
      <c r="N26" s="66">
        <f>SUM(N6:N25)</f>
        <v>537582494</v>
      </c>
      <c r="O26" s="118">
        <f t="shared" si="1"/>
        <v>1</v>
      </c>
    </row>
    <row r="27" spans="1:17">
      <c r="O27" s="111"/>
    </row>
    <row r="28" spans="1:17" ht="41.4">
      <c r="L28" s="119" t="s">
        <v>97</v>
      </c>
      <c r="M28" s="66">
        <v>186982494.59999999</v>
      </c>
      <c r="N28" s="66">
        <v>537582494</v>
      </c>
      <c r="O28" s="118">
        <f t="shared" si="1"/>
        <v>2.8750418329267493</v>
      </c>
    </row>
  </sheetData>
  <mergeCells count="30">
    <mergeCell ref="A19:A22"/>
    <mergeCell ref="B21:B22"/>
    <mergeCell ref="A23:A25"/>
    <mergeCell ref="B24:B25"/>
    <mergeCell ref="A6:A18"/>
    <mergeCell ref="B6:B11"/>
    <mergeCell ref="B12:B14"/>
    <mergeCell ref="C12:C14"/>
    <mergeCell ref="B16:B18"/>
    <mergeCell ref="C16:C18"/>
    <mergeCell ref="J2:Q2"/>
    <mergeCell ref="J3:L3"/>
    <mergeCell ref="M3:O3"/>
    <mergeCell ref="P3:P5"/>
    <mergeCell ref="Q3:Q5"/>
    <mergeCell ref="J4:J5"/>
    <mergeCell ref="K4:K5"/>
    <mergeCell ref="L4:L5"/>
    <mergeCell ref="M4:M5"/>
    <mergeCell ref="N4:N5"/>
    <mergeCell ref="O4:O5"/>
    <mergeCell ref="D2:D5"/>
    <mergeCell ref="E2:E5"/>
    <mergeCell ref="F2:G4"/>
    <mergeCell ref="H2:H5"/>
    <mergeCell ref="I2:I5"/>
    <mergeCell ref="A1:Q1"/>
    <mergeCell ref="A2:A5"/>
    <mergeCell ref="B2:B5"/>
    <mergeCell ref="C2:C5"/>
  </mergeCells>
  <conditionalFormatting sqref="L6:L13 L15:L25">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18E41-2BCF-41E4-ABEB-BBE2CFD44A62}">
  <dimension ref="B2:J36"/>
  <sheetViews>
    <sheetView tabSelected="1" topLeftCell="A16" workbookViewId="0">
      <selection sqref="A1:XFD1048576"/>
    </sheetView>
  </sheetViews>
  <sheetFormatPr baseColWidth="10" defaultRowHeight="14.4"/>
  <cols>
    <col min="2" max="2" width="17.6640625" customWidth="1"/>
    <col min="3" max="3" width="12.21875" customWidth="1"/>
    <col min="4" max="4" width="16.6640625" customWidth="1"/>
    <col min="7" max="7" width="16.77734375" customWidth="1"/>
    <col min="8" max="8" width="15.5546875" customWidth="1"/>
    <col min="10" max="10" width="12.21875" customWidth="1"/>
  </cols>
  <sheetData>
    <row r="2" spans="2:10" ht="42" customHeight="1">
      <c r="B2" s="98"/>
      <c r="C2" s="98"/>
      <c r="D2" s="99" t="s">
        <v>102</v>
      </c>
      <c r="E2" s="100"/>
      <c r="F2" s="100"/>
      <c r="G2" s="100"/>
      <c r="H2" s="101"/>
      <c r="I2" s="99"/>
      <c r="J2" s="101"/>
    </row>
    <row r="3" spans="2:10" ht="15.75" customHeight="1">
      <c r="B3" s="102" t="s">
        <v>98</v>
      </c>
      <c r="C3" s="102" t="s">
        <v>101</v>
      </c>
      <c r="D3" s="104" t="s">
        <v>1</v>
      </c>
      <c r="E3" s="105" t="s">
        <v>133</v>
      </c>
      <c r="F3" s="105"/>
      <c r="G3" s="105"/>
      <c r="H3" s="105"/>
      <c r="I3" s="105"/>
      <c r="J3" s="105"/>
    </row>
    <row r="4" spans="2:10" ht="20.399999999999999">
      <c r="B4" s="103"/>
      <c r="C4" s="103"/>
      <c r="D4" s="104"/>
      <c r="E4" s="48" t="s">
        <v>103</v>
      </c>
      <c r="F4" s="48" t="s">
        <v>104</v>
      </c>
      <c r="G4" s="48" t="s">
        <v>105</v>
      </c>
      <c r="H4" s="48" t="s">
        <v>106</v>
      </c>
      <c r="I4" s="48" t="s">
        <v>107</v>
      </c>
      <c r="J4" s="59" t="s">
        <v>101</v>
      </c>
    </row>
    <row r="5" spans="2:10" ht="20.25" customHeight="1">
      <c r="B5" s="88" t="s">
        <v>10</v>
      </c>
      <c r="C5" s="89">
        <v>13</v>
      </c>
      <c r="D5" s="96" t="s">
        <v>11</v>
      </c>
      <c r="E5" s="49"/>
      <c r="F5" s="52"/>
      <c r="G5" s="54"/>
      <c r="H5" s="56"/>
      <c r="I5" s="58">
        <v>1</v>
      </c>
      <c r="J5" s="91">
        <f>SUM(E5:I10)</f>
        <v>6</v>
      </c>
    </row>
    <row r="6" spans="2:10" ht="20.399999999999999">
      <c r="B6" s="88"/>
      <c r="C6" s="89"/>
      <c r="D6" s="96"/>
      <c r="E6" s="49"/>
      <c r="F6" s="52"/>
      <c r="G6" s="54"/>
      <c r="H6" s="56"/>
      <c r="I6" s="58">
        <v>1</v>
      </c>
      <c r="J6" s="97"/>
    </row>
    <row r="7" spans="2:10" ht="20.399999999999999">
      <c r="B7" s="88"/>
      <c r="C7" s="89"/>
      <c r="D7" s="96"/>
      <c r="E7" s="49"/>
      <c r="F7" s="52"/>
      <c r="G7" s="54"/>
      <c r="H7" s="56"/>
      <c r="I7" s="58">
        <v>1</v>
      </c>
      <c r="J7" s="97"/>
    </row>
    <row r="8" spans="2:10" ht="20.399999999999999">
      <c r="B8" s="88"/>
      <c r="C8" s="89"/>
      <c r="D8" s="96"/>
      <c r="E8" s="49"/>
      <c r="F8" s="52"/>
      <c r="G8" s="54"/>
      <c r="H8" s="56"/>
      <c r="I8" s="58">
        <v>1</v>
      </c>
      <c r="J8" s="97"/>
    </row>
    <row r="9" spans="2:10" ht="20.399999999999999">
      <c r="B9" s="88"/>
      <c r="C9" s="89"/>
      <c r="D9" s="96"/>
      <c r="E9" s="49"/>
      <c r="F9" s="52"/>
      <c r="G9" s="54"/>
      <c r="H9" s="56"/>
      <c r="I9" s="58">
        <v>1</v>
      </c>
      <c r="J9" s="97"/>
    </row>
    <row r="10" spans="2:10" ht="20.399999999999999">
      <c r="B10" s="88"/>
      <c r="C10" s="89"/>
      <c r="D10" s="96"/>
      <c r="E10" s="49"/>
      <c r="F10" s="52"/>
      <c r="G10" s="54"/>
      <c r="H10" s="56"/>
      <c r="I10" s="58">
        <v>1</v>
      </c>
      <c r="J10" s="92"/>
    </row>
    <row r="11" spans="2:10" ht="20.25" customHeight="1">
      <c r="B11" s="88"/>
      <c r="C11" s="89"/>
      <c r="D11" s="96" t="s">
        <v>36</v>
      </c>
      <c r="E11" s="49"/>
      <c r="F11" s="52"/>
      <c r="G11" s="54"/>
      <c r="H11" s="56"/>
      <c r="I11" s="58">
        <v>1</v>
      </c>
      <c r="J11" s="91">
        <v>2</v>
      </c>
    </row>
    <row r="12" spans="2:10" ht="20.399999999999999">
      <c r="B12" s="88"/>
      <c r="C12" s="89"/>
      <c r="D12" s="96"/>
      <c r="E12" s="49"/>
      <c r="F12" s="52"/>
      <c r="G12" s="54"/>
      <c r="H12" s="56"/>
      <c r="I12" s="58">
        <v>1</v>
      </c>
      <c r="J12" s="97"/>
    </row>
    <row r="13" spans="2:10" ht="20.399999999999999">
      <c r="B13" s="88"/>
      <c r="C13" s="89"/>
      <c r="D13" s="96"/>
      <c r="E13" s="49"/>
      <c r="F13" s="52"/>
      <c r="G13" s="54"/>
      <c r="H13" s="56"/>
      <c r="I13" s="58"/>
      <c r="J13" s="92"/>
    </row>
    <row r="14" spans="2:10" ht="51">
      <c r="B14" s="88"/>
      <c r="C14" s="89"/>
      <c r="D14" s="45" t="s">
        <v>48</v>
      </c>
      <c r="E14" s="49"/>
      <c r="F14" s="52"/>
      <c r="G14" s="54"/>
      <c r="H14" s="56"/>
      <c r="I14" s="58">
        <v>1</v>
      </c>
      <c r="J14" s="60">
        <f>SUM(E14:I14)</f>
        <v>1</v>
      </c>
    </row>
    <row r="15" spans="2:10" ht="20.25" customHeight="1">
      <c r="B15" s="88"/>
      <c r="C15" s="89"/>
      <c r="D15" s="96" t="s">
        <v>53</v>
      </c>
      <c r="E15" s="49"/>
      <c r="F15" s="52"/>
      <c r="G15" s="54"/>
      <c r="H15" s="56"/>
      <c r="I15" s="58">
        <v>1</v>
      </c>
      <c r="J15" s="91">
        <v>3</v>
      </c>
    </row>
    <row r="16" spans="2:10" ht="20.399999999999999">
      <c r="B16" s="88"/>
      <c r="C16" s="89"/>
      <c r="D16" s="96"/>
      <c r="E16" s="49"/>
      <c r="F16" s="52"/>
      <c r="G16" s="54"/>
      <c r="H16" s="56"/>
      <c r="I16" s="58">
        <v>1</v>
      </c>
      <c r="J16" s="97"/>
    </row>
    <row r="17" spans="2:10" ht="20.399999999999999">
      <c r="B17" s="88"/>
      <c r="C17" s="89"/>
      <c r="D17" s="96"/>
      <c r="E17" s="49"/>
      <c r="F17" s="52"/>
      <c r="G17" s="54"/>
      <c r="H17" s="56"/>
      <c r="I17" s="58">
        <v>1</v>
      </c>
      <c r="J17" s="92"/>
    </row>
    <row r="18" spans="2:10" ht="33.75" customHeight="1">
      <c r="B18" s="88" t="s">
        <v>64</v>
      </c>
      <c r="C18" s="89">
        <v>4</v>
      </c>
      <c r="D18" s="46" t="s">
        <v>65</v>
      </c>
      <c r="E18" s="50"/>
      <c r="F18" s="53"/>
      <c r="G18" s="55"/>
      <c r="H18" s="57"/>
      <c r="I18" s="58">
        <v>1</v>
      </c>
      <c r="J18" s="60">
        <v>1</v>
      </c>
    </row>
    <row r="19" spans="2:10" ht="30.6">
      <c r="B19" s="88"/>
      <c r="C19" s="89"/>
      <c r="D19" s="46" t="s">
        <v>70</v>
      </c>
      <c r="E19" s="50">
        <v>1</v>
      </c>
      <c r="F19" s="53"/>
      <c r="G19" s="55"/>
      <c r="H19" s="57"/>
      <c r="I19" s="58"/>
      <c r="J19" s="60">
        <v>1</v>
      </c>
    </row>
    <row r="20" spans="2:10" ht="20.25" customHeight="1">
      <c r="B20" s="88"/>
      <c r="C20" s="89"/>
      <c r="D20" s="90" t="s">
        <v>73</v>
      </c>
      <c r="E20" s="50"/>
      <c r="F20" s="53"/>
      <c r="G20" s="55"/>
      <c r="H20" s="57"/>
      <c r="I20" s="58">
        <v>1</v>
      </c>
      <c r="J20" s="91">
        <f>SUM(E20:I21)</f>
        <v>2</v>
      </c>
    </row>
    <row r="21" spans="2:10" ht="21" customHeight="1">
      <c r="B21" s="88"/>
      <c r="C21" s="89"/>
      <c r="D21" s="90"/>
      <c r="E21" s="50"/>
      <c r="F21" s="53"/>
      <c r="G21" s="55"/>
      <c r="H21" s="57"/>
      <c r="I21" s="58">
        <v>1</v>
      </c>
      <c r="J21" s="92"/>
    </row>
    <row r="22" spans="2:10" ht="20.25" customHeight="1">
      <c r="B22" s="88" t="s">
        <v>83</v>
      </c>
      <c r="C22" s="89">
        <v>3</v>
      </c>
      <c r="D22" s="46" t="s">
        <v>84</v>
      </c>
      <c r="E22" s="50"/>
      <c r="F22" s="53"/>
      <c r="G22" s="55"/>
      <c r="H22" s="57"/>
      <c r="I22" s="58">
        <v>1</v>
      </c>
      <c r="J22" s="60">
        <f>SUM(E22:I22)</f>
        <v>1</v>
      </c>
    </row>
    <row r="23" spans="2:10" ht="20.399999999999999">
      <c r="B23" s="88"/>
      <c r="C23" s="89"/>
      <c r="D23" s="90" t="s">
        <v>89</v>
      </c>
      <c r="E23" s="50"/>
      <c r="F23" s="53"/>
      <c r="G23" s="55"/>
      <c r="H23" s="57"/>
      <c r="I23" s="58">
        <v>1</v>
      </c>
      <c r="J23" s="91">
        <f>SUM(E23:I24)</f>
        <v>2</v>
      </c>
    </row>
    <row r="24" spans="2:10" ht="25.5" customHeight="1">
      <c r="B24" s="88"/>
      <c r="C24" s="89"/>
      <c r="D24" s="90"/>
      <c r="E24" s="50"/>
      <c r="F24" s="53"/>
      <c r="G24" s="55"/>
      <c r="H24" s="57"/>
      <c r="I24" s="58">
        <v>1</v>
      </c>
      <c r="J24" s="92"/>
    </row>
    <row r="25" spans="2:10" ht="25.5" customHeight="1">
      <c r="B25" s="43" t="s">
        <v>99</v>
      </c>
      <c r="C25" s="44">
        <v>20</v>
      </c>
      <c r="D25" s="47"/>
      <c r="E25" s="51">
        <f t="shared" ref="E25:J25" si="0">SUM(E5:E24)</f>
        <v>1</v>
      </c>
      <c r="F25" s="51">
        <f t="shared" si="0"/>
        <v>0</v>
      </c>
      <c r="G25" s="51">
        <f t="shared" si="0"/>
        <v>0</v>
      </c>
      <c r="H25" s="51">
        <f t="shared" si="0"/>
        <v>0</v>
      </c>
      <c r="I25" s="51">
        <f t="shared" si="0"/>
        <v>18</v>
      </c>
      <c r="J25" s="51">
        <f t="shared" si="0"/>
        <v>19</v>
      </c>
    </row>
    <row r="26" spans="2:10" ht="18">
      <c r="B26" s="93" t="s">
        <v>100</v>
      </c>
      <c r="C26" s="94"/>
      <c r="D26" s="95"/>
      <c r="E26" s="120">
        <f t="shared" ref="E26:H26" si="1">E25/$J$25</f>
        <v>5.2631578947368418E-2</v>
      </c>
      <c r="F26" s="120">
        <f t="shared" si="1"/>
        <v>0</v>
      </c>
      <c r="G26" s="120">
        <f t="shared" si="1"/>
        <v>0</v>
      </c>
      <c r="H26" s="120">
        <f t="shared" si="1"/>
        <v>0</v>
      </c>
      <c r="I26" s="120">
        <f>I25/$J$25</f>
        <v>0.94736842105263153</v>
      </c>
      <c r="J26" s="120">
        <f t="shared" ref="J26:O26" si="2">J25/$C$25</f>
        <v>0.95</v>
      </c>
    </row>
    <row r="27" spans="2:10" ht="15.6">
      <c r="B27" s="121" t="s">
        <v>108</v>
      </c>
      <c r="C27" s="121"/>
      <c r="D27" s="121"/>
      <c r="E27" s="122">
        <v>1</v>
      </c>
      <c r="F27" s="122"/>
      <c r="G27" s="122"/>
      <c r="H27" s="122"/>
      <c r="I27" s="122"/>
      <c r="J27" s="122"/>
    </row>
    <row r="28" spans="2:10" ht="18">
      <c r="B28" s="121"/>
      <c r="C28" s="121"/>
      <c r="D28" s="121"/>
      <c r="E28" s="123">
        <f>+E27/$C$25</f>
        <v>0.05</v>
      </c>
      <c r="F28" s="123"/>
      <c r="G28" s="123"/>
      <c r="H28" s="123"/>
      <c r="I28" s="123"/>
      <c r="J28" s="123"/>
    </row>
    <row r="30" spans="2:10">
      <c r="F30" s="61"/>
      <c r="G30" s="61"/>
      <c r="H30" s="61"/>
      <c r="I30" s="62"/>
    </row>
    <row r="31" spans="2:10">
      <c r="F31" s="61"/>
      <c r="G31" s="61"/>
      <c r="H31" s="61"/>
      <c r="I31" s="63"/>
    </row>
    <row r="32" spans="2:10">
      <c r="F32" s="61"/>
      <c r="G32" s="61"/>
      <c r="H32" s="61"/>
      <c r="I32" s="63"/>
    </row>
    <row r="33" spans="6:9">
      <c r="F33" s="61"/>
      <c r="G33" s="61"/>
      <c r="H33" s="61"/>
      <c r="I33" s="63"/>
    </row>
    <row r="34" spans="6:9">
      <c r="F34" s="61"/>
      <c r="G34" s="61"/>
      <c r="H34" s="61"/>
      <c r="I34" s="63"/>
    </row>
    <row r="35" spans="6:9" ht="15.6">
      <c r="F35" s="64"/>
      <c r="G35" s="61"/>
      <c r="H35" s="61"/>
      <c r="I35" s="63"/>
    </row>
    <row r="36" spans="6:9">
      <c r="H36" s="61"/>
      <c r="I36" s="63"/>
    </row>
  </sheetData>
  <mergeCells count="27">
    <mergeCell ref="B2:C2"/>
    <mergeCell ref="D2:H2"/>
    <mergeCell ref="I2:J2"/>
    <mergeCell ref="B3:B4"/>
    <mergeCell ref="C3:C4"/>
    <mergeCell ref="D3:D4"/>
    <mergeCell ref="E3:J3"/>
    <mergeCell ref="D11:D13"/>
    <mergeCell ref="J11:J13"/>
    <mergeCell ref="D15:D17"/>
    <mergeCell ref="J15:J17"/>
    <mergeCell ref="B18:B21"/>
    <mergeCell ref="C18:C21"/>
    <mergeCell ref="D20:D21"/>
    <mergeCell ref="J20:J21"/>
    <mergeCell ref="B5:B17"/>
    <mergeCell ref="C5:C17"/>
    <mergeCell ref="D5:D10"/>
    <mergeCell ref="J5:J10"/>
    <mergeCell ref="E27:J27"/>
    <mergeCell ref="B22:B24"/>
    <mergeCell ref="C22:C24"/>
    <mergeCell ref="D23:D24"/>
    <mergeCell ref="J23:J24"/>
    <mergeCell ref="B26:D26"/>
    <mergeCell ref="B27:D28"/>
    <mergeCell ref="E28:J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2021</vt:lpstr>
      <vt:lpstr>SEMAFORO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2023-09-19T23:11:30Z</dcterms:created>
  <dcterms:modified xsi:type="dcterms:W3CDTF">2023-09-28T04:59:56Z</dcterms:modified>
</cp:coreProperties>
</file>