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CONCERTACION\planeacion concertacion\"/>
    </mc:Choice>
  </mc:AlternateContent>
  <bookViews>
    <workbookView xWindow="0" yWindow="0" windowWidth="28800" windowHeight="10035"/>
  </bookViews>
  <sheets>
    <sheet name="PLAN DE ACCION 2021" sheetId="1" r:id="rId1"/>
    <sheet name="SEMAFORO 2021"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N32" i="1"/>
  <c r="O32" i="1" s="1"/>
  <c r="M32" i="1"/>
  <c r="O31" i="1"/>
  <c r="L31" i="1"/>
  <c r="O30" i="1"/>
  <c r="L30" i="1"/>
  <c r="O29" i="1"/>
  <c r="L29" i="1"/>
  <c r="O28" i="1"/>
  <c r="L28" i="1"/>
  <c r="O27" i="1"/>
  <c r="L27" i="1"/>
  <c r="O26" i="1"/>
  <c r="L26" i="1"/>
  <c r="O25" i="1"/>
  <c r="L25" i="1"/>
  <c r="O24" i="1"/>
  <c r="L24" i="1"/>
  <c r="O23" i="1"/>
  <c r="L23" i="1"/>
  <c r="O22" i="1"/>
  <c r="L22" i="1"/>
  <c r="O21" i="1"/>
  <c r="L21" i="1"/>
  <c r="O20" i="1"/>
  <c r="L20" i="1"/>
  <c r="O19" i="1"/>
  <c r="L19" i="1"/>
  <c r="O18" i="1"/>
  <c r="L18" i="1"/>
  <c r="O17" i="1"/>
  <c r="L17" i="1"/>
  <c r="O16" i="1"/>
  <c r="L16" i="1"/>
  <c r="L15" i="1"/>
  <c r="L14" i="1"/>
  <c r="L13" i="1"/>
  <c r="L12" i="1"/>
  <c r="L11" i="1"/>
  <c r="L10" i="1"/>
  <c r="O9" i="1"/>
  <c r="L9" i="1"/>
  <c r="O8" i="1"/>
  <c r="L8" i="1"/>
  <c r="O7" i="1"/>
  <c r="L7" i="1"/>
  <c r="O6" i="1"/>
  <c r="L6" i="1"/>
  <c r="O5" i="1"/>
  <c r="L5" i="1"/>
  <c r="E36" i="2"/>
  <c r="G34" i="2"/>
  <c r="F34" i="2"/>
  <c r="I33" i="2"/>
  <c r="I34" i="2" s="1"/>
  <c r="H33" i="2"/>
  <c r="H34" i="2" s="1"/>
  <c r="G33" i="2"/>
  <c r="F33" i="2"/>
  <c r="E33" i="2"/>
  <c r="E34" i="2" s="1"/>
  <c r="J24" i="2"/>
  <c r="J23" i="2"/>
  <c r="J18" i="2"/>
  <c r="J5" i="2"/>
  <c r="J33" i="2" s="1"/>
  <c r="J34" i="2" s="1"/>
</calcChain>
</file>

<file path=xl/comments1.xml><?xml version="1.0" encoding="utf-8"?>
<comments xmlns="http://schemas.openxmlformats.org/spreadsheetml/2006/main">
  <authors>
    <author>57314</author>
  </authors>
  <commentList>
    <comment ref="K29" authorId="0" shapeId="0">
      <text>
        <r>
          <rPr>
            <b/>
            <sz val="9"/>
            <color indexed="81"/>
            <rFont val="Tahoma"/>
            <family val="2"/>
          </rPr>
          <t>57314:</t>
        </r>
        <r>
          <rPr>
            <sz val="9"/>
            <color indexed="81"/>
            <rFont val="Tahoma"/>
            <family val="2"/>
          </rPr>
          <t xml:space="preserve">
EN ESTE PIENSO QUE DEBE SER UNO Y NO DOS </t>
        </r>
      </text>
    </comment>
  </commentList>
</comments>
</file>

<file path=xl/sharedStrings.xml><?xml version="1.0" encoding="utf-8"?>
<sst xmlns="http://schemas.openxmlformats.org/spreadsheetml/2006/main" count="213" uniqueCount="177">
  <si>
    <t xml:space="preserve">LINEAS ESTRATEGICAS </t>
  </si>
  <si>
    <t>ESTRATEGIAS</t>
  </si>
  <si>
    <t>ACCIONES RECOMENDADAS</t>
  </si>
  <si>
    <t>META FÍSICA</t>
  </si>
  <si>
    <t>META ECONÓMICA</t>
  </si>
  <si>
    <t>ACCIONES Y/O ACTIVIDADES</t>
  </si>
  <si>
    <t>OBSERVACIONES</t>
  </si>
  <si>
    <t>PROGRAMADO</t>
  </si>
  <si>
    <t>EJECUTADO</t>
  </si>
  <si>
    <t>% CUMPLIMIENTO</t>
  </si>
  <si>
    <t>Resolución de apertura del proceso de convocatoria pública. Publicación en página web de la Gobernación del Quindío</t>
  </si>
  <si>
    <t xml:space="preserve">Secretaría de Cultura Departamental, Secretaría Jurídica </t>
  </si>
  <si>
    <t>No. de procesos realizados para la recepción de proyectos, evaluación y selección de ganadores y publicación de resultados finales.</t>
  </si>
  <si>
    <t xml:space="preserve">No. de entrega de recursos a proponentes apoyados </t>
  </si>
  <si>
    <t>Reportes Secretaría de Hacienda</t>
  </si>
  <si>
    <t>Secretaría de Cultura Departamental, Secretaría Jurídica, Secretaría de Hacienda.</t>
  </si>
  <si>
    <t xml:space="preserve">Documentos firmados. </t>
  </si>
  <si>
    <t>Acuerdos interinstitucionales firmados</t>
  </si>
  <si>
    <t>Proyectos formulados y presentados</t>
  </si>
  <si>
    <t>Convenios suscritos.</t>
  </si>
  <si>
    <t>Secretaría de cultura, Gestores culturales, Ministerio de Cultura</t>
  </si>
  <si>
    <t>Convocatorias, listados de asistencia, registro fotográfico</t>
  </si>
  <si>
    <t>Sistema de información cultural en funcionamiento</t>
  </si>
  <si>
    <t>Secretaría de Cultura Departamental</t>
  </si>
  <si>
    <t>Cronograma de convocatoria de concertación definido</t>
  </si>
  <si>
    <t>Cronograma elaborado y  publicado</t>
  </si>
  <si>
    <t>Secretaría de Cultura Departamental, Consejo departamental de Cultura, Alcaldes Municipales</t>
  </si>
  <si>
    <t>No. de municipios con socialización de las convocatorias públicas cada año</t>
  </si>
  <si>
    <t xml:space="preserve">No. de piezas publicitarias en medios de comunicación  para  promoción y difusión de la convocatoria pública anual  </t>
  </si>
  <si>
    <t>piezas publicitarias generada</t>
  </si>
  <si>
    <t>Secretaría de Cultura, Instituciones de cultura municipales.</t>
  </si>
  <si>
    <t>LÍNEA ESTRATEGICA</t>
  </si>
  <si>
    <t>%</t>
  </si>
  <si>
    <t>TOTAL INDICADORES</t>
  </si>
  <si>
    <t>CRÍTICO</t>
  </si>
  <si>
    <t>BAJO</t>
  </si>
  <si>
    <t>MEDIO</t>
  </si>
  <si>
    <t>SATISFACTORIO</t>
  </si>
  <si>
    <t>SOBRESALIENTE</t>
  </si>
  <si>
    <t>NO PROGRAMADO</t>
  </si>
  <si>
    <t>LINEA BASE</t>
  </si>
  <si>
    <t>INDICADORES</t>
  </si>
  <si>
    <t xml:space="preserve">METAS </t>
  </si>
  <si>
    <t>MEDIOS DE VERIFICACIÓN</t>
  </si>
  <si>
    <t>RESPONSABLES.</t>
  </si>
  <si>
    <t xml:space="preserve">    PROGRAMA DEPARTAMENTAL DE CONCERTACIÓN DE PROYECTOS   
ARTÍSTICOS Y CULTURALES 2015 - 2023</t>
  </si>
  <si>
    <t>TOTAL INDICADOES</t>
  </si>
  <si>
    <t>Democratización del acceso a los recursos públicos y ampliación de la bolsa de financiación</t>
  </si>
  <si>
    <t>Convocatorias Públicas Anuales para la concertación de Proyectos artísticos y Culturales</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</si>
  <si>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</si>
  <si>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</si>
  <si>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</si>
  <si>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</si>
  <si>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Impulso a la descentralización  e inclusión de propuestas y proyectos favorables al desarrollo cultural y social en el Departamento</t>
  </si>
  <si>
    <t xml:space="preserve">Garantizar la coordinación general del Programa Departamental de Concertación </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</si>
  <si>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</si>
  <si>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</si>
  <si>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</si>
  <si>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</si>
  <si>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</si>
  <si>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</si>
  <si>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</si>
  <si>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PLAN DE ACCIÓN  POLÍTICA Y/O PROGRAMA DEPARTAMENTAL DE CONCERTACIÓN DE ACTIVIDADES ARTÍSTICAS Y CULTURALES 2015-2023</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</si>
  <si>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</si>
  <si>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</si>
  <si>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</si>
  <si>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</si>
  <si>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</si>
  <si>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No. de convocatorias públicas por año para concertación de proyectos </t>
  </si>
  <si>
    <t>Definición del Jurado o  Comité para la  Evaluación técnica y de contenido de cada uno de los proyectos presentados a la convocatoria.</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</si>
  <si>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</si>
  <si>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</si>
  <si>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 xml:space="preserve">Secretaría de Cultura del Quindío en concertación con Consejo Departamental de Cultura y los Alcaldes Municipales. Secretaría Jurídica del Departamento. </t>
  </si>
  <si>
    <t>Desarrollo de procesos para la recepción, evaluación, selección de proyectos ganadores y publicación de resultados.</t>
  </si>
  <si>
    <t>Matriz de recepción y evaluación de proyectos, actas de evaluación, publicación en página web de la Gobernación de resultados finales.</t>
  </si>
  <si>
    <t xml:space="preserve">Entrega de Recursos a  proponentes apoyados en las convocatorias anuales para la ejecución de los proyectos.  </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</si>
  <si>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</si>
  <si>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de reuniones para la gestión de recursos con entidades del sector público, empresa privada, sector educativo en el departamento.</t>
  </si>
  <si>
    <t>Secretaría de Cultura, Ministerio de Cultura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</si>
  <si>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</si>
  <si>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Secretaría de Cultura, sector público, empresa privada, sector educativo. Secretaría Jurídica, Secretaría de Hacienda.</t>
  </si>
  <si>
    <t>No. de acuerdos interinstitucionales para el fortalecimiento de los procesos culturales en el Quindío</t>
  </si>
  <si>
    <t>Secretaria de Cultura, sector público, empresa privada, sector educativo. Secretaría Jurídica.</t>
  </si>
  <si>
    <t>No. de proyectos formulados y presentados a Agencias de la cooperación internacional para la gestión de recursos para la cultura en el departamento.</t>
  </si>
  <si>
    <t>Secretaría de Cultura, Organizaciones Culturales y sociales. Consejo Departamental de Cultura.</t>
  </si>
  <si>
    <t>Ampliación anual de los presupuestos destinados a la financiación de proyectos artísticos y culturales por parte de la Institucionalidad cultural del Departamento.</t>
  </si>
  <si>
    <t>Porcentaje de incremento de la bolsa de recursos</t>
  </si>
  <si>
    <t xml:space="preserve">Apropiación presupuestal, monto definido para la concertación departamental cada año. </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</si>
  <si>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</si>
  <si>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</si>
  <si>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</si>
  <si>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</si>
  <si>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</si>
  <si>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Secretaría de Cultura, Entidades de cultura municipales, Casas de la Cultura de los municipios.</t>
  </si>
  <si>
    <t>Incentivo a la creación de organizaciones culturales en los municipios de Salento, Córdoba, Buenavista, Pijao y Génova  y otros, para garantizar mayor  participación en las convocatorias.</t>
  </si>
  <si>
    <t>No. talleres de capacitación,  sensibilización y acompañamiento a los municipios para estimular la creación de organizaciones culturales</t>
  </si>
  <si>
    <t>Secretaría de Cultura, Instituciones de cultura de los municipio, Gestores culturales, Alcaldías municipales.</t>
  </si>
  <si>
    <t>Creación de incentivos para promover la   participación de municipios más rezagados de las convocatorias y del desarrollo del departamento</t>
  </si>
  <si>
    <t xml:space="preserve">No. de incentivos creados anualmente para favorecer la descentralización y la inclusión   de municipios alejados.  </t>
  </si>
  <si>
    <t>Convocatorias púlbicas anuales del programa departamental de concertación de proyectos  (Manual de concertación)</t>
  </si>
  <si>
    <t>Secretaría de Cultura, Consejo departamental de cultura, municipios del Departamento.</t>
  </si>
  <si>
    <t xml:space="preserve">Creación de incentivos dentro de las convocatorias anuales de concertación para promover la presentación de proyectos que favorezcan a poblaciones rurales </t>
  </si>
  <si>
    <t>No. de incentivos creados anualmente en las convotorias  que beneficien proyectos para poblaciones rurales</t>
  </si>
  <si>
    <t>Convocatorias púlbicas anuales (Manual de concertación)</t>
  </si>
  <si>
    <t>Secretaría de Cultura, Consejo departamental de Cultura, municipios del Departamento</t>
  </si>
  <si>
    <t>Creación de incentivos dentro de las convocatorias anuales de concertación para promover la presentación de proyectos que favorezcan a poblaciones afrodescendientes.</t>
  </si>
  <si>
    <t>No. de incentivos creados anualmente en las convotorias  que beneficien proyectos para poblaciones afrodescendientes.</t>
  </si>
  <si>
    <t>Secretaría de Cultura, Consejo departamental de Cultura, municipios del departamento</t>
  </si>
  <si>
    <t>Creación de incentivos dentro de las convocatorias anuales de concertación para promover la presentación de proyectos que favorezcan a poblaciones indígenas</t>
  </si>
  <si>
    <t>No. de incentivos creados anualmente en las convotorias  que beneficien proyectos para poblaciones indígenas</t>
  </si>
  <si>
    <t>Secretaría de Cultura, Consejo departamental de Cultura, municipios.</t>
  </si>
  <si>
    <t xml:space="preserve">Creación de incentivos dentro de las convocatorias anuales de concertación para promover la presentación de proyectos que favorezcan a poblaciones con capacidades especiales </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</si>
  <si>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</si>
  <si>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</si>
  <si>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Equipo de trabajo conformado.</t>
  </si>
  <si>
    <t>Organización interna de la Secretaría de Cultura</t>
  </si>
  <si>
    <t>Secretaría de Cultura, Secretaría Administrativa.</t>
  </si>
  <si>
    <t xml:space="preserve">Creación de incentivos con puntajes adicionales para el proyecto mejor evaluado en el año en calidad, cumplimiento y generación de impactos con base a indicadores y medición cualitativa y cuantitativa de resultados. </t>
  </si>
  <si>
    <t xml:space="preserve">No. de incentivos en cada vigencia por cumplimiento, calidad y generación de impactos. </t>
  </si>
  <si>
    <t>Acta de resultados de evaluación de impactos sobre proyectos ejecutados en el año.</t>
  </si>
  <si>
    <t>Secretaría de Cultura, Consejo departamental de Cultura</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</si>
  <si>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</si>
  <si>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</si>
  <si>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</si>
  <si>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</si>
  <si>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</si>
  <si>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</si>
  <si>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 xml:space="preserve">Secretaría de Cultura  Departamental </t>
  </si>
  <si>
    <t>Presentación de informes de avance  e informe final de cada uno de los proyectos apoyados</t>
  </si>
  <si>
    <t>1 anual</t>
  </si>
  <si>
    <t>No. de informes presentados por cada proponente</t>
  </si>
  <si>
    <t>2 anuales</t>
  </si>
  <si>
    <t>Informes presentados por los proponentes</t>
  </si>
  <si>
    <t>Secretaría de Cultura, Organizaciones culturales</t>
  </si>
  <si>
    <t>Cada proponente presenta un informe parcial y un informe final; el informe parcial lo presentan al suscribir el contrato presentando cronograma de sus actividades a desarrollar y el final al terminar la ejecución del proyecto.</t>
  </si>
  <si>
    <t>Creación de indicadores culturales para la determinación de impactos y medición cualitativa y cuantitativa de los resultados.</t>
  </si>
  <si>
    <t>Batería de indicadores culturales establecida para la concertación departamental de proyectos</t>
  </si>
  <si>
    <t xml:space="preserve">Documento de indicadores culturales </t>
  </si>
  <si>
    <t>Secretaría de Cultura departamental, Consejo departamental de Cultura.</t>
  </si>
  <si>
    <t xml:space="preserve">La batería de indicadores se crea bajo los lineamientos del Plan de Desarrollo 2020-2023 "TU Y YO SOMOS QUINDIO", en el cual se trazaron 10 metas con sus respectivos indicadores en cumplimiento a los objetivos trazados para la Cultura del departamento. </t>
  </si>
  <si>
    <t xml:space="preserve">Definición del cronograma de cada  convocatoria anual antes de finalizar la vigencia anterior, para garantizar una oportuna  difusión en cada uno de los municipios. </t>
  </si>
  <si>
    <t>Socialización de las convocatorias públicas anuales de concertación de proyectos artísticos y culturales en los doce municipios del departamento del Quindío</t>
  </si>
  <si>
    <t>Secretaría de Cultura departamental</t>
  </si>
  <si>
    <t>Difusión y promoción de las convocatorias públicas anuales del programa departamental de concertación de proyectos artísticos y culturales a través de medios escritos, radiales, televisivos, electrónicos, entre otros.</t>
  </si>
  <si>
    <t>ESTAMPILLA PRO-CULTURA 50% CONCERTACION</t>
  </si>
  <si>
    <t>META FÍSICA AÑO 2021</t>
  </si>
  <si>
    <t>Información, seguimiento y evaluación</t>
  </si>
  <si>
    <t>CRITICO</t>
  </si>
  <si>
    <t xml:space="preserve">BAJO </t>
  </si>
  <si>
    <t xml:space="preserve">MEDIO </t>
  </si>
  <si>
    <r>
      <t>Un Manual de la Convocatoria Anual Departamental “</t>
    </r>
    <r>
      <rPr>
        <b/>
        <sz val="9"/>
        <color theme="1"/>
        <rFont val="Calibri"/>
        <family val="2"/>
      </rPr>
      <t>Programa Departamental de Concertación de Proyectos artísticos y culturales 2022</t>
    </r>
    <r>
      <rPr>
        <sz val="9"/>
        <color theme="1"/>
        <rFont val="Calibri"/>
        <family val="2"/>
      </rPr>
      <t>” (Adjunto Manual de concertación 2022" con sus respectivos anexos y formatos de presentación de proyectos).            Resolución 2481 del 31 de marzo del 2022 adoptando el manual de concertación 2022, con apertura de convocatoria el día 04 de abril del 2022. (Se adjunta resolución 2481 en medio magnético)</t>
    </r>
  </si>
  <si>
    <r>
      <t xml:space="preserve">Una Convocatoria Anual para la ejecución del programa de Concertación de Proyectos, adoptando la ordenanza 013 del 2015.  </t>
    </r>
    <r>
      <rPr>
        <b/>
        <sz val="9"/>
        <color theme="1"/>
        <rFont val="Calibri"/>
        <family val="2"/>
      </rPr>
      <t>Convocatoria Anual Departamental de Concertación de Proyectos Artísticos y Culturales 2022</t>
    </r>
    <r>
      <rPr>
        <sz val="9"/>
        <color theme="1"/>
        <rFont val="Calibri"/>
        <family val="2"/>
      </rPr>
      <t xml:space="preserve">, con nueve líneas de participación, se da apertura al público el día 04 de abril de 2022 ( Se adjunta enlace de sitio web Secretaría de Cultura, con convocatoria a disposición de la comunidad en general y ordenanza 013 del 2015). Enlace:
https://quindio.gov.co/sicuq-3/sicuq-4 </t>
    </r>
  </si>
  <si>
    <t>Secretaría de Cultura del Quindío.</t>
  </si>
  <si>
    <t>Un comité delegado que se estableció el día 14 de enero de 2022, en el cual se eligieron los delegados al Comité Departamental de los programas de Concertación y Estímulos 2022, conforme a lo establecido en los artículos 7 y 8 de las ordenanzas 013 y 014 de 2015 “podrán participar los alcaldes de los 12 municipios o sus delegados, en este último caso deberán presentar el documento legal que acredite la delegación”. Como resultado de la reunión, Se delega a la Dra. Diana María Giraldo, delegada del municipio de Armenia y el Dr. Alexander Carvajal, delegado del municipio de la Tebaida (Se adjunta acta 02 del 14 de enero de 2022, y Oficios de citación a los alcaldes para la conformación del comité, en medio magnético). Un jurado calificador de los proyectos y propuestas de Concertación y Estímulos 2022; El Departamento del Quindío realizó un Proceso de Selección abreviada de menor cuantía Nº005 de 2022, que se publicó en la plataforma SECOP II el día 11 de marzo y del cual se derivó y adjudicó el contrato de prestación de servicios N°1520 de 2022 al contratista UNIVERSIDAD DEL QUINDÍO, cuyo objeto es: “Realizar la evaluación técnica y de contenidos de los proyectos que resulten habilitados en la convocatoria departamental de concertación de proyectos artísticos y culturales y las propuestas habilitadas en la convocatoria departamental de estímulos a la investigación, creación y producción artística en el departamento del Quindío del año 2022”.(Se adjuntan documentos que soportan el proceso en SECOP II en medio magnético) Enlace: https://www.secop.gov.co/CO1BusinessLine/Tendering/BuyerDossierWorkspace/Index?allWords2Search=005-2022&amp;createDateFrom=06/10/2021%2020:48:34&amp;createDateTo=06/04/2022%2020:48:34&amp;filteringState=0&amp;sortingState=LastModifiedDESC&amp;showAdvancedSearch=False&amp;showAdvancedSearchFields=False&amp;folderCode=ALL&amp;selectedDossier=CO1.BDOS.2860726&amp;selectedRequest=CO1.REQ.2956002&amp;</t>
  </si>
  <si>
    <r>
      <t>Secretaría de Cultura del Quindío en concertación con Consejo Departamental de Cultura y los Alcaldes Municipales.</t>
    </r>
    <r>
      <rPr>
        <sz val="10"/>
        <rFont val="Calibri"/>
        <family val="2"/>
        <scheme val="minor"/>
      </rPr>
      <t xml:space="preserve"> Secretaría Jurídica del Departamento. </t>
    </r>
  </si>
  <si>
    <t>Se realizó un proceso de recepción de 81 proyectos presentados al programa departamental de Concertación de Proyectos artísticos y culturales desde del día 04 de abril hasta el día 03 de mayo de 2022, así como lo establece el cronograma en la resolución 2481 del 31 de marzo del 2022 modificado con la resolución 03631 del 19 de mayo de 2022 (Se adjunta resolución 2481 y 03631 en medio magnético). De los 81 proyectos, resultaron habilitados 47 después de la revisión técnico jurídica, los cuales fueron entregados a los jurados calificadores de la Universidad del Quindío para continuar con la segunda fase de evaluación. (Se adjunta Listado de los proyectos habilitados publicado en la Página de la secretaría de cultura; en medio magnético) Como resultado final del proceso de evaluación y la aplicación de las fórmulas a los puntajes entregados por los jurados, se obtuvieron 31 proyectos ganadores. Resultados que se publicaron en la página de la Secretaría de Cultura por medio de la resolución Nº4809 del 05 de Julio de 2022, “POR MEDIO DE LA CUAL SE RECONOCEN LOS GANADORES DE LA CONVOCATORIA DEPARTAMENTAL DE CONCERTACIÓN DE PROYECTOS ARTÍSTICOS Y CULTURALES EN EL DEPARTAMENTO DEL QUINDÍO AÑO 2022 Y SE DICTAN OTRAS DISPOSICIONES”  (Se adjunta resolución 4809 en medio magnético)</t>
  </si>
  <si>
    <t>Se realizo una entrega de recursos a los proponentes ganadores (29 Convenios en total) discriminados de la siguiente manera: 26 Convenios de Asociación y 3  Interadministrativos. El Valor total asignado para cada proponente, así como las organizaciones y proyectos ganadores se relacionaron en la resolución Nº4809 del 05 de julio de 2022, publicada en la página de la Secretaría de Cultura. ( Se adjunta resolución 4809 en medio magnético).</t>
  </si>
  <si>
    <t xml:space="preserve">Por Situación de Pandemia COVID 19 no fue posible realizar reuniones con los diferentes sectores. </t>
  </si>
  <si>
    <t xml:space="preserve">En este período no se realizaron adiciones de recursos ordinarios a la convocatoria de concertación, por que los recursos propios de la gobernación no fueron lo suficientes, para adicionar.  Se aclara que no hubo apoyo del sector privado. </t>
  </si>
  <si>
    <t>No se realizaron acuerdos Interinstitucionales en esta vigencia, debido a que el fortalecimiento de los conocimientos culturales se llevó a cabo a través de actividades directas a la comunidad, con los promotores de lectura y procesos de formación artística y cultural, según la oferta y la demanda. Sin embargo cabe precisar que la Secretaría a través de los programas de concertación y estímulos fortalece la cultura en los territorios beneficiados por los proyectos ganadores.</t>
  </si>
  <si>
    <t>No se presentaron proyectos a agencias de cooperación internacional para la gestión de recursos para la cultura en el Departamento.</t>
  </si>
  <si>
    <t>Para la vigencia no se tuvo aumento en la bolsa de los recursos.</t>
  </si>
  <si>
    <t>La Secretaria de Cultura se postulo para participar en la Convocatoria de Concertación Nacional con el proyecto "FESTIVAL ARTE AL PARQUE”, UN RECORRIDO DE CULTURA,
MÚSICA, BAILE Y GASTRONOMÍA POR LOS MUNICIPIOS DEL QUINDÍO."  pero no se suscribió ningún convenio en esta vigencia</t>
  </si>
  <si>
    <r>
      <t xml:space="preserve">Se realizaron asesorías de manera personalizada en las instalaciones de la Secretaría de Cultura, donde se atendieron los proponentes para guiarlos en el proceso y resolver las dudas que surgieran dentro del mismo. </t>
    </r>
    <r>
      <rPr>
        <sz val="9"/>
        <color rgb="FFFF0000"/>
        <rFont val="Calibri"/>
        <family val="2"/>
      </rPr>
      <t>Angela Díaz, luisa López y maría José.</t>
    </r>
  </si>
  <si>
    <t>Durante la vigencia no se tuvo acciones de talleres de capacitación y acompañamiento a los municipios para estimular la creación de organizaciones culturales, a su vez no se presentaron solicitudes por parte del sector.</t>
  </si>
  <si>
    <t>Tal como lo establece la ordenanza número 013 del 13 de noviembre de 2015, en el Artículo 6.ESTRATEGIAS: Son estrategias para el desarrollo de cada una de las líneas: LINEA: FORTALECIMIENTO A LA PARTICIPACIÓN Y ORGANIZACIÓN DEL SECTOR PARA LA SOSTENIBILIDAD DE PROCESOS; Estrategia 3. Impulso a la descentralización e inclusión de propuestas y proyectos favorables al desarrollo cultural y social en el Departamento:
La Gobernación del Quindío dentro de la convocatoria anual de concertación de proyectos, creará incentivos para estimular la participación de los municipios más alejados y de poblaciones rurales y otras tradicionalmente excluidas de los beneficios del desarrollo como Indígenas, Afro-Descendientes, LGBTI y Discapacidad, así mismo impulsará proyectos que favorezcan dichas poblaciones. Cada año en concertación con el Consejo Departamental de Cultura y los Alcaldes Municipales en la forma prevista en el articulo 8 de la presente Ordenanza, los proyectos presentados por estos municipios y poblaciones recibirán puntos adicionales, acumulativos con otros puntajes que se generen como incentivos dentro de la misma convocatoria. En total un proyecto no podrá sumar más de 100 puntos.</t>
  </si>
  <si>
    <r>
      <t>Tal como lo establece la ordenanza número 013 del 13 de noviembre de 2015, en la “</t>
    </r>
    <r>
      <rPr>
        <b/>
        <sz val="9"/>
        <color theme="1"/>
        <rFont val="Calibri"/>
        <family val="2"/>
      </rPr>
      <t>LÍNEA 7. Igualdad de oportunidades culturales para la población en condiciones de vulnerabilidad</t>
    </r>
    <r>
      <rPr>
        <sz val="9"/>
        <color theme="1"/>
        <rFont val="Calibri"/>
        <family val="2"/>
      </rPr>
      <t xml:space="preserve">: Comprende proyectos encaminados a fomentar el reconocimiento, la inclusión social y la participación de la población en situación de discapacidad y de la población rural (veredas y corregimientos) a través de proyectos artísticos y culturales.”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r>
  </si>
  <si>
    <t xml:space="preserve">Tal como lo establece la ordenanza número 013 del 13 de noviembre de 2015, en la “LÍNEA 6. Fortalecimiento cultural a contextos poblacionales específicos: Proyectos que incluyan creación, memoria, formación, procesos de recuperación, transmisióń de saberes y prácticas culturales, producción y circulación artística y cultural, dirigidos pueblos indígenas, comunidades afrocolombianas y al pueblo Room o gitano con asiento e el Quindío. Los proyectos registrados en esta 'Inca deben ser llevados a cabo en los lugar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</si>
  <si>
    <r>
      <t>Tal como lo establece la ordenanza número 013 del 13 de noviembre de 2015, en la “</t>
    </r>
    <r>
      <rPr>
        <b/>
        <sz val="9"/>
        <color theme="1"/>
        <rFont val="Calibri"/>
        <family val="2"/>
      </rPr>
      <t xml:space="preserve">LÍNEA 6. Fortalecimiento cultural a contextos poblacionales específicos: </t>
    </r>
    <r>
      <rPr>
        <sz val="9"/>
        <color theme="1"/>
        <rFont val="Calibri"/>
        <family val="2"/>
      </rPr>
      <t xml:space="preserve">Proyectos que incluyan creación, memoria, formación, procesos de recuperación, transmisióń de saberes y practicas culturales, producción y circulación artística y cultural, dirigidos pueblos indígenas, comunidades afrocolombianas y al pueblo Room o gitano con asiento e el Quindío. Los proyectos registrados en esta 'Inca deben ser llevados a cabo en los lugares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r>
  </si>
  <si>
    <r>
      <t xml:space="preserve">En el numeral </t>
    </r>
    <r>
      <rPr>
        <b/>
        <sz val="9"/>
        <color theme="1"/>
        <rFont val="Calibri"/>
        <family val="2"/>
      </rPr>
      <t>2.6 Criterios de Evaluación de los Proyectos</t>
    </r>
    <r>
      <rPr>
        <sz val="9"/>
        <color theme="1"/>
        <rFont val="Calibri"/>
        <family val="2"/>
      </rPr>
      <t>, del Manual de Concertación 2022, se establece "Una vez verificados los requisitos formales, la comisión evaluadora calificará los proyectos, teniendo en cuenta los siguientes criterios generales así: Tendrán hasta 5 puntos adicionales los proyectos con el claro propósito de beneficiar los enfoques diferenciales y sub diferencial; que fomenten la reivindicación de los derechos que le han sido negado históricamente a las poblaciones vulnerables; todo esto con miras a la construcción de una cultura de paz en el departamento del Quindío. (Población Afro descendiente,  LGTBI, Indígenas, Primera infancia y juventudes, Mujeres, Víctimas del conflicto armado, Población en condición de discapacidad, Personas privadas de la libertad, Personas en ejercicio de la prostitución, Habitantes de calle)  NOTA: En ningún momento un proyecto podrá tener una asignación superior a 100 puntos. ( Se adjunta el Manual de Concertación, numeral 2.6.1 con los puntajes asignados para la población anteriormente mencionada; en medio magnético )</t>
    </r>
  </si>
  <si>
    <r>
      <t xml:space="preserve">Se conformó un equipo de trabajo para realizar específicamente los procesos correspondientes a la Convocatoria Anual departamental de Concertación y Estímulos 2022, integrado por las contratistas de la Secretaría de Cultura de la Gobernación del Quindío y encabezado por Ángela Patricia Díaz Gil, Abogada, María José Mejía Hernández, Administradora de Empresas, Laura Marcela Giraldo Londoño, Administradora pública, Luisa Fernanda López Cortés, Apoyo técnico jurídico y la abogada María Fernanda Aguirre. </t>
    </r>
    <r>
      <rPr>
        <sz val="9"/>
        <color rgb="FFFF0000"/>
        <rFont val="Calibri"/>
        <family val="2"/>
      </rPr>
      <t>parecido al 2021</t>
    </r>
  </si>
  <si>
    <r>
      <t xml:space="preserve">Tal como lo establece la ordenanza número 013 del 13 de noviembre de 2015, en  el PARÁGRAFO PRIMERO "…Se prestará especial atención a la medición de los impactos qua el proyecto genera sobre una población determinada y la generación de empleos reales. Se establece para la convocatoria del Programa Departamental da Concertación los siguientes criterios: </t>
    </r>
    <r>
      <rPr>
        <b/>
        <sz val="9"/>
        <color theme="1"/>
        <rFont val="Calibri"/>
        <family val="2"/>
      </rPr>
      <t xml:space="preserve">c. Logros e impactos esperados 25 puntos." </t>
    </r>
    <r>
      <rPr>
        <sz val="9"/>
        <color theme="1"/>
        <rFont val="Calibri"/>
        <family val="2"/>
      </rPr>
      <t>(Se adjunta Manual de Concertación 2022 en medio magnético)</t>
    </r>
  </si>
  <si>
    <t xml:space="preserve">La Secretaría de Cultura cuenta con toda la información referente a los proyectos de concertación, en la página de la Secretaría de Cultura de la Gobernación del Quindío en la sección de Convocatorias. (Se adjunta enlace :https://www.quindio.gov.co/sicuq-3) </t>
  </si>
  <si>
    <t>Al 100% de los proyectos ganadores se  le realizaron las visitas de campo,  para la verificación de la ejecución de los convenios por parte de personal de planta y de colaboradores de la secretaría.</t>
  </si>
  <si>
    <t>Un cronograma definido en la resolución 2481 del 31 de marzo del 2022, en su parte resolutiva artículo “CUARTO: ADOPTAR el cronograma establecido en el Manual para la presentación de proyectos a la convocatoria departamental de Concertación de Proyectos Artísticos y Culturales 2022, el cual quedará así:” (Se adjunta resolución 2481 y Manual de concertación, en medio magnético). Se modifica el cronograma en la resolución Nº03631 del 19 de mayo de 2022 "POR MEDIO DE LA CUAL SE MODIFICA EL CRONOGRAMA ESTABLECIDO EN EL MANUAL PARA LA PRESENTACIÓN DE RECLAMACIONES A LOS RESULTADOS DE PROYECTOS HABILITADOS DENTRO DEL PROCESO DE EVALUACION TÉCNICO JURIDICA EN EL MARCO DE LA ORDENANZA O13 DEL 2015 DEL PROGRAMA DEPARTAMENTAL DE CONCERTACIÓN DE PROYECTOS ARTISTICOS Y CULTURALES 2022 Y SE DICTAN OTRAS DISPOSICIONES"( Se adjunta resolución 03631 en medio magnético)</t>
  </si>
  <si>
    <t>La socialización de la convocatoria se realizó de manera virtual por medio de las plataformas digitales de la Gobernación del Quindío y la Secretaría de Cultura.  Se realizó una oferta cultural para las diferentes Secretarías de la Gobernación del Quindío que manejan grupos de participación ciudadana. (Se adjuntan oficios en medio magnético)</t>
  </si>
  <si>
    <t>Catorce piezas publicitarias que se difundieron por medio de las redes sociales de la Gobernación del Quindío y la Secretaría de Cultura, que invitan a la población a participar y conocer los procesos de la Convocatoria de Concertación 2022. (Se adjuntan piezas publicitarias en medio magnético y Enlace: : https://www.instagram.com/seculturaquindio/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</si>
</sst>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34">
    <font>
      <sz val="11"/>
      <color theme="1"/>
      <name val="Calibri"/>
      <family val="2"/>
      <scheme val="minor"/>
    </font>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0000"/>
      <name val="Calibri"/>
      <family val="2"/>
      <scheme val="minor"/>
    </font>
    <font>
      <b/>
      <sz val="9"/>
      <color theme="1"/>
      <name val="Arial  "/>
    </font>
    <font>
      <b/>
      <sz val="14"/>
      <color theme="1"/>
      <name val="Calibri"/>
      <family val="2"/>
      <scheme val="minor"/>
    </font>
    <font>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0"/>
      <color theme="1"/>
      <name val="Arial  "/>
    </font>
    <font>
      <sz val="12"/>
      <color rgb="FFFFFF00"/>
      <name val="Arial"/>
      <family val="2"/>
    </font>
    <font>
      <sz val="12"/>
      <color theme="1"/>
      <name val="Arial"/>
      <family val="2"/>
    </font>
    <font>
      <b/>
      <sz val="12"/>
      <name val="Arial"/>
      <family val="2"/>
    </font>
    <font>
      <b/>
      <sz val="11"/>
      <color theme="1"/>
      <name val="Arial  "/>
    </font>
    <font>
      <sz val="14"/>
      <color theme="1"/>
      <name val="Calibri"/>
      <family val="2"/>
      <scheme val="minor"/>
    </font>
    <font>
      <b/>
      <sz val="14"/>
      <color theme="1"/>
      <name val="Arial  "/>
    </font>
    <font>
      <b/>
      <sz val="12"/>
      <name val="Calibri"/>
      <family val="2"/>
      <scheme val="minor"/>
    </font>
    <font>
      <b/>
      <sz val="10"/>
      <color rgb="FF000000"/>
      <name val="Calibri"/>
      <family val="2"/>
      <scheme val="minor"/>
    </font>
    <font>
      <sz val="12"/>
      <color theme="1"/>
      <name val="Calibri"/>
      <family val="2"/>
      <scheme val="minor"/>
    </font>
    <font>
      <b/>
      <sz val="11"/>
      <color theme="1"/>
      <name val="Calibri"/>
      <family val="2"/>
      <scheme val="minor"/>
    </font>
    <font>
      <b/>
      <sz val="11"/>
      <name val="Calibri"/>
      <family val="2"/>
      <scheme val="minor"/>
    </font>
    <font>
      <sz val="9"/>
      <color theme="1"/>
      <name val="Calibri"/>
      <family val="2"/>
    </font>
    <font>
      <b/>
      <sz val="9"/>
      <color theme="1"/>
      <name val="Calibri"/>
      <family val="2"/>
    </font>
    <font>
      <sz val="8"/>
      <color theme="1"/>
      <name val="Calibri"/>
      <family val="2"/>
    </font>
    <font>
      <sz val="9"/>
      <color rgb="FFFF0000"/>
      <name val="Calibri"/>
      <family val="2"/>
    </font>
    <font>
      <sz val="12"/>
      <name val="Calibri"/>
      <family val="2"/>
      <scheme val="minor"/>
    </font>
    <font>
      <b/>
      <sz val="9"/>
      <color indexed="81"/>
      <name val="Tahoma"/>
      <family val="2"/>
    </font>
    <font>
      <sz val="9"/>
      <color indexed="81"/>
      <name val="Tahoma"/>
      <family val="2"/>
    </font>
  </fonts>
  <fills count="16">
    <fill>
      <patternFill patternType="none"/>
    </fill>
    <fill>
      <patternFill patternType="gray125"/>
    </fill>
    <fill>
      <patternFill patternType="solid">
        <fgColor rgb="FFFBE1ED"/>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E3B0AF"/>
        <bgColor indexed="64"/>
      </patternFill>
    </fill>
    <fill>
      <patternFill patternType="solid">
        <fgColor theme="2" tint="-0.249977111117893"/>
        <bgColor indexed="64"/>
      </patternFill>
    </fill>
    <fill>
      <patternFill patternType="solid">
        <fgColor theme="9"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91">
    <xf numFmtId="0" fontId="0" fillId="0" borderId="0" xfId="0"/>
    <xf numFmtId="0" fontId="4" fillId="0" borderId="6" xfId="0" applyFont="1" applyBorder="1" applyAlignment="1">
      <alignment horizontal="center" vertical="center"/>
    </xf>
    <xf numFmtId="9" fontId="4"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justify" vertical="center" wrapText="1"/>
    </xf>
    <xf numFmtId="9"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9" xfId="0" applyFont="1" applyBorder="1" applyAlignment="1">
      <alignment horizontal="center" vertical="center"/>
    </xf>
    <xf numFmtId="0" fontId="12" fillId="0" borderId="1" xfId="0" applyFont="1" applyBorder="1" applyAlignment="1">
      <alignment horizontal="justify" vertical="center" wrapText="1"/>
    </xf>
    <xf numFmtId="0" fontId="4" fillId="8"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7" fillId="10" borderId="1" xfId="1"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4" fillId="7" borderId="10" xfId="1"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7" borderId="15" xfId="1" applyNumberFormat="1"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9" borderId="9" xfId="0"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0" fontId="17" fillId="10" borderId="9" xfId="1" applyNumberFormat="1" applyFont="1" applyFill="1" applyBorder="1" applyAlignment="1">
      <alignment horizontal="center" vertical="center" wrapText="1"/>
    </xf>
    <xf numFmtId="3" fontId="17" fillId="4" borderId="9" xfId="0" applyNumberFormat="1" applyFont="1" applyFill="1" applyBorder="1" applyAlignment="1">
      <alignment horizontal="center" vertical="center" wrapText="1"/>
    </xf>
    <xf numFmtId="0" fontId="16" fillId="5"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3" fontId="17" fillId="3" borderId="6" xfId="0" applyNumberFormat="1" applyFont="1" applyFill="1" applyBorder="1" applyAlignment="1">
      <alignment horizontal="center" vertical="center" wrapText="1"/>
    </xf>
    <xf numFmtId="0" fontId="17" fillId="10" borderId="6" xfId="1" applyNumberFormat="1" applyFont="1" applyFill="1" applyBorder="1" applyAlignment="1">
      <alignment horizontal="center" vertical="center" wrapText="1"/>
    </xf>
    <xf numFmtId="3" fontId="17" fillId="4" borderId="6" xfId="0" applyNumberFormat="1" applyFont="1" applyFill="1" applyBorder="1" applyAlignment="1">
      <alignment horizontal="center" vertical="center" wrapText="1"/>
    </xf>
    <xf numFmtId="3" fontId="14" fillId="7" borderId="17" xfId="1" applyNumberFormat="1"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3" fontId="17" fillId="3" borderId="7" xfId="0" applyNumberFormat="1" applyFont="1" applyFill="1" applyBorder="1" applyAlignment="1">
      <alignment horizontal="center" vertical="center" wrapText="1"/>
    </xf>
    <xf numFmtId="0" fontId="17" fillId="10" borderId="7" xfId="1" applyNumberFormat="1" applyFont="1" applyFill="1" applyBorder="1" applyAlignment="1">
      <alignment horizontal="center" vertical="center" wrapText="1"/>
    </xf>
    <xf numFmtId="3" fontId="17" fillId="4" borderId="7"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0" fontId="14" fillId="7" borderId="19" xfId="1" applyNumberFormat="1" applyFont="1" applyFill="1" applyBorder="1" applyAlignment="1">
      <alignment horizontal="center" vertical="center" wrapText="1"/>
    </xf>
    <xf numFmtId="0" fontId="12" fillId="0" borderId="21" xfId="0" applyFont="1" applyBorder="1" applyAlignment="1">
      <alignment horizontal="justify" vertical="center" wrapText="1"/>
    </xf>
    <xf numFmtId="0" fontId="18" fillId="5" borderId="20" xfId="0" applyFont="1" applyFill="1" applyBorder="1" applyAlignment="1">
      <alignment horizontal="center" vertical="center" wrapText="1"/>
    </xf>
    <xf numFmtId="0" fontId="17" fillId="9" borderId="20" xfId="0" applyFont="1" applyFill="1" applyBorder="1" applyAlignment="1">
      <alignment horizontal="center" vertical="center" wrapText="1"/>
    </xf>
    <xf numFmtId="3" fontId="17" fillId="3" borderId="20" xfId="0" applyNumberFormat="1" applyFont="1" applyFill="1" applyBorder="1" applyAlignment="1">
      <alignment horizontal="center" vertical="center" wrapText="1"/>
    </xf>
    <xf numFmtId="0" fontId="17" fillId="10" borderId="20" xfId="1" applyNumberFormat="1" applyFont="1" applyFill="1" applyBorder="1" applyAlignment="1">
      <alignment horizontal="center" vertical="center" wrapText="1"/>
    </xf>
    <xf numFmtId="3" fontId="17" fillId="4" borderId="20" xfId="0" applyNumberFormat="1" applyFont="1" applyFill="1" applyBorder="1" applyAlignment="1">
      <alignment horizontal="center" vertical="center" wrapText="1"/>
    </xf>
    <xf numFmtId="0" fontId="14" fillId="7" borderId="22" xfId="1" applyNumberFormat="1" applyFont="1" applyFill="1" applyBorder="1" applyAlignment="1">
      <alignment horizontal="center" vertical="center" wrapText="1"/>
    </xf>
    <xf numFmtId="0" fontId="15" fillId="0" borderId="5" xfId="0" applyFont="1" applyBorder="1" applyAlignment="1">
      <alignment horizontal="center" vertical="center" textRotation="90" wrapText="1"/>
    </xf>
    <xf numFmtId="0" fontId="7" fillId="0" borderId="7" xfId="0" applyFont="1" applyBorder="1" applyAlignment="1">
      <alignment horizontal="justify" vertical="center" wrapText="1"/>
    </xf>
    <xf numFmtId="0" fontId="14" fillId="7" borderId="23" xfId="1" applyNumberFormat="1" applyFont="1" applyFill="1" applyBorder="1" applyAlignment="1">
      <alignment horizontal="center" vertical="center" wrapText="1"/>
    </xf>
    <xf numFmtId="0" fontId="7" fillId="0" borderId="9" xfId="0" applyFont="1" applyBorder="1" applyAlignment="1">
      <alignment horizontal="justify" vertical="center" wrapText="1"/>
    </xf>
    <xf numFmtId="0" fontId="16" fillId="5"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3" fontId="17" fillId="3" borderId="5" xfId="0" applyNumberFormat="1" applyFont="1" applyFill="1" applyBorder="1" applyAlignment="1">
      <alignment horizontal="center" vertical="center" wrapText="1"/>
    </xf>
    <xf numFmtId="0" fontId="17" fillId="10" borderId="5" xfId="1" applyNumberFormat="1" applyFont="1" applyFill="1" applyBorder="1" applyAlignment="1">
      <alignment horizontal="center" vertical="center" wrapText="1"/>
    </xf>
    <xf numFmtId="3" fontId="17" fillId="4" borderId="5"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4" fillId="0" borderId="0" xfId="0" applyFont="1" applyAlignment="1">
      <alignment horizontal="justify" vertical="top"/>
    </xf>
    <xf numFmtId="0" fontId="2" fillId="2" borderId="27"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4" fillId="8" borderId="0" xfId="0" applyFont="1" applyFill="1" applyAlignment="1">
      <alignment horizontal="justify" vertical="center" wrapText="1"/>
    </xf>
    <xf numFmtId="1" fontId="4"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1" fontId="4" fillId="8" borderId="29" xfId="0" applyNumberFormat="1" applyFont="1" applyFill="1" applyBorder="1" applyAlignment="1">
      <alignment horizontal="center" vertical="center" wrapText="1"/>
    </xf>
    <xf numFmtId="9" fontId="4" fillId="0" borderId="1" xfId="1" applyFont="1" applyFill="1" applyBorder="1" applyAlignment="1">
      <alignment horizontal="center" vertical="center"/>
    </xf>
    <xf numFmtId="0" fontId="7" fillId="8" borderId="1" xfId="0" applyFont="1" applyFill="1" applyBorder="1" applyAlignment="1">
      <alignment horizontal="justify" vertical="center" wrapText="1"/>
    </xf>
    <xf numFmtId="0" fontId="4" fillId="8" borderId="4" xfId="0" applyFont="1" applyFill="1" applyBorder="1" applyAlignment="1">
      <alignment horizontal="justify" vertical="center" wrapText="1"/>
    </xf>
    <xf numFmtId="1" fontId="6" fillId="8" borderId="1"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8" borderId="0" xfId="0" applyFont="1" applyFill="1" applyAlignment="1">
      <alignment horizontal="justify" vertical="center" wrapText="1"/>
    </xf>
    <xf numFmtId="0" fontId="4" fillId="8" borderId="2" xfId="0" applyFont="1" applyFill="1" applyBorder="1" applyAlignment="1">
      <alignment horizontal="center" vertical="center"/>
    </xf>
    <xf numFmtId="9" fontId="4" fillId="0" borderId="9" xfId="1" applyFont="1" applyFill="1" applyBorder="1" applyAlignment="1">
      <alignment horizontal="center" vertical="center"/>
    </xf>
    <xf numFmtId="0" fontId="4" fillId="0" borderId="2" xfId="0" applyFont="1" applyBorder="1" applyAlignment="1">
      <alignment horizontal="justify" vertical="top"/>
    </xf>
    <xf numFmtId="0" fontId="7" fillId="8" borderId="9"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26" fillId="5" borderId="7" xfId="0" applyFont="1" applyFill="1" applyBorder="1" applyAlignment="1">
      <alignment horizontal="center" vertical="center" wrapText="1"/>
    </xf>
    <xf numFmtId="0" fontId="26" fillId="9" borderId="7" xfId="0" applyFont="1" applyFill="1" applyBorder="1" applyAlignment="1">
      <alignment horizontal="center" vertical="center" wrapText="1"/>
    </xf>
    <xf numFmtId="3" fontId="26" fillId="3" borderId="7" xfId="0" applyNumberFormat="1" applyFont="1" applyFill="1" applyBorder="1" applyAlignment="1">
      <alignment horizontal="center" vertical="center" wrapText="1"/>
    </xf>
    <xf numFmtId="0" fontId="26" fillId="10" borderId="7" xfId="1" applyNumberFormat="1" applyFont="1" applyFill="1" applyBorder="1" applyAlignment="1">
      <alignment horizontal="center" vertical="center" wrapText="1"/>
    </xf>
    <xf numFmtId="3" fontId="25" fillId="4" borderId="7" xfId="0" applyNumberFormat="1" applyFont="1" applyFill="1" applyBorder="1" applyAlignment="1">
      <alignment horizontal="center" vertical="center" wrapText="1"/>
    </xf>
    <xf numFmtId="0" fontId="14" fillId="7" borderId="1" xfId="1"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9" fontId="20" fillId="5" borderId="1" xfId="1" applyFont="1" applyFill="1" applyBorder="1" applyAlignment="1">
      <alignment horizontal="center"/>
    </xf>
    <xf numFmtId="9" fontId="20" fillId="9" borderId="1" xfId="1" applyFont="1" applyFill="1" applyBorder="1" applyAlignment="1">
      <alignment horizontal="center"/>
    </xf>
    <xf numFmtId="9" fontId="20" fillId="3" borderId="1" xfId="1" applyFont="1" applyFill="1" applyBorder="1" applyAlignment="1">
      <alignment horizontal="center"/>
    </xf>
    <xf numFmtId="9" fontId="20" fillId="10" borderId="1" xfId="1" applyFont="1" applyFill="1" applyBorder="1" applyAlignment="1">
      <alignment horizontal="center"/>
    </xf>
    <xf numFmtId="9" fontId="20" fillId="4" borderId="1" xfId="1" applyFont="1" applyFill="1" applyBorder="1" applyAlignment="1">
      <alignment horizontal="center"/>
    </xf>
    <xf numFmtId="9" fontId="20" fillId="7" borderId="1" xfId="1"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vertical="top" wrapText="1"/>
    </xf>
    <xf numFmtId="0" fontId="24" fillId="0" borderId="0" xfId="0" applyFont="1" applyAlignment="1">
      <alignment horizontal="center" vertical="center" wrapText="1"/>
    </xf>
    <xf numFmtId="0" fontId="4" fillId="0" borderId="0" xfId="0" applyFont="1" applyAlignment="1">
      <alignment horizontal="left" vertical="center" wrapText="1"/>
    </xf>
    <xf numFmtId="0" fontId="2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justify" vertical="top" wrapText="1"/>
    </xf>
    <xf numFmtId="0" fontId="3" fillId="15" borderId="1" xfId="0" applyFont="1" applyFill="1" applyBorder="1" applyAlignment="1">
      <alignment horizontal="center" vertical="center" wrapText="1"/>
    </xf>
    <xf numFmtId="4" fontId="3" fillId="0" borderId="7" xfId="2" applyNumberFormat="1" applyFont="1" applyFill="1" applyBorder="1" applyAlignment="1">
      <alignment vertical="center" wrapText="1"/>
    </xf>
    <xf numFmtId="10" fontId="3" fillId="0" borderId="7" xfId="1" applyNumberFormat="1" applyFont="1" applyFill="1" applyBorder="1" applyAlignment="1">
      <alignment vertical="center" wrapText="1"/>
    </xf>
    <xf numFmtId="0" fontId="27" fillId="0" borderId="0" xfId="0" applyFont="1" applyAlignment="1">
      <alignment vertical="center" wrapText="1"/>
    </xf>
    <xf numFmtId="0" fontId="4" fillId="0" borderId="30" xfId="0" applyFont="1" applyBorder="1" applyAlignment="1">
      <alignment horizontal="justify" vertical="center" wrapText="1"/>
    </xf>
    <xf numFmtId="4" fontId="3" fillId="0" borderId="5" xfId="2" applyNumberFormat="1" applyFont="1" applyFill="1" applyBorder="1" applyAlignment="1">
      <alignment vertical="center" wrapText="1"/>
    </xf>
    <xf numFmtId="0" fontId="27" fillId="0" borderId="1" xfId="0" applyFont="1" applyBorder="1" applyAlignment="1">
      <alignment vertical="center" wrapText="1"/>
    </xf>
    <xf numFmtId="0" fontId="4" fillId="0" borderId="2" xfId="0" applyFont="1" applyBorder="1" applyAlignment="1">
      <alignment horizontal="justify" vertical="center"/>
    </xf>
    <xf numFmtId="0" fontId="29" fillId="0" borderId="1" xfId="0" applyFont="1" applyBorder="1" applyAlignment="1">
      <alignment vertical="center" wrapText="1"/>
    </xf>
    <xf numFmtId="0" fontId="4" fillId="0" borderId="2" xfId="0" applyFont="1" applyBorder="1" applyAlignment="1">
      <alignment horizontal="justify" vertical="top" wrapText="1"/>
    </xf>
    <xf numFmtId="4" fontId="3" fillId="0" borderId="5" xfId="0" applyNumberFormat="1" applyFont="1" applyBorder="1" applyAlignment="1">
      <alignment vertical="center" wrapText="1"/>
    </xf>
    <xf numFmtId="0" fontId="4" fillId="0" borderId="2" xfId="0" applyFont="1" applyBorder="1" applyAlignment="1">
      <alignment horizontal="center" vertical="center" wrapText="1"/>
    </xf>
    <xf numFmtId="0" fontId="27" fillId="0" borderId="2" xfId="0" applyFont="1" applyBorder="1" applyAlignment="1">
      <alignment horizontal="left" vertical="center" wrapText="1"/>
    </xf>
    <xf numFmtId="9" fontId="4" fillId="0" borderId="9" xfId="0" applyNumberFormat="1" applyFont="1" applyBorder="1" applyAlignment="1">
      <alignment horizontal="center" vertical="center"/>
    </xf>
    <xf numFmtId="0" fontId="4" fillId="0" borderId="30" xfId="0" applyFont="1" applyBorder="1" applyAlignment="1">
      <alignment horizontal="justify" vertical="top" wrapText="1"/>
    </xf>
    <xf numFmtId="0" fontId="4" fillId="0" borderId="31" xfId="0" applyFont="1" applyBorder="1" applyAlignment="1">
      <alignment horizontal="center" vertical="center" wrapText="1"/>
    </xf>
    <xf numFmtId="0" fontId="27" fillId="0" borderId="1" xfId="0" applyFont="1" applyBorder="1" applyAlignment="1">
      <alignment horizontal="justify" vertical="center" wrapText="1"/>
    </xf>
    <xf numFmtId="0" fontId="4" fillId="8" borderId="2" xfId="0" applyFont="1" applyFill="1" applyBorder="1" applyAlignment="1">
      <alignment horizontal="left" vertical="top" wrapText="1"/>
    </xf>
    <xf numFmtId="0" fontId="27" fillId="0" borderId="1" xfId="0" applyFont="1" applyBorder="1" applyAlignment="1">
      <alignment horizontal="justify" vertical="center"/>
    </xf>
    <xf numFmtId="0" fontId="31" fillId="0" borderId="2" xfId="0" applyFont="1" applyBorder="1" applyAlignment="1">
      <alignment horizontal="center" vertical="center" wrapText="1"/>
    </xf>
    <xf numFmtId="4" fontId="3" fillId="0" borderId="6" xfId="2" applyNumberFormat="1" applyFont="1" applyFill="1" applyBorder="1" applyAlignment="1">
      <alignment vertical="center" wrapText="1"/>
    </xf>
    <xf numFmtId="4" fontId="4" fillId="0" borderId="0" xfId="0" applyNumberFormat="1" applyFont="1" applyAlignment="1">
      <alignment horizontal="justify" vertical="top"/>
    </xf>
    <xf numFmtId="4" fontId="4" fillId="0" borderId="0" xfId="0" applyNumberFormat="1" applyFont="1" applyAlignment="1">
      <alignment horizontal="center" vertical="center"/>
    </xf>
    <xf numFmtId="0" fontId="23" fillId="8" borderId="1" xfId="0" applyFont="1" applyFill="1" applyBorder="1" applyAlignment="1">
      <alignment horizontal="justify" vertical="center" wrapText="1"/>
    </xf>
    <xf numFmtId="0" fontId="23" fillId="8" borderId="9"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3" fillId="15" borderId="7"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23" fillId="8" borderId="7" xfId="0" applyFont="1" applyFill="1" applyBorder="1" applyAlignment="1">
      <alignment horizontal="justify" vertical="center" wrapText="1"/>
    </xf>
    <xf numFmtId="0" fontId="23" fillId="8" borderId="5"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7" fillId="8" borderId="5"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4" fillId="8" borderId="7"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4" fillId="8" borderId="6" xfId="0" applyFont="1" applyFill="1" applyBorder="1" applyAlignment="1">
      <alignment horizontal="justify" vertical="center" wrapText="1"/>
    </xf>
    <xf numFmtId="0" fontId="23" fillId="8" borderId="6" xfId="0" applyFont="1" applyFill="1" applyBorder="1" applyAlignment="1">
      <alignment horizontal="justify" vertical="center" wrapText="1"/>
    </xf>
    <xf numFmtId="0" fontId="3" fillId="14" borderId="1"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22" fillId="13" borderId="24" xfId="0" applyFont="1" applyFill="1" applyBorder="1" applyAlignment="1">
      <alignment horizontal="center" vertical="center"/>
    </xf>
    <xf numFmtId="0" fontId="22" fillId="13" borderId="25"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5" fillId="0" borderId="5" xfId="0" applyFont="1" applyBorder="1" applyAlignment="1">
      <alignment horizontal="center" vertical="center" textRotation="90" wrapText="1"/>
    </xf>
    <xf numFmtId="0" fontId="10" fillId="0" borderId="5"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4" fillId="7" borderId="14" xfId="1" applyNumberFormat="1" applyFont="1" applyFill="1" applyBorder="1" applyAlignment="1">
      <alignment horizontal="center" vertical="center" wrapText="1"/>
    </xf>
    <xf numFmtId="0" fontId="14" fillId="7" borderId="15" xfId="1" applyNumberFormat="1" applyFont="1" applyFill="1" applyBorder="1" applyAlignment="1">
      <alignment horizontal="center" vertical="center" wrapText="1"/>
    </xf>
    <xf numFmtId="0" fontId="9" fillId="11" borderId="1" xfId="0" applyFont="1" applyFill="1" applyBorder="1" applyAlignment="1">
      <alignment horizontal="center" vertical="center"/>
    </xf>
    <xf numFmtId="9" fontId="9" fillId="11" borderId="1" xfId="1" applyFont="1" applyFill="1" applyBorder="1" applyAlignment="1">
      <alignment horizontal="center"/>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11" xfId="0" applyFont="1" applyBorder="1" applyAlignment="1">
      <alignment horizontal="justify" vertical="center" wrapText="1"/>
    </xf>
    <xf numFmtId="0" fontId="14" fillId="7" borderId="10" xfId="1" applyNumberFormat="1" applyFont="1" applyFill="1" applyBorder="1" applyAlignment="1">
      <alignment horizontal="center" vertical="center" wrapText="1"/>
    </xf>
    <xf numFmtId="0" fontId="14" fillId="7" borderId="23" xfId="1" applyNumberFormat="1" applyFont="1" applyFill="1" applyBorder="1" applyAlignment="1">
      <alignment horizontal="center" vertical="center" wrapText="1"/>
    </xf>
    <xf numFmtId="0" fontId="15" fillId="0" borderId="6"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10" fillId="0" borderId="11" xfId="0" applyFont="1" applyBorder="1" applyAlignment="1">
      <alignment horizontal="center" vertical="center" wrapText="1"/>
    </xf>
    <xf numFmtId="0" fontId="11"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5" fillId="0" borderId="12"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10"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5" fillId="0" borderId="20"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0" fillId="0" borderId="20"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9" fillId="0" borderId="1" xfId="0" applyFont="1" applyBorder="1" applyAlignment="1">
      <alignment horizontal="center"/>
    </xf>
  </cellXfs>
  <cellStyles count="3">
    <cellStyle name="Moneda" xfId="2" builtinId="4"/>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3</xdr:col>
      <xdr:colOff>59055</xdr:colOff>
      <xdr:row>1</xdr:row>
      <xdr:rowOff>560070</xdr:rowOff>
    </xdr:to>
    <xdr:pic>
      <xdr:nvPicPr>
        <xdr:cNvPr id="4" name="image1.png" descr="Recurso 24">
          <a:extLst>
            <a:ext uri="{FF2B5EF4-FFF2-40B4-BE49-F238E27FC236}">
              <a16:creationId xmlns:a16="http://schemas.microsoft.com/office/drawing/2014/main" xmlns=""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483870</xdr:rowOff>
    </xdr:to>
    <xdr:pic>
      <xdr:nvPicPr>
        <xdr:cNvPr id="5" name="image3.png">
          <a:extLst>
            <a:ext uri="{FF2B5EF4-FFF2-40B4-BE49-F238E27FC236}">
              <a16:creationId xmlns:a16="http://schemas.microsoft.com/office/drawing/2014/main" xmlns=""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6" name="image1.png" descr="Recurso 24">
          <a:extLst>
            <a:ext uri="{FF2B5EF4-FFF2-40B4-BE49-F238E27FC236}">
              <a16:creationId xmlns:a16="http://schemas.microsoft.com/office/drawing/2014/main" xmlns=""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438150</xdr:rowOff>
    </xdr:to>
    <xdr:pic>
      <xdr:nvPicPr>
        <xdr:cNvPr id="7" name="image3.png">
          <a:extLst>
            <a:ext uri="{FF2B5EF4-FFF2-40B4-BE49-F238E27FC236}">
              <a16:creationId xmlns:a16="http://schemas.microsoft.com/office/drawing/2014/main" xmlns=""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8" name="image1.png" descr="Recurso 24">
          <a:extLst>
            <a:ext uri="{FF2B5EF4-FFF2-40B4-BE49-F238E27FC236}">
              <a16:creationId xmlns:a16="http://schemas.microsoft.com/office/drawing/2014/main" xmlns=""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291464</xdr:colOff>
      <xdr:row>1</xdr:row>
      <xdr:rowOff>485775</xdr:rowOff>
    </xdr:to>
    <xdr:pic>
      <xdr:nvPicPr>
        <xdr:cNvPr id="9" name="image3.png">
          <a:extLst>
            <a:ext uri="{FF2B5EF4-FFF2-40B4-BE49-F238E27FC236}">
              <a16:creationId xmlns:a16="http://schemas.microsoft.com/office/drawing/2014/main" xmlns=""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10" name="image1.png" descr="Recurso 24">
          <a:extLst>
            <a:ext uri="{FF2B5EF4-FFF2-40B4-BE49-F238E27FC236}">
              <a16:creationId xmlns:a16="http://schemas.microsoft.com/office/drawing/2014/main" xmlns=""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276224</xdr:colOff>
      <xdr:row>1</xdr:row>
      <xdr:rowOff>485774</xdr:rowOff>
    </xdr:to>
    <xdr:pic>
      <xdr:nvPicPr>
        <xdr:cNvPr id="11" name="image3.png">
          <a:extLst>
            <a:ext uri="{FF2B5EF4-FFF2-40B4-BE49-F238E27FC236}">
              <a16:creationId xmlns:a16="http://schemas.microsoft.com/office/drawing/2014/main" xmlns=""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twoCellAnchor editAs="oneCell">
    <xdr:from>
      <xdr:col>8</xdr:col>
      <xdr:colOff>190500</xdr:colOff>
      <xdr:row>1</xdr:row>
      <xdr:rowOff>9525</xdr:rowOff>
    </xdr:from>
    <xdr:to>
      <xdr:col>9</xdr:col>
      <xdr:colOff>487680</xdr:colOff>
      <xdr:row>1</xdr:row>
      <xdr:rowOff>552450</xdr:rowOff>
    </xdr:to>
    <xdr:pic>
      <xdr:nvPicPr>
        <xdr:cNvPr id="12" name="image3.png">
          <a:extLst>
            <a:ext uri="{FF2B5EF4-FFF2-40B4-BE49-F238E27FC236}">
              <a16:creationId xmlns:a16="http://schemas.microsoft.com/office/drawing/2014/main" xmlns="" id="{763BA926-3AF5-4BF2-BC76-D5F1AA061DE8}"/>
            </a:ext>
          </a:extLst>
        </xdr:cNvPr>
        <xdr:cNvPicPr/>
      </xdr:nvPicPr>
      <xdr:blipFill>
        <a:blip xmlns:r="http://schemas.openxmlformats.org/officeDocument/2006/relationships" r:embed="rId2"/>
        <a:srcRect/>
        <a:stretch>
          <a:fillRect/>
        </a:stretch>
      </xdr:blipFill>
      <xdr:spPr>
        <a:xfrm>
          <a:off x="7551420" y="192405"/>
          <a:ext cx="1638300" cy="542925"/>
        </a:xfrm>
        <a:prstGeom prst="rect">
          <a:avLst/>
        </a:prstGeom>
        <a:ln/>
      </xdr:spPr>
    </xdr:pic>
    <xdr:clientData/>
  </xdr:twoCellAnchor>
  <xdr:twoCellAnchor editAs="oneCell">
    <xdr:from>
      <xdr:col>0</xdr:col>
      <xdr:colOff>752475</xdr:colOff>
      <xdr:row>1</xdr:row>
      <xdr:rowOff>76200</xdr:rowOff>
    </xdr:from>
    <xdr:to>
      <xdr:col>3</xdr:col>
      <xdr:colOff>68580</xdr:colOff>
      <xdr:row>1</xdr:row>
      <xdr:rowOff>581025</xdr:rowOff>
    </xdr:to>
    <xdr:pic>
      <xdr:nvPicPr>
        <xdr:cNvPr id="13" name="image1.png" descr="Recurso 24">
          <a:extLst>
            <a:ext uri="{FF2B5EF4-FFF2-40B4-BE49-F238E27FC236}">
              <a16:creationId xmlns:a16="http://schemas.microsoft.com/office/drawing/2014/main" xmlns="" id="{2F13A29E-D78C-4AA7-888E-AAD7603FCC7E}"/>
            </a:ext>
          </a:extLst>
        </xdr:cNvPr>
        <xdr:cNvPicPr/>
      </xdr:nvPicPr>
      <xdr:blipFill>
        <a:blip xmlns:r="http://schemas.openxmlformats.org/officeDocument/2006/relationships" r:embed="rId1"/>
        <a:srcRect l="8470" t="31599" r="64150" b="33449"/>
        <a:stretch>
          <a:fillRect/>
        </a:stretch>
      </xdr:blipFill>
      <xdr:spPr>
        <a:xfrm>
          <a:off x="752475" y="259080"/>
          <a:ext cx="2021205" cy="504825"/>
        </a:xfrm>
        <a:prstGeom prst="rect">
          <a:avLst/>
        </a:prstGeom>
        <a:ln/>
      </xdr:spPr>
    </xdr:pic>
    <xdr:clientData/>
  </xdr:twoCellAnchor>
  <xdr:twoCellAnchor editAs="oneCell">
    <xdr:from>
      <xdr:col>8</xdr:col>
      <xdr:colOff>257175</xdr:colOff>
      <xdr:row>1</xdr:row>
      <xdr:rowOff>38100</xdr:rowOff>
    </xdr:from>
    <xdr:to>
      <xdr:col>9</xdr:col>
      <xdr:colOff>600075</xdr:colOff>
      <xdr:row>1</xdr:row>
      <xdr:rowOff>581025</xdr:rowOff>
    </xdr:to>
    <xdr:pic>
      <xdr:nvPicPr>
        <xdr:cNvPr id="14" name="image3.png">
          <a:extLst>
            <a:ext uri="{FF2B5EF4-FFF2-40B4-BE49-F238E27FC236}">
              <a16:creationId xmlns:a16="http://schemas.microsoft.com/office/drawing/2014/main" xmlns="" id="{A14F37E7-7FA5-4388-A70C-0E2A3C5FEDB4}"/>
            </a:ext>
          </a:extLst>
        </xdr:cNvPr>
        <xdr:cNvPicPr/>
      </xdr:nvPicPr>
      <xdr:blipFill>
        <a:blip xmlns:r="http://schemas.openxmlformats.org/officeDocument/2006/relationships" r:embed="rId2"/>
        <a:srcRect/>
        <a:stretch>
          <a:fillRect/>
        </a:stretch>
      </xdr:blipFill>
      <xdr:spPr>
        <a:xfrm>
          <a:off x="7618095" y="220980"/>
          <a:ext cx="1638300" cy="542925"/>
        </a:xfrm>
        <a:prstGeom prst="rect">
          <a:avLst/>
        </a:prstGeom>
        <a:ln/>
      </xdr:spPr>
    </xdr:pic>
    <xdr:clientData/>
  </xdr:twoCellAnchor>
  <xdr:twoCellAnchor editAs="oneCell">
    <xdr:from>
      <xdr:col>0</xdr:col>
      <xdr:colOff>704850</xdr:colOff>
      <xdr:row>1</xdr:row>
      <xdr:rowOff>104775</xdr:rowOff>
    </xdr:from>
    <xdr:to>
      <xdr:col>3</xdr:col>
      <xdr:colOff>66675</xdr:colOff>
      <xdr:row>1</xdr:row>
      <xdr:rowOff>609600</xdr:rowOff>
    </xdr:to>
    <xdr:pic>
      <xdr:nvPicPr>
        <xdr:cNvPr id="15" name="image1.png" descr="Recurso 24">
          <a:extLst>
            <a:ext uri="{FF2B5EF4-FFF2-40B4-BE49-F238E27FC236}">
              <a16:creationId xmlns:a16="http://schemas.microsoft.com/office/drawing/2014/main" xmlns="" id="{8D6F0733-3942-47A5-82D3-EB5E5CCF8735}"/>
            </a:ext>
          </a:extLst>
        </xdr:cNvPr>
        <xdr:cNvPicPr/>
      </xdr:nvPicPr>
      <xdr:blipFill>
        <a:blip xmlns:r="http://schemas.openxmlformats.org/officeDocument/2006/relationships" r:embed="rId1"/>
        <a:srcRect l="8470" t="31599" r="64150" b="33449"/>
        <a:stretch>
          <a:fillRect/>
        </a:stretch>
      </xdr:blipFill>
      <xdr:spPr>
        <a:xfrm>
          <a:off x="704850" y="287655"/>
          <a:ext cx="2021205" cy="5048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3"/>
  <sheetViews>
    <sheetView tabSelected="1" topLeftCell="F1" zoomScale="73" zoomScaleNormal="73" workbookViewId="0">
      <selection activeCell="P6" sqref="P6"/>
    </sheetView>
  </sheetViews>
  <sheetFormatPr baseColWidth="10" defaultColWidth="10.85546875" defaultRowHeight="12.75"/>
  <cols>
    <col min="1" max="1" width="23.85546875" style="56" customWidth="1"/>
    <col min="2" max="2" width="19.85546875" style="56" customWidth="1"/>
    <col min="3" max="3" width="39" style="56" customWidth="1"/>
    <col min="4" max="4" width="8.28515625" style="56" customWidth="1"/>
    <col min="5" max="5" width="31.85546875" style="56" customWidth="1"/>
    <col min="6" max="6" width="11" style="56" customWidth="1"/>
    <col min="7" max="7" width="10.28515625" style="56" customWidth="1"/>
    <col min="8" max="8" width="36.7109375" style="56" customWidth="1"/>
    <col min="9" max="9" width="30.7109375" style="56" customWidth="1"/>
    <col min="10" max="10" width="9.42578125" style="56" customWidth="1"/>
    <col min="11" max="11" width="9.85546875" style="56" customWidth="1"/>
    <col min="12" max="12" width="14.140625" style="56" customWidth="1"/>
    <col min="13" max="13" width="17.7109375" style="56" customWidth="1"/>
    <col min="14" max="14" width="20.28515625" style="56" customWidth="1"/>
    <col min="15" max="15" width="13.42578125" style="56" customWidth="1"/>
    <col min="16" max="16" width="85.28515625" style="56" customWidth="1"/>
    <col min="17" max="17" width="33.42578125" style="56" customWidth="1"/>
    <col min="18" max="16384" width="10.85546875" style="56"/>
  </cols>
  <sheetData>
    <row r="1" spans="1:25" ht="13.5" thickBot="1"/>
    <row r="2" spans="1:25" ht="22.5" customHeight="1" thickBot="1">
      <c r="A2" s="150" t="s">
        <v>62</v>
      </c>
      <c r="B2" s="151"/>
      <c r="C2" s="151"/>
      <c r="D2" s="151"/>
      <c r="E2" s="151"/>
      <c r="F2" s="151"/>
      <c r="G2" s="151"/>
      <c r="H2" s="151"/>
      <c r="I2" s="151"/>
      <c r="J2" s="146">
        <v>2021</v>
      </c>
      <c r="K2" s="146"/>
      <c r="L2" s="146"/>
      <c r="M2" s="146"/>
      <c r="N2" s="146"/>
      <c r="O2" s="146"/>
      <c r="P2" s="146"/>
      <c r="Q2" s="146"/>
    </row>
    <row r="3" spans="1:25" ht="36" customHeight="1" thickBot="1">
      <c r="A3" s="152" t="s">
        <v>0</v>
      </c>
      <c r="B3" s="152" t="s">
        <v>1</v>
      </c>
      <c r="C3" s="152" t="s">
        <v>2</v>
      </c>
      <c r="D3" s="152" t="s">
        <v>40</v>
      </c>
      <c r="E3" s="152" t="s">
        <v>41</v>
      </c>
      <c r="F3" s="153" t="s">
        <v>42</v>
      </c>
      <c r="G3" s="154"/>
      <c r="H3" s="152" t="s">
        <v>43</v>
      </c>
      <c r="I3" s="152" t="s">
        <v>44</v>
      </c>
      <c r="J3" s="147" t="s">
        <v>3</v>
      </c>
      <c r="K3" s="148"/>
      <c r="L3" s="149"/>
      <c r="M3" s="147" t="s">
        <v>4</v>
      </c>
      <c r="N3" s="148"/>
      <c r="O3" s="149"/>
      <c r="P3" s="135" t="s">
        <v>5</v>
      </c>
      <c r="Q3" s="135" t="s">
        <v>6</v>
      </c>
    </row>
    <row r="4" spans="1:25" ht="39" customHeight="1" thickBot="1">
      <c r="A4" s="152"/>
      <c r="B4" s="152"/>
      <c r="C4" s="152"/>
      <c r="D4" s="152"/>
      <c r="E4" s="152"/>
      <c r="F4" s="57">
        <v>2019</v>
      </c>
      <c r="G4" s="57">
        <v>2023</v>
      </c>
      <c r="H4" s="152"/>
      <c r="I4" s="155"/>
      <c r="J4" s="109" t="s">
        <v>7</v>
      </c>
      <c r="K4" s="109" t="s">
        <v>8</v>
      </c>
      <c r="L4" s="109" t="s">
        <v>9</v>
      </c>
      <c r="M4" s="109" t="s">
        <v>7</v>
      </c>
      <c r="N4" s="109" t="s">
        <v>8</v>
      </c>
      <c r="O4" s="109" t="s">
        <v>9</v>
      </c>
      <c r="P4" s="136"/>
      <c r="Q4" s="136"/>
      <c r="R4" s="100"/>
      <c r="S4" s="100"/>
      <c r="T4" s="100"/>
      <c r="U4" s="100"/>
      <c r="V4" s="100"/>
      <c r="W4" s="100"/>
      <c r="X4" s="100"/>
      <c r="Y4" s="100"/>
    </row>
    <row r="5" spans="1:25" ht="171.75" customHeight="1">
      <c r="A5" s="137" t="s">
        <v>47</v>
      </c>
      <c r="B5" s="139" t="s">
        <v>48</v>
      </c>
      <c r="C5" s="58" t="s">
        <v>63</v>
      </c>
      <c r="D5" s="9">
        <v>1</v>
      </c>
      <c r="E5" s="58" t="s">
        <v>64</v>
      </c>
      <c r="F5" s="9">
        <v>4</v>
      </c>
      <c r="G5" s="9">
        <v>8</v>
      </c>
      <c r="H5" s="59" t="s">
        <v>65</v>
      </c>
      <c r="I5" s="60" t="s">
        <v>66</v>
      </c>
      <c r="J5" s="60">
        <v>1</v>
      </c>
      <c r="K5" s="60">
        <v>1</v>
      </c>
      <c r="L5" s="61">
        <f t="shared" ref="L5:L31" si="0">K5/J5</f>
        <v>1</v>
      </c>
      <c r="M5" s="110">
        <v>28666600</v>
      </c>
      <c r="N5" s="110">
        <v>28666600</v>
      </c>
      <c r="O5" s="111">
        <f>N5/M5</f>
        <v>1</v>
      </c>
      <c r="P5" s="112" t="s">
        <v>150</v>
      </c>
      <c r="Q5" s="113" t="s">
        <v>66</v>
      </c>
    </row>
    <row r="6" spans="1:25" ht="131.25" customHeight="1">
      <c r="A6" s="138"/>
      <c r="B6" s="140"/>
      <c r="C6" s="58" t="s">
        <v>67</v>
      </c>
      <c r="D6" s="60">
        <v>1</v>
      </c>
      <c r="E6" s="58" t="s">
        <v>68</v>
      </c>
      <c r="F6" s="60">
        <v>4</v>
      </c>
      <c r="G6" s="60">
        <v>8</v>
      </c>
      <c r="H6" s="59" t="s">
        <v>10</v>
      </c>
      <c r="I6" s="60" t="s">
        <v>11</v>
      </c>
      <c r="J6" s="3">
        <v>1</v>
      </c>
      <c r="K6" s="3">
        <v>1</v>
      </c>
      <c r="L6" s="61">
        <f t="shared" si="0"/>
        <v>1</v>
      </c>
      <c r="M6" s="114">
        <v>28666600</v>
      </c>
      <c r="N6" s="114">
        <v>28666600</v>
      </c>
      <c r="O6" s="111">
        <f t="shared" ref="O6:O33" si="1">N6/M6</f>
        <v>1</v>
      </c>
      <c r="P6" s="115" t="s">
        <v>151</v>
      </c>
      <c r="Q6" s="116" t="s">
        <v>152</v>
      </c>
      <c r="R6" s="101"/>
      <c r="X6" s="102"/>
      <c r="Y6" s="101"/>
    </row>
    <row r="7" spans="1:25" ht="308.25" customHeight="1">
      <c r="A7" s="138"/>
      <c r="B7" s="140"/>
      <c r="C7" s="58" t="s">
        <v>69</v>
      </c>
      <c r="D7" s="9">
        <v>1</v>
      </c>
      <c r="E7" s="58" t="s">
        <v>70</v>
      </c>
      <c r="F7" s="9">
        <v>4</v>
      </c>
      <c r="G7" s="9">
        <v>8</v>
      </c>
      <c r="H7" s="59" t="s">
        <v>71</v>
      </c>
      <c r="I7" s="60" t="s">
        <v>72</v>
      </c>
      <c r="J7" s="3">
        <v>1</v>
      </c>
      <c r="K7" s="3">
        <v>1</v>
      </c>
      <c r="L7" s="5">
        <f t="shared" si="0"/>
        <v>1</v>
      </c>
      <c r="M7" s="114">
        <v>65911200</v>
      </c>
      <c r="N7" s="114">
        <v>65911200</v>
      </c>
      <c r="O7" s="111">
        <f t="shared" si="1"/>
        <v>1</v>
      </c>
      <c r="P7" s="117" t="s">
        <v>153</v>
      </c>
      <c r="Q7" s="118" t="s">
        <v>154</v>
      </c>
      <c r="R7" s="101"/>
      <c r="Y7" s="101"/>
    </row>
    <row r="8" spans="1:25" ht="238.5" customHeight="1">
      <c r="A8" s="138"/>
      <c r="B8" s="140"/>
      <c r="C8" s="58" t="s">
        <v>73</v>
      </c>
      <c r="D8" s="60">
        <v>1</v>
      </c>
      <c r="E8" s="58" t="s">
        <v>12</v>
      </c>
      <c r="F8" s="60">
        <v>4</v>
      </c>
      <c r="G8" s="60">
        <v>8</v>
      </c>
      <c r="H8" s="59" t="s">
        <v>74</v>
      </c>
      <c r="I8" s="60" t="s">
        <v>23</v>
      </c>
      <c r="J8" s="3">
        <v>1</v>
      </c>
      <c r="K8" s="3">
        <v>1</v>
      </c>
      <c r="L8" s="5">
        <f t="shared" si="0"/>
        <v>1</v>
      </c>
      <c r="M8" s="114">
        <v>28666600</v>
      </c>
      <c r="N8" s="114">
        <v>28666600</v>
      </c>
      <c r="O8" s="111">
        <f t="shared" si="1"/>
        <v>1</v>
      </c>
      <c r="P8" s="115" t="s">
        <v>155</v>
      </c>
      <c r="Q8" s="4" t="s">
        <v>23</v>
      </c>
      <c r="R8" s="101"/>
      <c r="X8" s="102"/>
      <c r="Y8" s="101"/>
    </row>
    <row r="9" spans="1:25" ht="91.5" customHeight="1">
      <c r="A9" s="138"/>
      <c r="B9" s="141"/>
      <c r="C9" s="58" t="s">
        <v>75</v>
      </c>
      <c r="D9" s="60">
        <v>1</v>
      </c>
      <c r="E9" s="58" t="s">
        <v>13</v>
      </c>
      <c r="F9" s="60">
        <v>4</v>
      </c>
      <c r="G9" s="60">
        <v>8</v>
      </c>
      <c r="H9" s="59" t="s">
        <v>14</v>
      </c>
      <c r="I9" s="60" t="s">
        <v>15</v>
      </c>
      <c r="J9" s="3">
        <v>1</v>
      </c>
      <c r="K9" s="3">
        <v>1</v>
      </c>
      <c r="L9" s="5">
        <f t="shared" si="0"/>
        <v>1</v>
      </c>
      <c r="M9" s="114">
        <v>957319797</v>
      </c>
      <c r="N9" s="119">
        <v>717898534</v>
      </c>
      <c r="O9" s="111">
        <f t="shared" si="1"/>
        <v>0.74990461520770157</v>
      </c>
      <c r="P9" s="112" t="s">
        <v>156</v>
      </c>
      <c r="Q9" s="120"/>
      <c r="R9" s="101"/>
      <c r="X9" s="103"/>
      <c r="Y9" s="101"/>
    </row>
    <row r="10" spans="1:25" ht="64.5" customHeight="1">
      <c r="A10" s="138"/>
      <c r="B10" s="139" t="s">
        <v>49</v>
      </c>
      <c r="C10" s="142" t="s">
        <v>76</v>
      </c>
      <c r="D10" s="60">
        <v>0</v>
      </c>
      <c r="E10" s="58" t="s">
        <v>77</v>
      </c>
      <c r="F10" s="60">
        <v>15</v>
      </c>
      <c r="G10" s="60">
        <v>30</v>
      </c>
      <c r="H10" s="59" t="s">
        <v>21</v>
      </c>
      <c r="I10" s="60" t="s">
        <v>78</v>
      </c>
      <c r="J10" s="3">
        <v>4</v>
      </c>
      <c r="K10" s="3">
        <v>0</v>
      </c>
      <c r="L10" s="5">
        <f t="shared" si="0"/>
        <v>0</v>
      </c>
      <c r="M10" s="114">
        <v>0</v>
      </c>
      <c r="N10" s="119">
        <v>0</v>
      </c>
      <c r="O10" s="111">
        <v>0</v>
      </c>
      <c r="P10" s="6" t="s">
        <v>157</v>
      </c>
      <c r="Q10" s="67"/>
      <c r="R10" s="101"/>
      <c r="X10" s="104"/>
      <c r="Y10" s="105"/>
    </row>
    <row r="11" spans="1:25" ht="84" customHeight="1">
      <c r="A11" s="138"/>
      <c r="B11" s="140"/>
      <c r="C11" s="143"/>
      <c r="D11" s="60">
        <v>0</v>
      </c>
      <c r="E11" s="62" t="s">
        <v>79</v>
      </c>
      <c r="F11" s="60">
        <v>6</v>
      </c>
      <c r="G11" s="60">
        <v>10</v>
      </c>
      <c r="H11" s="59" t="s">
        <v>16</v>
      </c>
      <c r="I11" s="60" t="s">
        <v>80</v>
      </c>
      <c r="J11" s="3">
        <v>1</v>
      </c>
      <c r="K11" s="3">
        <v>0</v>
      </c>
      <c r="L11" s="5">
        <f t="shared" si="0"/>
        <v>0</v>
      </c>
      <c r="M11" s="114">
        <v>0</v>
      </c>
      <c r="N11" s="119">
        <v>0</v>
      </c>
      <c r="O11" s="111">
        <v>0</v>
      </c>
      <c r="P11" s="115"/>
      <c r="Q11" s="115" t="s">
        <v>158</v>
      </c>
      <c r="R11" s="101"/>
      <c r="X11" s="106"/>
      <c r="Y11" s="101"/>
    </row>
    <row r="12" spans="1:25" ht="275.25" customHeight="1">
      <c r="A12" s="138"/>
      <c r="B12" s="140"/>
      <c r="C12" s="143"/>
      <c r="D12" s="9">
        <v>0</v>
      </c>
      <c r="E12" s="63" t="s">
        <v>81</v>
      </c>
      <c r="F12" s="9">
        <v>4</v>
      </c>
      <c r="G12" s="9">
        <v>8</v>
      </c>
      <c r="H12" s="59" t="s">
        <v>17</v>
      </c>
      <c r="I12" s="60" t="s">
        <v>82</v>
      </c>
      <c r="J12" s="3">
        <v>1</v>
      </c>
      <c r="K12" s="3">
        <v>0</v>
      </c>
      <c r="L12" s="5">
        <f t="shared" si="0"/>
        <v>0</v>
      </c>
      <c r="M12" s="114">
        <v>0</v>
      </c>
      <c r="N12" s="119">
        <v>0</v>
      </c>
      <c r="O12" s="111">
        <v>0</v>
      </c>
      <c r="P12" s="121" t="s">
        <v>159</v>
      </c>
      <c r="Q12" s="121"/>
      <c r="R12" s="101"/>
      <c r="X12" s="104"/>
      <c r="Y12" s="105"/>
    </row>
    <row r="13" spans="1:25" ht="63.75">
      <c r="A13" s="138"/>
      <c r="B13" s="140"/>
      <c r="C13" s="144"/>
      <c r="D13" s="9">
        <v>0</v>
      </c>
      <c r="E13" s="58" t="s">
        <v>83</v>
      </c>
      <c r="F13" s="64">
        <v>3</v>
      </c>
      <c r="G13" s="64">
        <v>7</v>
      </c>
      <c r="H13" s="59" t="s">
        <v>18</v>
      </c>
      <c r="I13" s="60" t="s">
        <v>84</v>
      </c>
      <c r="J13" s="3">
        <v>1</v>
      </c>
      <c r="K13" s="3">
        <v>0</v>
      </c>
      <c r="L13" s="5">
        <f t="shared" si="0"/>
        <v>0</v>
      </c>
      <c r="M13" s="114">
        <v>0</v>
      </c>
      <c r="N13" s="119">
        <v>0</v>
      </c>
      <c r="O13" s="111">
        <v>0</v>
      </c>
      <c r="P13" s="121" t="s">
        <v>160</v>
      </c>
      <c r="Q13" s="121"/>
      <c r="R13" s="101"/>
      <c r="X13" s="104"/>
      <c r="Y13" s="105"/>
    </row>
    <row r="14" spans="1:25" ht="106.5" customHeight="1" thickBot="1">
      <c r="A14" s="138"/>
      <c r="B14" s="140"/>
      <c r="C14" s="58" t="s">
        <v>85</v>
      </c>
      <c r="D14" s="65">
        <v>0.46</v>
      </c>
      <c r="E14" s="58" t="s">
        <v>86</v>
      </c>
      <c r="F14" s="61">
        <v>0.7</v>
      </c>
      <c r="G14" s="61">
        <v>1</v>
      </c>
      <c r="H14" s="66" t="s">
        <v>87</v>
      </c>
      <c r="I14" s="60" t="s">
        <v>88</v>
      </c>
      <c r="J14" s="122">
        <v>0.08</v>
      </c>
      <c r="K14" s="122">
        <v>0</v>
      </c>
      <c r="L14" s="7">
        <f t="shared" si="0"/>
        <v>0</v>
      </c>
      <c r="M14" s="114">
        <v>0</v>
      </c>
      <c r="N14" s="119">
        <v>0</v>
      </c>
      <c r="O14" s="111">
        <v>0</v>
      </c>
      <c r="P14" s="112" t="s">
        <v>161</v>
      </c>
      <c r="Q14" s="120"/>
      <c r="R14" s="101"/>
      <c r="X14" s="105"/>
      <c r="Y14" s="101"/>
    </row>
    <row r="15" spans="1:25" ht="69.75" customHeight="1">
      <c r="A15" s="137" t="s">
        <v>50</v>
      </c>
      <c r="B15" s="139" t="s">
        <v>51</v>
      </c>
      <c r="C15" s="58" t="s">
        <v>89</v>
      </c>
      <c r="D15" s="9">
        <v>0</v>
      </c>
      <c r="E15" s="62" t="s">
        <v>90</v>
      </c>
      <c r="F15" s="68">
        <v>2</v>
      </c>
      <c r="G15" s="68">
        <v>4</v>
      </c>
      <c r="H15" s="66" t="s">
        <v>19</v>
      </c>
      <c r="I15" s="60" t="s">
        <v>20</v>
      </c>
      <c r="J15" s="1">
        <v>1</v>
      </c>
      <c r="K15" s="1">
        <v>0</v>
      </c>
      <c r="L15" s="2">
        <f t="shared" si="0"/>
        <v>0</v>
      </c>
      <c r="M15" s="114">
        <v>0</v>
      </c>
      <c r="N15" s="119">
        <v>0</v>
      </c>
      <c r="O15" s="111">
        <v>0</v>
      </c>
      <c r="P15" s="121" t="s">
        <v>162</v>
      </c>
      <c r="Q15" s="121"/>
      <c r="R15" s="101"/>
      <c r="X15" s="104"/>
      <c r="Y15" s="105"/>
    </row>
    <row r="16" spans="1:25" ht="198" customHeight="1">
      <c r="A16" s="138"/>
      <c r="B16" s="141"/>
      <c r="C16" s="63" t="s">
        <v>91</v>
      </c>
      <c r="D16" s="9">
        <v>1</v>
      </c>
      <c r="E16" s="62" t="s">
        <v>92</v>
      </c>
      <c r="F16" s="68">
        <v>48</v>
      </c>
      <c r="G16" s="68">
        <v>96</v>
      </c>
      <c r="H16" s="66" t="s">
        <v>21</v>
      </c>
      <c r="I16" s="60" t="s">
        <v>93</v>
      </c>
      <c r="J16" s="3">
        <v>12</v>
      </c>
      <c r="K16" s="3">
        <v>12</v>
      </c>
      <c r="L16" s="69">
        <f t="shared" si="0"/>
        <v>1</v>
      </c>
      <c r="M16" s="114">
        <v>11000000</v>
      </c>
      <c r="N16" s="119">
        <v>11000000</v>
      </c>
      <c r="O16" s="111">
        <f t="shared" si="1"/>
        <v>1</v>
      </c>
      <c r="P16" s="112" t="s">
        <v>163</v>
      </c>
      <c r="Q16" s="123" t="s">
        <v>93</v>
      </c>
      <c r="R16" s="101"/>
      <c r="X16" s="107"/>
      <c r="Y16" s="101"/>
    </row>
    <row r="17" spans="1:25" ht="90.75" customHeight="1">
      <c r="A17" s="138"/>
      <c r="B17" s="70" t="s">
        <v>52</v>
      </c>
      <c r="C17" s="71" t="s">
        <v>94</v>
      </c>
      <c r="D17" s="60">
        <v>0</v>
      </c>
      <c r="E17" s="62" t="s">
        <v>95</v>
      </c>
      <c r="F17" s="68">
        <v>20</v>
      </c>
      <c r="G17" s="68">
        <v>40</v>
      </c>
      <c r="H17" s="66" t="s">
        <v>21</v>
      </c>
      <c r="I17" s="60" t="s">
        <v>96</v>
      </c>
      <c r="J17" s="3">
        <v>5</v>
      </c>
      <c r="K17" s="3">
        <v>0</v>
      </c>
      <c r="L17" s="5">
        <f t="shared" si="0"/>
        <v>0</v>
      </c>
      <c r="M17" s="114">
        <v>11000000</v>
      </c>
      <c r="N17" s="119">
        <v>0</v>
      </c>
      <c r="O17" s="111">
        <f t="shared" si="1"/>
        <v>0</v>
      </c>
      <c r="P17" s="115" t="s">
        <v>164</v>
      </c>
      <c r="Q17" s="77"/>
      <c r="R17" s="101"/>
      <c r="X17" s="105"/>
      <c r="Y17" s="101"/>
    </row>
    <row r="18" spans="1:25" ht="96" customHeight="1">
      <c r="A18" s="138"/>
      <c r="B18" s="139" t="s">
        <v>53</v>
      </c>
      <c r="C18" s="71" t="s">
        <v>97</v>
      </c>
      <c r="D18" s="60">
        <v>1</v>
      </c>
      <c r="E18" s="58" t="s">
        <v>98</v>
      </c>
      <c r="F18" s="64">
        <v>4</v>
      </c>
      <c r="G18" s="64">
        <v>8</v>
      </c>
      <c r="H18" s="59" t="s">
        <v>99</v>
      </c>
      <c r="I18" s="60" t="s">
        <v>100</v>
      </c>
      <c r="J18" s="3">
        <v>1</v>
      </c>
      <c r="K18" s="3">
        <v>1</v>
      </c>
      <c r="L18" s="5">
        <f t="shared" si="0"/>
        <v>1</v>
      </c>
      <c r="M18" s="114">
        <v>191463959</v>
      </c>
      <c r="N18" s="119">
        <v>94924091</v>
      </c>
      <c r="O18" s="111">
        <f t="shared" si="1"/>
        <v>0.49578046696506467</v>
      </c>
      <c r="P18" s="115" t="s">
        <v>165</v>
      </c>
      <c r="Q18" s="77"/>
      <c r="R18" s="101"/>
      <c r="X18" s="105"/>
      <c r="Y18" s="101"/>
    </row>
    <row r="19" spans="1:25" ht="150.75" customHeight="1">
      <c r="A19" s="138"/>
      <c r="B19" s="140"/>
      <c r="C19" s="71" t="s">
        <v>101</v>
      </c>
      <c r="D19" s="60">
        <v>0</v>
      </c>
      <c r="E19" s="58" t="s">
        <v>102</v>
      </c>
      <c r="F19" s="72">
        <v>4</v>
      </c>
      <c r="G19" s="72">
        <v>8</v>
      </c>
      <c r="H19" s="59" t="s">
        <v>103</v>
      </c>
      <c r="I19" s="60" t="s">
        <v>104</v>
      </c>
      <c r="J19" s="3">
        <v>1</v>
      </c>
      <c r="K19" s="3">
        <v>1</v>
      </c>
      <c r="L19" s="5">
        <f t="shared" si="0"/>
        <v>1</v>
      </c>
      <c r="M19" s="114">
        <v>191463959</v>
      </c>
      <c r="N19" s="119">
        <v>55042505</v>
      </c>
      <c r="O19" s="111">
        <f t="shared" si="1"/>
        <v>0.28748232976839261</v>
      </c>
      <c r="P19" s="112" t="s">
        <v>166</v>
      </c>
      <c r="Q19" s="124"/>
      <c r="R19" s="101"/>
      <c r="X19" s="105"/>
      <c r="Y19" s="101"/>
    </row>
    <row r="20" spans="1:25" ht="176.25" customHeight="1">
      <c r="A20" s="138"/>
      <c r="B20" s="140"/>
      <c r="C20" s="71" t="s">
        <v>105</v>
      </c>
      <c r="D20" s="60">
        <v>1</v>
      </c>
      <c r="E20" s="58" t="s">
        <v>106</v>
      </c>
      <c r="F20" s="72">
        <v>4</v>
      </c>
      <c r="G20" s="72">
        <v>8</v>
      </c>
      <c r="H20" s="59" t="s">
        <v>103</v>
      </c>
      <c r="I20" s="60" t="s">
        <v>107</v>
      </c>
      <c r="J20" s="3">
        <v>1</v>
      </c>
      <c r="K20" s="3">
        <v>1</v>
      </c>
      <c r="L20" s="5">
        <f t="shared" si="0"/>
        <v>1</v>
      </c>
      <c r="M20" s="114">
        <v>191463959</v>
      </c>
      <c r="N20" s="119">
        <v>0</v>
      </c>
      <c r="O20" s="111">
        <f t="shared" si="1"/>
        <v>0</v>
      </c>
      <c r="P20" s="115" t="s">
        <v>167</v>
      </c>
      <c r="Q20" s="120"/>
      <c r="R20" s="101"/>
      <c r="X20" s="105"/>
      <c r="Y20" s="101"/>
    </row>
    <row r="21" spans="1:25" ht="177" customHeight="1">
      <c r="A21" s="138"/>
      <c r="B21" s="140"/>
      <c r="C21" s="71" t="s">
        <v>108</v>
      </c>
      <c r="D21" s="60">
        <v>1</v>
      </c>
      <c r="E21" s="58" t="s">
        <v>109</v>
      </c>
      <c r="F21" s="72">
        <v>4</v>
      </c>
      <c r="G21" s="72">
        <v>8</v>
      </c>
      <c r="H21" s="59" t="s">
        <v>103</v>
      </c>
      <c r="I21" s="60" t="s">
        <v>110</v>
      </c>
      <c r="J21" s="3">
        <v>1</v>
      </c>
      <c r="K21" s="3">
        <v>1</v>
      </c>
      <c r="L21" s="5">
        <f t="shared" si="0"/>
        <v>1</v>
      </c>
      <c r="M21" s="114">
        <v>191463959</v>
      </c>
      <c r="N21" s="119">
        <v>0</v>
      </c>
      <c r="O21" s="111">
        <f t="shared" si="1"/>
        <v>0</v>
      </c>
      <c r="P21" s="115" t="s">
        <v>168</v>
      </c>
      <c r="Q21" s="120"/>
      <c r="R21" s="101"/>
      <c r="X21" s="105"/>
      <c r="Y21" s="101"/>
    </row>
    <row r="22" spans="1:25" ht="162" customHeight="1">
      <c r="A22" s="138"/>
      <c r="B22" s="141"/>
      <c r="C22" s="71" t="s">
        <v>111</v>
      </c>
      <c r="D22" s="60">
        <v>1</v>
      </c>
      <c r="E22" s="58" t="s">
        <v>112</v>
      </c>
      <c r="F22" s="72">
        <v>4</v>
      </c>
      <c r="G22" s="72">
        <v>8</v>
      </c>
      <c r="H22" s="59" t="s">
        <v>103</v>
      </c>
      <c r="I22" s="60" t="s">
        <v>107</v>
      </c>
      <c r="J22" s="3">
        <v>1</v>
      </c>
      <c r="K22" s="3">
        <v>1</v>
      </c>
      <c r="L22" s="5">
        <f t="shared" si="0"/>
        <v>1</v>
      </c>
      <c r="M22" s="114">
        <v>191463959</v>
      </c>
      <c r="N22" s="119">
        <v>12049159</v>
      </c>
      <c r="O22" s="111">
        <f t="shared" si="1"/>
        <v>6.2931734321862637E-2</v>
      </c>
      <c r="P22" s="125" t="s">
        <v>169</v>
      </c>
      <c r="Q22" s="120"/>
      <c r="R22" s="101"/>
      <c r="X22" s="105"/>
      <c r="Y22" s="101"/>
    </row>
    <row r="23" spans="1:25" ht="120.75" customHeight="1">
      <c r="A23" s="138"/>
      <c r="B23" s="70" t="s">
        <v>54</v>
      </c>
      <c r="C23" s="71" t="s">
        <v>113</v>
      </c>
      <c r="D23" s="60">
        <v>0</v>
      </c>
      <c r="E23" s="58" t="s">
        <v>114</v>
      </c>
      <c r="F23" s="64">
        <v>1</v>
      </c>
      <c r="G23" s="64">
        <v>1</v>
      </c>
      <c r="H23" s="73" t="s">
        <v>115</v>
      </c>
      <c r="I23" s="60" t="s">
        <v>116</v>
      </c>
      <c r="J23" s="3">
        <v>1</v>
      </c>
      <c r="K23" s="3">
        <v>1</v>
      </c>
      <c r="L23" s="5">
        <f t="shared" si="0"/>
        <v>1</v>
      </c>
      <c r="M23" s="114">
        <v>28666600</v>
      </c>
      <c r="N23" s="114">
        <v>28666600</v>
      </c>
      <c r="O23" s="111">
        <f t="shared" si="1"/>
        <v>1</v>
      </c>
      <c r="P23" s="112" t="s">
        <v>170</v>
      </c>
      <c r="Q23" s="126" t="s">
        <v>116</v>
      </c>
      <c r="R23" s="101"/>
      <c r="X23" s="105"/>
      <c r="Y23" s="101"/>
    </row>
    <row r="24" spans="1:25" ht="202.5" customHeight="1" thickBot="1">
      <c r="A24" s="145"/>
      <c r="B24" s="70" t="s">
        <v>55</v>
      </c>
      <c r="C24" s="74" t="s">
        <v>117</v>
      </c>
      <c r="D24" s="60">
        <v>0</v>
      </c>
      <c r="E24" s="58" t="s">
        <v>118</v>
      </c>
      <c r="F24" s="64">
        <v>4</v>
      </c>
      <c r="G24" s="64">
        <v>8</v>
      </c>
      <c r="H24" s="59" t="s">
        <v>119</v>
      </c>
      <c r="I24" s="60" t="s">
        <v>120</v>
      </c>
      <c r="J24" s="7">
        <v>1</v>
      </c>
      <c r="K24" s="7">
        <v>1</v>
      </c>
      <c r="L24" s="122">
        <f t="shared" si="0"/>
        <v>1</v>
      </c>
      <c r="M24" s="114">
        <v>28666600</v>
      </c>
      <c r="N24" s="114">
        <v>28666600</v>
      </c>
      <c r="O24" s="111">
        <f t="shared" si="1"/>
        <v>1</v>
      </c>
      <c r="P24" s="127" t="s">
        <v>171</v>
      </c>
      <c r="Q24" s="77"/>
      <c r="R24" s="101"/>
      <c r="X24" s="106"/>
      <c r="Y24" s="101"/>
    </row>
    <row r="25" spans="1:25" ht="96.6" customHeight="1" thickBot="1">
      <c r="A25" s="137" t="s">
        <v>121</v>
      </c>
      <c r="B25" s="70" t="s">
        <v>56</v>
      </c>
      <c r="C25" s="71" t="s">
        <v>122</v>
      </c>
      <c r="D25" s="60">
        <v>0</v>
      </c>
      <c r="E25" s="58" t="s">
        <v>123</v>
      </c>
      <c r="F25" s="64">
        <v>1</v>
      </c>
      <c r="G25" s="64">
        <v>1</v>
      </c>
      <c r="H25" s="59" t="s">
        <v>22</v>
      </c>
      <c r="I25" s="60" t="s">
        <v>23</v>
      </c>
      <c r="J25" s="1">
        <v>1</v>
      </c>
      <c r="K25" s="1">
        <v>1</v>
      </c>
      <c r="L25" s="122">
        <f t="shared" si="0"/>
        <v>1</v>
      </c>
      <c r="M25" s="114">
        <v>11000000</v>
      </c>
      <c r="N25" s="114">
        <v>11000000</v>
      </c>
      <c r="O25" s="111">
        <f t="shared" si="1"/>
        <v>1</v>
      </c>
      <c r="P25" s="121" t="s">
        <v>172</v>
      </c>
      <c r="Q25" s="128"/>
      <c r="R25" s="101"/>
      <c r="X25" s="104"/>
      <c r="Y25" s="101"/>
    </row>
    <row r="26" spans="1:25" ht="165" customHeight="1">
      <c r="A26" s="138"/>
      <c r="B26" s="139" t="s">
        <v>57</v>
      </c>
      <c r="C26" s="58" t="s">
        <v>124</v>
      </c>
      <c r="D26" s="61">
        <v>0.2</v>
      </c>
      <c r="E26" s="58" t="s">
        <v>125</v>
      </c>
      <c r="F26" s="61">
        <v>1</v>
      </c>
      <c r="G26" s="61">
        <v>1</v>
      </c>
      <c r="H26" s="59" t="s">
        <v>126</v>
      </c>
      <c r="I26" s="60" t="s">
        <v>127</v>
      </c>
      <c r="J26" s="5">
        <v>1</v>
      </c>
      <c r="K26" s="5">
        <v>1</v>
      </c>
      <c r="L26" s="5">
        <f t="shared" si="0"/>
        <v>1</v>
      </c>
      <c r="M26" s="114">
        <v>11000000</v>
      </c>
      <c r="N26" s="114">
        <v>11000000</v>
      </c>
      <c r="O26" s="111">
        <f t="shared" si="1"/>
        <v>1</v>
      </c>
      <c r="P26" s="121" t="s">
        <v>173</v>
      </c>
      <c r="Q26" s="128"/>
      <c r="R26" s="101"/>
      <c r="X26" s="102"/>
      <c r="Y26" s="101"/>
    </row>
    <row r="27" spans="1:25" ht="148.5" customHeight="1">
      <c r="A27" s="138"/>
      <c r="B27" s="140"/>
      <c r="C27" s="58" t="s">
        <v>128</v>
      </c>
      <c r="D27" s="60" t="s">
        <v>129</v>
      </c>
      <c r="E27" s="58" t="s">
        <v>130</v>
      </c>
      <c r="F27" s="60" t="s">
        <v>131</v>
      </c>
      <c r="G27" s="60" t="s">
        <v>131</v>
      </c>
      <c r="H27" s="59" t="s">
        <v>132</v>
      </c>
      <c r="I27" s="60" t="s">
        <v>133</v>
      </c>
      <c r="J27" s="3">
        <v>2</v>
      </c>
      <c r="K27" s="3">
        <v>2</v>
      </c>
      <c r="L27" s="5">
        <f t="shared" si="0"/>
        <v>1</v>
      </c>
      <c r="M27" s="114">
        <v>28666600</v>
      </c>
      <c r="N27" s="114">
        <v>28666600</v>
      </c>
      <c r="O27" s="111">
        <f t="shared" si="1"/>
        <v>1</v>
      </c>
      <c r="P27" s="4" t="s">
        <v>134</v>
      </c>
      <c r="Q27" s="128"/>
      <c r="R27" s="101"/>
      <c r="X27" s="102"/>
      <c r="Y27" s="101"/>
    </row>
    <row r="28" spans="1:25" ht="84" customHeight="1" thickBot="1">
      <c r="A28" s="138"/>
      <c r="B28" s="70" t="s">
        <v>58</v>
      </c>
      <c r="C28" s="58" t="s">
        <v>135</v>
      </c>
      <c r="D28" s="9">
        <v>0</v>
      </c>
      <c r="E28" s="58" t="s">
        <v>136</v>
      </c>
      <c r="F28" s="9">
        <v>1</v>
      </c>
      <c r="G28" s="9">
        <v>1</v>
      </c>
      <c r="H28" s="75" t="s">
        <v>137</v>
      </c>
      <c r="I28" s="9" t="s">
        <v>138</v>
      </c>
      <c r="J28" s="7">
        <v>1</v>
      </c>
      <c r="K28" s="7">
        <v>1</v>
      </c>
      <c r="L28" s="76">
        <f t="shared" si="0"/>
        <v>1</v>
      </c>
      <c r="M28" s="114">
        <v>28666600</v>
      </c>
      <c r="N28" s="114">
        <v>28666600</v>
      </c>
      <c r="O28" s="111">
        <f t="shared" si="1"/>
        <v>1</v>
      </c>
      <c r="P28" s="77" t="s">
        <v>139</v>
      </c>
      <c r="Q28" s="128"/>
      <c r="R28" s="101"/>
      <c r="X28" s="104"/>
      <c r="Y28" s="101"/>
    </row>
    <row r="29" spans="1:25" ht="165.75" customHeight="1" thickBot="1">
      <c r="A29" s="132" t="s">
        <v>59</v>
      </c>
      <c r="B29" s="134" t="s">
        <v>60</v>
      </c>
      <c r="C29" s="58" t="s">
        <v>140</v>
      </c>
      <c r="D29" s="9">
        <v>0</v>
      </c>
      <c r="E29" s="58" t="s">
        <v>24</v>
      </c>
      <c r="F29" s="9">
        <v>4</v>
      </c>
      <c r="G29" s="9">
        <v>8</v>
      </c>
      <c r="H29" s="75" t="s">
        <v>25</v>
      </c>
      <c r="I29" s="9" t="s">
        <v>26</v>
      </c>
      <c r="J29" s="1">
        <v>1</v>
      </c>
      <c r="K29" s="1">
        <v>1</v>
      </c>
      <c r="L29" s="76">
        <f t="shared" si="0"/>
        <v>1</v>
      </c>
      <c r="M29" s="114">
        <v>11000000</v>
      </c>
      <c r="N29" s="114">
        <v>11000000</v>
      </c>
      <c r="O29" s="111">
        <f t="shared" si="1"/>
        <v>1</v>
      </c>
      <c r="P29" s="115" t="s">
        <v>174</v>
      </c>
      <c r="Q29" s="77" t="s">
        <v>26</v>
      </c>
      <c r="R29" s="101"/>
      <c r="Y29" s="101"/>
    </row>
    <row r="30" spans="1:25" ht="126.75" customHeight="1">
      <c r="A30" s="132"/>
      <c r="B30" s="134"/>
      <c r="C30" s="58" t="s">
        <v>141</v>
      </c>
      <c r="D30" s="9">
        <v>1</v>
      </c>
      <c r="E30" s="58" t="s">
        <v>27</v>
      </c>
      <c r="F30" s="9">
        <v>12</v>
      </c>
      <c r="G30" s="9">
        <v>12</v>
      </c>
      <c r="H30" s="59" t="s">
        <v>21</v>
      </c>
      <c r="I30" s="60" t="s">
        <v>142</v>
      </c>
      <c r="J30" s="3">
        <v>12</v>
      </c>
      <c r="K30" s="3">
        <v>12</v>
      </c>
      <c r="L30" s="5">
        <f t="shared" si="0"/>
        <v>1</v>
      </c>
      <c r="M30" s="114">
        <v>11000000</v>
      </c>
      <c r="N30" s="114">
        <v>11000000</v>
      </c>
      <c r="O30" s="111">
        <f t="shared" si="1"/>
        <v>1</v>
      </c>
      <c r="P30" s="121" t="s">
        <v>175</v>
      </c>
      <c r="Q30" s="128"/>
      <c r="R30" s="101"/>
      <c r="X30" s="101"/>
      <c r="Y30" s="101"/>
    </row>
    <row r="31" spans="1:25" ht="78.75" customHeight="1" thickBot="1">
      <c r="A31" s="133"/>
      <c r="B31" s="78" t="s">
        <v>61</v>
      </c>
      <c r="C31" s="79" t="s">
        <v>143</v>
      </c>
      <c r="D31" s="80">
        <v>0</v>
      </c>
      <c r="E31" s="79" t="s">
        <v>28</v>
      </c>
      <c r="F31" s="80">
        <v>6</v>
      </c>
      <c r="G31" s="80">
        <v>12</v>
      </c>
      <c r="H31" s="81" t="s">
        <v>29</v>
      </c>
      <c r="I31" s="60" t="s">
        <v>30</v>
      </c>
      <c r="J31" s="3">
        <v>2</v>
      </c>
      <c r="K31" s="3">
        <v>14</v>
      </c>
      <c r="L31" s="5">
        <f t="shared" si="0"/>
        <v>7</v>
      </c>
      <c r="M31" s="129">
        <v>11000000</v>
      </c>
      <c r="N31" s="129">
        <v>11000000</v>
      </c>
      <c r="O31" s="111">
        <f t="shared" si="1"/>
        <v>1</v>
      </c>
      <c r="P31" s="115" t="s">
        <v>176</v>
      </c>
      <c r="Q31" s="77"/>
      <c r="X31" s="108"/>
      <c r="Y31" s="101"/>
    </row>
    <row r="32" spans="1:25">
      <c r="M32" s="130">
        <f>SUM(M5:M31)</f>
        <v>2258216992</v>
      </c>
      <c r="N32" s="130">
        <f>SUM(N5:N31)</f>
        <v>1212491689</v>
      </c>
      <c r="O32" s="111">
        <f t="shared" si="1"/>
        <v>0.53692434929654453</v>
      </c>
    </row>
    <row r="33" spans="12:15" ht="51">
      <c r="L33" s="56" t="s">
        <v>144</v>
      </c>
      <c r="M33" s="131">
        <v>1129319797</v>
      </c>
      <c r="N33" s="131">
        <v>888959266</v>
      </c>
      <c r="O33" s="111">
        <f t="shared" si="1"/>
        <v>0.78716344861879717</v>
      </c>
    </row>
  </sheetData>
  <mergeCells count="25">
    <mergeCell ref="J2:Q2"/>
    <mergeCell ref="J3:L3"/>
    <mergeCell ref="M3:O3"/>
    <mergeCell ref="A2:I2"/>
    <mergeCell ref="A3:A4"/>
    <mergeCell ref="B3:B4"/>
    <mergeCell ref="C3:C4"/>
    <mergeCell ref="D3:D4"/>
    <mergeCell ref="E3:E4"/>
    <mergeCell ref="F3:G3"/>
    <mergeCell ref="H3:H4"/>
    <mergeCell ref="I3:I4"/>
    <mergeCell ref="A29:A31"/>
    <mergeCell ref="B29:B30"/>
    <mergeCell ref="P3:P4"/>
    <mergeCell ref="Q3:Q4"/>
    <mergeCell ref="A5:A14"/>
    <mergeCell ref="B5:B9"/>
    <mergeCell ref="B10:B14"/>
    <mergeCell ref="C10:C13"/>
    <mergeCell ref="A15:A24"/>
    <mergeCell ref="B15:B16"/>
    <mergeCell ref="B18:B22"/>
    <mergeCell ref="A25:A28"/>
    <mergeCell ref="B26:B27"/>
  </mergeCells>
  <conditionalFormatting sqref="L5:L31">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6"/>
  <sheetViews>
    <sheetView workbookViewId="0">
      <selection activeCell="E22" sqref="E22"/>
    </sheetView>
  </sheetViews>
  <sheetFormatPr baseColWidth="10" defaultRowHeight="15"/>
  <cols>
    <col min="2" max="2" width="15.7109375" customWidth="1"/>
    <col min="4" max="4" width="15" customWidth="1"/>
    <col min="8" max="9" width="18.85546875" customWidth="1"/>
    <col min="10" max="10" width="11.42578125" customWidth="1"/>
  </cols>
  <sheetData>
    <row r="2" spans="2:10" ht="52.5" customHeight="1">
      <c r="B2" s="180"/>
      <c r="C2" s="181"/>
      <c r="D2" s="180" t="s">
        <v>45</v>
      </c>
      <c r="E2" s="182"/>
      <c r="F2" s="182"/>
      <c r="G2" s="182"/>
      <c r="H2" s="181"/>
      <c r="I2" s="180"/>
      <c r="J2" s="181"/>
    </row>
    <row r="3" spans="2:10" ht="15" customHeight="1">
      <c r="B3" s="183" t="s">
        <v>31</v>
      </c>
      <c r="C3" s="183" t="s">
        <v>33</v>
      </c>
      <c r="D3" s="183" t="s">
        <v>1</v>
      </c>
      <c r="E3" s="184" t="s">
        <v>145</v>
      </c>
      <c r="F3" s="184"/>
      <c r="G3" s="184"/>
      <c r="H3" s="184"/>
      <c r="I3" s="184"/>
      <c r="J3" s="184"/>
    </row>
    <row r="4" spans="2:10" ht="19.5" customHeight="1">
      <c r="B4" s="183"/>
      <c r="C4" s="183"/>
      <c r="D4" s="183"/>
      <c r="E4" s="10" t="s">
        <v>34</v>
      </c>
      <c r="F4" s="10" t="s">
        <v>35</v>
      </c>
      <c r="G4" s="10" t="s">
        <v>36</v>
      </c>
      <c r="H4" s="10" t="s">
        <v>37</v>
      </c>
      <c r="I4" s="10" t="s">
        <v>38</v>
      </c>
      <c r="J4" s="10" t="s">
        <v>46</v>
      </c>
    </row>
    <row r="5" spans="2:10" ht="21.75" customHeight="1">
      <c r="B5" s="176" t="s">
        <v>47</v>
      </c>
      <c r="C5" s="179">
        <v>10</v>
      </c>
      <c r="D5" s="165" t="s">
        <v>48</v>
      </c>
      <c r="E5" s="11"/>
      <c r="F5" s="12"/>
      <c r="G5" s="13"/>
      <c r="H5" s="14"/>
      <c r="I5" s="15">
        <v>1</v>
      </c>
      <c r="J5" s="168">
        <f>SUM(E5:I9)</f>
        <v>5</v>
      </c>
    </row>
    <row r="6" spans="2:10" ht="21" customHeight="1">
      <c r="B6" s="177"/>
      <c r="C6" s="158"/>
      <c r="D6" s="166"/>
      <c r="E6" s="11"/>
      <c r="F6" s="12"/>
      <c r="G6" s="13"/>
      <c r="H6" s="14"/>
      <c r="I6" s="15">
        <v>1</v>
      </c>
      <c r="J6" s="161"/>
    </row>
    <row r="7" spans="2:10" ht="17.25" customHeight="1">
      <c r="B7" s="177"/>
      <c r="C7" s="158"/>
      <c r="D7" s="166"/>
      <c r="E7" s="11"/>
      <c r="F7" s="12"/>
      <c r="G7" s="13"/>
      <c r="H7" s="14"/>
      <c r="I7" s="15">
        <v>1</v>
      </c>
      <c r="J7" s="161"/>
    </row>
    <row r="8" spans="2:10" ht="20.25" customHeight="1">
      <c r="B8" s="177"/>
      <c r="C8" s="158"/>
      <c r="D8" s="166"/>
      <c r="E8" s="11"/>
      <c r="F8" s="12"/>
      <c r="G8" s="13"/>
      <c r="H8" s="14"/>
      <c r="I8" s="15">
        <v>1</v>
      </c>
      <c r="J8" s="161"/>
    </row>
    <row r="9" spans="2:10" ht="21" customHeight="1">
      <c r="B9" s="177"/>
      <c r="C9" s="158"/>
      <c r="D9" s="174"/>
      <c r="E9" s="11"/>
      <c r="F9" s="12"/>
      <c r="G9" s="13"/>
      <c r="H9" s="14"/>
      <c r="I9" s="15">
        <v>1</v>
      </c>
      <c r="J9" s="162"/>
    </row>
    <row r="10" spans="2:10" ht="19.5" customHeight="1">
      <c r="B10" s="177"/>
      <c r="C10" s="158"/>
      <c r="D10" s="165" t="s">
        <v>49</v>
      </c>
      <c r="E10" s="11">
        <v>1</v>
      </c>
      <c r="F10" s="12"/>
      <c r="G10" s="13"/>
      <c r="H10" s="14"/>
      <c r="I10" s="15"/>
      <c r="J10" s="168">
        <v>5</v>
      </c>
    </row>
    <row r="11" spans="2:10" ht="18" customHeight="1">
      <c r="B11" s="177"/>
      <c r="C11" s="158"/>
      <c r="D11" s="166"/>
      <c r="E11" s="11"/>
      <c r="F11" s="12"/>
      <c r="G11" s="13"/>
      <c r="H11" s="14"/>
      <c r="I11" s="15">
        <v>1</v>
      </c>
      <c r="J11" s="161"/>
    </row>
    <row r="12" spans="2:10" ht="18" customHeight="1">
      <c r="B12" s="177"/>
      <c r="C12" s="158"/>
      <c r="D12" s="166"/>
      <c r="E12" s="11">
        <v>1</v>
      </c>
      <c r="F12" s="12"/>
      <c r="G12" s="13"/>
      <c r="H12" s="14"/>
      <c r="I12" s="15"/>
      <c r="J12" s="161"/>
    </row>
    <row r="13" spans="2:10" ht="20.25" customHeight="1">
      <c r="B13" s="177"/>
      <c r="C13" s="158"/>
      <c r="D13" s="166"/>
      <c r="E13" s="11">
        <v>1</v>
      </c>
      <c r="F13" s="12"/>
      <c r="G13" s="13"/>
      <c r="H13" s="14"/>
      <c r="I13" s="15"/>
      <c r="J13" s="161"/>
    </row>
    <row r="14" spans="2:10" ht="19.5" customHeight="1" thickBot="1">
      <c r="B14" s="178"/>
      <c r="C14" s="173"/>
      <c r="D14" s="167"/>
      <c r="E14" s="19">
        <v>1</v>
      </c>
      <c r="F14" s="20"/>
      <c r="G14" s="21"/>
      <c r="H14" s="22"/>
      <c r="I14" s="23"/>
      <c r="J14" s="169"/>
    </row>
    <row r="15" spans="2:10" ht="15" customHeight="1">
      <c r="B15" s="170" t="s">
        <v>50</v>
      </c>
      <c r="C15" s="158">
        <v>10</v>
      </c>
      <c r="D15" s="166" t="s">
        <v>51</v>
      </c>
      <c r="E15" s="24"/>
      <c r="F15" s="25"/>
      <c r="G15" s="26"/>
      <c r="H15" s="27"/>
      <c r="I15" s="28">
        <v>1</v>
      </c>
      <c r="J15" s="161">
        <v>2</v>
      </c>
    </row>
    <row r="16" spans="2:10" ht="18.75" customHeight="1">
      <c r="B16" s="171"/>
      <c r="C16" s="158"/>
      <c r="D16" s="174"/>
      <c r="E16" s="11"/>
      <c r="F16" s="12"/>
      <c r="G16" s="13"/>
      <c r="H16" s="14"/>
      <c r="I16" s="15">
        <v>1</v>
      </c>
      <c r="J16" s="162"/>
    </row>
    <row r="17" spans="2:10" ht="32.25" customHeight="1" thickBot="1">
      <c r="B17" s="171"/>
      <c r="C17" s="158"/>
      <c r="D17" s="8" t="s">
        <v>52</v>
      </c>
      <c r="E17" s="19">
        <v>1</v>
      </c>
      <c r="F17" s="12"/>
      <c r="G17" s="13"/>
      <c r="H17" s="14"/>
      <c r="I17" s="15"/>
      <c r="J17" s="29">
        <v>1</v>
      </c>
    </row>
    <row r="18" spans="2:10" ht="17.25" customHeight="1">
      <c r="B18" s="171"/>
      <c r="C18" s="158"/>
      <c r="D18" s="175" t="s">
        <v>53</v>
      </c>
      <c r="E18" s="30"/>
      <c r="F18" s="31"/>
      <c r="G18" s="32"/>
      <c r="H18" s="33"/>
      <c r="I18" s="34">
        <v>1</v>
      </c>
      <c r="J18" s="168">
        <f>SUM(E18:I22)</f>
        <v>5</v>
      </c>
    </row>
    <row r="19" spans="2:10" ht="19.5" customHeight="1">
      <c r="B19" s="171"/>
      <c r="C19" s="158"/>
      <c r="D19" s="159"/>
      <c r="E19" s="30"/>
      <c r="F19" s="31"/>
      <c r="G19" s="32"/>
      <c r="H19" s="33"/>
      <c r="I19" s="34">
        <v>1</v>
      </c>
      <c r="J19" s="161"/>
    </row>
    <row r="20" spans="2:10" ht="17.25" customHeight="1">
      <c r="B20" s="171"/>
      <c r="C20" s="158"/>
      <c r="D20" s="159"/>
      <c r="E20" s="30"/>
      <c r="F20" s="31"/>
      <c r="G20" s="32"/>
      <c r="H20" s="33"/>
      <c r="I20" s="34">
        <v>1</v>
      </c>
      <c r="J20" s="161"/>
    </row>
    <row r="21" spans="2:10" ht="18.75" customHeight="1">
      <c r="B21" s="171"/>
      <c r="C21" s="158"/>
      <c r="D21" s="159"/>
      <c r="E21" s="30"/>
      <c r="F21" s="31"/>
      <c r="G21" s="32"/>
      <c r="H21" s="33"/>
      <c r="I21" s="34">
        <v>1</v>
      </c>
      <c r="J21" s="161"/>
    </row>
    <row r="22" spans="2:10" ht="22.5" customHeight="1">
      <c r="B22" s="171"/>
      <c r="C22" s="158"/>
      <c r="D22" s="160"/>
      <c r="E22" s="30"/>
      <c r="F22" s="31"/>
      <c r="G22" s="32"/>
      <c r="H22" s="33"/>
      <c r="I22" s="34">
        <v>1</v>
      </c>
      <c r="J22" s="162"/>
    </row>
    <row r="23" spans="2:10" ht="27.75" customHeight="1">
      <c r="B23" s="171"/>
      <c r="C23" s="158"/>
      <c r="D23" s="8" t="s">
        <v>54</v>
      </c>
      <c r="E23" s="30"/>
      <c r="F23" s="31"/>
      <c r="G23" s="32"/>
      <c r="H23" s="33"/>
      <c r="I23" s="34">
        <v>1</v>
      </c>
      <c r="J23" s="16">
        <f>SUM(E23:I23)</f>
        <v>1</v>
      </c>
    </row>
    <row r="24" spans="2:10" ht="27" customHeight="1" thickBot="1">
      <c r="B24" s="172"/>
      <c r="C24" s="173"/>
      <c r="D24" s="35" t="s">
        <v>55</v>
      </c>
      <c r="E24" s="19"/>
      <c r="F24" s="20"/>
      <c r="G24" s="21"/>
      <c r="H24" s="22"/>
      <c r="I24" s="23">
        <v>1</v>
      </c>
      <c r="J24" s="36">
        <f>SUM(E24:I24)</f>
        <v>1</v>
      </c>
    </row>
    <row r="25" spans="2:10" ht="31.5" customHeight="1">
      <c r="B25" s="185" t="s">
        <v>146</v>
      </c>
      <c r="C25" s="187">
        <v>4</v>
      </c>
      <c r="D25" s="37" t="s">
        <v>56</v>
      </c>
      <c r="E25" s="38"/>
      <c r="F25" s="39"/>
      <c r="G25" s="40"/>
      <c r="H25" s="41"/>
      <c r="I25" s="42">
        <v>1</v>
      </c>
      <c r="J25" s="43">
        <v>1</v>
      </c>
    </row>
    <row r="26" spans="2:10" ht="26.25" customHeight="1">
      <c r="B26" s="157"/>
      <c r="C26" s="158"/>
      <c r="D26" s="188" t="s">
        <v>57</v>
      </c>
      <c r="E26" s="30"/>
      <c r="F26" s="31"/>
      <c r="G26" s="32"/>
      <c r="H26" s="33"/>
      <c r="I26" s="34">
        <v>1</v>
      </c>
      <c r="J26" s="168">
        <v>2</v>
      </c>
    </row>
    <row r="27" spans="2:10" ht="23.25" customHeight="1" thickBot="1">
      <c r="B27" s="157"/>
      <c r="C27" s="158"/>
      <c r="D27" s="189"/>
      <c r="E27" s="30"/>
      <c r="F27" s="31"/>
      <c r="G27" s="32"/>
      <c r="H27" s="33"/>
      <c r="I27" s="34">
        <v>1</v>
      </c>
      <c r="J27" s="169"/>
    </row>
    <row r="28" spans="2:10" ht="24.75" customHeight="1" thickBot="1">
      <c r="B28" s="186"/>
      <c r="C28" s="173"/>
      <c r="D28" s="47" t="s">
        <v>58</v>
      </c>
      <c r="E28" s="19"/>
      <c r="F28" s="20"/>
      <c r="G28" s="21"/>
      <c r="H28" s="22"/>
      <c r="I28" s="23">
        <v>1</v>
      </c>
      <c r="J28" s="46">
        <v>1</v>
      </c>
    </row>
    <row r="29" spans="2:10" ht="23.25" customHeight="1">
      <c r="B29" s="157" t="s">
        <v>59</v>
      </c>
      <c r="C29" s="158">
        <v>3</v>
      </c>
      <c r="D29" s="159" t="s">
        <v>60</v>
      </c>
      <c r="E29" s="48"/>
      <c r="F29" s="49"/>
      <c r="G29" s="50"/>
      <c r="H29" s="51"/>
      <c r="I29" s="52">
        <v>1</v>
      </c>
      <c r="J29" s="161">
        <v>2</v>
      </c>
    </row>
    <row r="30" spans="2:10" ht="22.5" customHeight="1">
      <c r="B30" s="157"/>
      <c r="C30" s="158"/>
      <c r="D30" s="160"/>
      <c r="E30" s="30"/>
      <c r="F30" s="31"/>
      <c r="G30" s="32"/>
      <c r="H30" s="33"/>
      <c r="I30" s="34">
        <v>1</v>
      </c>
      <c r="J30" s="162"/>
    </row>
    <row r="31" spans="2:10" ht="22.5" customHeight="1">
      <c r="B31" s="157"/>
      <c r="C31" s="158"/>
      <c r="D31" s="45" t="s">
        <v>61</v>
      </c>
      <c r="E31" s="30"/>
      <c r="F31" s="31"/>
      <c r="G31" s="32"/>
      <c r="H31" s="33"/>
      <c r="I31" s="34">
        <v>1</v>
      </c>
      <c r="J31" s="18">
        <v>1</v>
      </c>
    </row>
    <row r="32" spans="2:10" ht="33.75" customHeight="1">
      <c r="B32" s="44"/>
      <c r="C32" s="17"/>
      <c r="D32" s="45"/>
      <c r="E32" s="82" t="s">
        <v>147</v>
      </c>
      <c r="F32" s="83" t="s">
        <v>148</v>
      </c>
      <c r="G32" s="84" t="s">
        <v>149</v>
      </c>
      <c r="H32" s="85" t="s">
        <v>37</v>
      </c>
      <c r="I32" s="86" t="s">
        <v>38</v>
      </c>
      <c r="J32" s="87"/>
    </row>
    <row r="33" spans="2:10" ht="22.5" customHeight="1">
      <c r="B33" s="53" t="s">
        <v>33</v>
      </c>
      <c r="C33" s="54">
        <v>27</v>
      </c>
      <c r="D33" s="55"/>
      <c r="E33" s="88">
        <f t="shared" ref="E33:J33" si="0">SUM(E5:E31)</f>
        <v>5</v>
      </c>
      <c r="F33" s="89">
        <f t="shared" si="0"/>
        <v>0</v>
      </c>
      <c r="G33" s="90">
        <f t="shared" si="0"/>
        <v>0</v>
      </c>
      <c r="H33" s="91">
        <f t="shared" si="0"/>
        <v>0</v>
      </c>
      <c r="I33" s="92">
        <f t="shared" si="0"/>
        <v>22</v>
      </c>
      <c r="J33" s="93">
        <f t="shared" si="0"/>
        <v>27</v>
      </c>
    </row>
    <row r="34" spans="2:10" ht="18.75">
      <c r="B34" s="190" t="s">
        <v>32</v>
      </c>
      <c r="C34" s="190"/>
      <c r="D34" s="190"/>
      <c r="E34" s="94">
        <f t="shared" ref="E34:H34" si="1">E33/$C$33</f>
        <v>0.18518518518518517</v>
      </c>
      <c r="F34" s="95">
        <f t="shared" si="1"/>
        <v>0</v>
      </c>
      <c r="G34" s="96">
        <f t="shared" si="1"/>
        <v>0</v>
      </c>
      <c r="H34" s="97">
        <f t="shared" si="1"/>
        <v>0</v>
      </c>
      <c r="I34" s="98">
        <f>I33/$C$33</f>
        <v>0.81481481481481477</v>
      </c>
      <c r="J34" s="99">
        <f>J33/$C$33</f>
        <v>1</v>
      </c>
    </row>
    <row r="35" spans="2:10" ht="18">
      <c r="B35" s="163" t="s">
        <v>39</v>
      </c>
      <c r="C35" s="163"/>
      <c r="D35" s="163"/>
      <c r="E35" s="156">
        <v>0</v>
      </c>
      <c r="F35" s="156"/>
      <c r="G35" s="156"/>
      <c r="H35" s="156"/>
      <c r="I35" s="156"/>
      <c r="J35" s="156"/>
    </row>
    <row r="36" spans="2:10" ht="18.75">
      <c r="B36" s="163"/>
      <c r="C36" s="163"/>
      <c r="D36" s="163"/>
      <c r="E36" s="164">
        <f>+E35/C33</f>
        <v>0</v>
      </c>
      <c r="F36" s="164"/>
      <c r="G36" s="164"/>
      <c r="H36" s="164"/>
      <c r="I36" s="164"/>
      <c r="J36" s="164"/>
    </row>
  </sheetData>
  <mergeCells count="31">
    <mergeCell ref="B25:B28"/>
    <mergeCell ref="C25:C28"/>
    <mergeCell ref="D26:D27"/>
    <mergeCell ref="J26:J27"/>
    <mergeCell ref="B34:D34"/>
    <mergeCell ref="B2:C2"/>
    <mergeCell ref="D2:H2"/>
    <mergeCell ref="I2:J2"/>
    <mergeCell ref="B3:B4"/>
    <mergeCell ref="C3:C4"/>
    <mergeCell ref="D3:D4"/>
    <mergeCell ref="E3:J3"/>
    <mergeCell ref="D10:D14"/>
    <mergeCell ref="J10:J14"/>
    <mergeCell ref="B15:B24"/>
    <mergeCell ref="C15:C24"/>
    <mergeCell ref="D15:D16"/>
    <mergeCell ref="J15:J16"/>
    <mergeCell ref="D18:D22"/>
    <mergeCell ref="J18:J22"/>
    <mergeCell ref="B5:B14"/>
    <mergeCell ref="C5:C14"/>
    <mergeCell ref="D5:D9"/>
    <mergeCell ref="J5:J9"/>
    <mergeCell ref="E35:J35"/>
    <mergeCell ref="B29:B31"/>
    <mergeCell ref="C29:C31"/>
    <mergeCell ref="D29:D30"/>
    <mergeCell ref="J29:J30"/>
    <mergeCell ref="B35:D36"/>
    <mergeCell ref="E36:J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2021</vt:lpstr>
      <vt:lpstr>SEMAFORO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2023-09-19T23:11:30Z</dcterms:created>
  <dcterms:modified xsi:type="dcterms:W3CDTF">2023-11-14T14:55:14Z</dcterms:modified>
</cp:coreProperties>
</file>