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SER\OneDrive\Documentos\GOBERNACION\REVISION\ESTIMULOS\2020\"/>
    </mc:Choice>
  </mc:AlternateContent>
  <xr:revisionPtr revIDLastSave="0" documentId="13_ncr:1_{32977FE1-CABD-4D7E-8296-9133C86C8661}" xr6:coauthVersionLast="47" xr6:coauthVersionMax="47" xr10:uidLastSave="{00000000-0000-0000-0000-000000000000}"/>
  <bookViews>
    <workbookView xWindow="-108" yWindow="-108" windowWidth="23256" windowHeight="12576" activeTab="1" xr2:uid="{09139130-EFBF-4528-8865-0A0D27B88F52}"/>
  </bookViews>
  <sheets>
    <sheet name="PLAN DE ACCION 2020" sheetId="1" r:id="rId1"/>
    <sheet name="SEMAFORO 2020"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 l="1"/>
  <c r="F26" i="2"/>
  <c r="I25" i="2"/>
  <c r="I26" i="2" s="1"/>
  <c r="H25" i="2"/>
  <c r="H26" i="2" s="1"/>
  <c r="G25" i="2"/>
  <c r="F25" i="2"/>
  <c r="E25" i="2"/>
  <c r="E26" i="2" s="1"/>
  <c r="J23" i="2"/>
  <c r="J22" i="2"/>
  <c r="J5" i="2"/>
  <c r="J25" i="2" s="1"/>
  <c r="J26" i="2" s="1"/>
  <c r="O27" i="1"/>
  <c r="O25" i="1"/>
  <c r="N25" i="1"/>
  <c r="M25" i="1"/>
  <c r="O24" i="1"/>
  <c r="O23" i="1"/>
  <c r="L23" i="1"/>
  <c r="O22" i="1"/>
  <c r="L22" i="1"/>
  <c r="O21" i="1"/>
  <c r="L21" i="1"/>
  <c r="O20" i="1"/>
  <c r="L20" i="1"/>
  <c r="L19" i="1"/>
  <c r="L18" i="1"/>
  <c r="L14" i="1"/>
  <c r="L12" i="1"/>
  <c r="L11" i="1"/>
  <c r="O10" i="1"/>
  <c r="O9" i="1"/>
  <c r="L9" i="1"/>
  <c r="O8" i="1"/>
  <c r="L8" i="1"/>
  <c r="O7" i="1"/>
  <c r="L7" i="1"/>
  <c r="O6" i="1"/>
  <c r="L6" i="1"/>
  <c r="O5" i="1"/>
  <c r="L5" i="1"/>
  <c r="G26" i="2" l="1"/>
</calcChain>
</file>

<file path=xl/sharedStrings.xml><?xml version="1.0" encoding="utf-8"?>
<sst xmlns="http://schemas.openxmlformats.org/spreadsheetml/2006/main" count="154" uniqueCount="130">
  <si>
    <t>PLAN DE ACCIÓN  PROGRAMA DEPARTAMENTAL DE ESTÍMULOS A LA INVESTIGACIÓN, CREACIÓN Y PRODUCCIÓN ARTÍSTICA EN EL DEPARTAMENTO DEL QUINDÍO 2015-2023                                AÑO 2020</t>
  </si>
  <si>
    <t xml:space="preserve">LINEAS ESTRATEGICAS </t>
  </si>
  <si>
    <t>ESTRATEGIAS</t>
  </si>
  <si>
    <t>ACCIONES RECOMENDADAS</t>
  </si>
  <si>
    <t xml:space="preserve">LINEA BASE </t>
  </si>
  <si>
    <t xml:space="preserve">INDICADORES </t>
  </si>
  <si>
    <t>METAS</t>
  </si>
  <si>
    <t xml:space="preserve">MEDIOS DE VERIFICACIÓN </t>
  </si>
  <si>
    <t xml:space="preserve">RESPONSABLES </t>
  </si>
  <si>
    <t>META FÍSICA</t>
  </si>
  <si>
    <t>META ECONÓMICA</t>
  </si>
  <si>
    <t>ACCIONES Y/O ACTIVIDADES</t>
  </si>
  <si>
    <t>OBSERVACIONES</t>
  </si>
  <si>
    <t>PROGRAMADO</t>
  </si>
  <si>
    <t>EJECUTADO</t>
  </si>
  <si>
    <t>% CUMPLIMIENTO</t>
  </si>
  <si>
    <t>FORTALECIMIENTO A PROCESOS DE CREACIÓN, INNOVACIÓN, INVESTIGACIÓN, CIRCULACIÓN Y APROPIACIÓN SOCIAL EN EL DEPARTAMENTO</t>
  </si>
  <si>
    <t>CONVOCATORIAS ANUALES DE ESTÍMULOS A LA ACTIVIDAD ARTÍSTICA Y CULTURAL</t>
  </si>
  <si>
    <t>Establecimiento de las condiciones y reglas de participación a la convocatoria anual de estímulos, siguiendo los líneamientos definidos para las convocatorias en el Programa departamental  a través del Manual de Estímulos y de formato de presentación de proyectos.</t>
  </si>
  <si>
    <t>No. de Manuales de estímulos y formatos de presentación de propuestas establecidos y adoptados para cada convocatoria.</t>
  </si>
  <si>
    <t xml:space="preserve">Actas de reunión del Consejo de Cultura y de los Alcaldes Municipales con acuerdos de convocatoria.            Resolución de la Gobernación del Quindío de la Adopción del Manual de estímulos y del formato de presentación de proyectos. </t>
  </si>
  <si>
    <t xml:space="preserve">Secretaría de Cultura del Quindío en concertación con delegado del Consejo Departamental de Cultura y delegados de los Alcaldes Municipales.  Secretaría Jurídica del Departamento. </t>
  </si>
  <si>
    <t>Manual de la Convocatoria Anual Departamental,  "Programa Departamental de Estímulos a la Investigación, Creación y Producción Artística en el Departamento del Quindío   2020"   (Adjunto documento  con sus respectivos anexos, formatos de presentación de proyectos, en medio magnético).                                                                      Resolución 5195 del 21 de octubre del 2020  adoptando el manual de Estímulos 2020. (adjunto  medio magnetio).</t>
  </si>
  <si>
    <t>Garantizar Convocatorias públicas abiertas anualmente para estímulos y publicadas en la página web de la Gobernación del Quindío</t>
  </si>
  <si>
    <t xml:space="preserve">No. de convocatorias públicas por año para estímulos </t>
  </si>
  <si>
    <t>Resolución de apertura del proceso de convocatoria pública. Publicación en página web de la Gobernación del Quindío</t>
  </si>
  <si>
    <t xml:space="preserve">Secretaría de Cultura Departamental, Secretaría Jurídica </t>
  </si>
  <si>
    <t xml:space="preserve">Una Convocatoria Anual para la ejecución del programa de Estímulos, adoptado en la Resolución 5195 del 21 de octubre del 2020 "Por medio de la cual se da apertura a la Convocatoria del Programa Departamental de Esrtimulos a la Creación,  investigación y producción artística del Departamento del Quindío 2020-Dinamizando la cultura del corazón de Colombia."  Se adjunta documento en medio magnético.                            </t>
  </si>
  <si>
    <t>Definición del Jurado o grupo evaluador para la  Evaluación de las propuestas presentadas a la convocatoria anual de estímulos</t>
  </si>
  <si>
    <t>No. De grupo evaluador  conformados  para la evaluación de las propuestas de estímulos.</t>
  </si>
  <si>
    <t>Resolución de reconocimiento de las personas designadas como Jurado  indicando los criterios que fueron considerados para su elección.</t>
  </si>
  <si>
    <t xml:space="preserve">Secretaría de Cultura del Quindío en concertación con delegado del Consejo Departamental de Cultura y delegados de los Alcaldes Municipales. Secretaría Jurídica del Departamento. </t>
  </si>
  <si>
    <t>Acta del 19 de octubre de 2020, donde se hizo la revisión de las propuestas de prestadores de servicios que aportaron los jurados. (se adjunto Documento en medio Magnetico).  Se realizo contratación Directa con La UNIVERSIDAD DEL QUINDIO, CONTRATO INTERADMINISTRATIVO N°025 de Octubre de 2020; celebrado entre el Departamento del Quindío y la Universidad del Quindiío. Para la evaluación de los proyectos de Concertación.     Resolución 05235 del 23 de Octubre de 2020 "POR MEDIO DE LA CUAL SE JUSTIFICA LA  CELEBRACIÓN DE UN CONTRATO INTERADMINISTRATIVO"  (Se adjunta documento en medio magnético. )</t>
  </si>
  <si>
    <t>Desarrollo de procesos para la recepción, evaluación, selección de propuestas ganadoras y publicación de resultados.</t>
  </si>
  <si>
    <t>No. de procesos realizados para la recepción de proyectos, evaluación y selección de ganadores y publicación de resultados finales.</t>
  </si>
  <si>
    <t>Matriz de recepción y evaluación de propuesta, actas de evaluación, publicación en página web de la Gobernación de resultados finales.</t>
  </si>
  <si>
    <t>Secretaría de Cultura Departamental, Jurados o grupo evaluador, Delegados de Alcaldes y Consejo Departmental de Cultura</t>
  </si>
  <si>
    <t xml:space="preserve">Resolución 05195 del 21 de octubre del 2020 "Por medio de la cual se da apertura a la Convocatoria del Programa Departamental de Esrtimulos a la Creación,  investigación y producción artística del Departamento del Quindío 2020-Dinamizando la cultura del corazón de Colombia."  (Se adjunta documento en medio magnético).  Al cierre de las inscripciones de la convocatoria se llevo a cabo la evaluación Técnico-jurídica de 110 proyectos presentados, encontrandose 80 proyectos habilitados para la fase siguiente, una vez reconocidos los jurados se procedio hacer entrega de la documentación de los proyectos, una vez recibidos los resultados de la evaluación se efctuó la tabla de ganadores  la cual fue adoptada en la Resolución 5530 del 9 de noviembre del 2020 "Por medio de la cual se adjudican los Estímulos y se ordena el pago de los ganadores de la Convocatoria del programa Departamental de Estímulos a la Creación, investigación y producción Artística del Deepartamento del Qundío 2020-Dinamizando la cultura del Corazón de Colombia."   (Se adjunta documento en medio magnético). Así mismo la Resolución 05588 del 11 de Noviembre de 2020 "Por medio de la cual se modifica el Artículo primero de la Resolución 5530 de 2020".  (Se adjunta documento en medio magnético). El listado de Ganadores de Estímulos se publico en la pagina web de la Secretaria de Cultura.  (Se adjunta documento en medio magnético).                        </t>
  </si>
  <si>
    <t xml:space="preserve">Entrega de Recursos a  proponentes apoyados en las convocatorias anuales de estímulos para la ejecución de las propuestas  </t>
  </si>
  <si>
    <t xml:space="preserve">No. de entrega de recursos a proponentes apoyados </t>
  </si>
  <si>
    <t>Reportes Secretaría de Hacienda</t>
  </si>
  <si>
    <t>Secretaría de Cultura Departamental, Secretaría Jurídica, Secretaría de Hacienda.</t>
  </si>
  <si>
    <t xml:space="preserve">Resolución 05588 del 11 de Noviembre de 2020 "Por medio de la cual se modifica el Artículo primero de la Resolución 5530 de 2020"  "Por medio de la cual se adjudican los Estímulos y se ordena el pago de los ganadores de la Convocatoria del programa Departamental de Estímulos a la Creación, investigación y producción Artística del Deepartamento del Qundío 2020-Dinamizando la cultura del Corazón de Colombia." </t>
  </si>
  <si>
    <r>
      <rPr>
        <sz val="10"/>
        <rFont val="Calibri"/>
        <family val="2"/>
        <scheme val="minor"/>
      </rPr>
      <t>Acto</t>
    </r>
    <r>
      <rPr>
        <sz val="10"/>
        <color rgb="FFFF0000"/>
        <rFont val="Calibri"/>
        <family val="2"/>
        <scheme val="minor"/>
      </rPr>
      <t xml:space="preserve"> </t>
    </r>
    <r>
      <rPr>
        <sz val="10"/>
        <color theme="1"/>
        <rFont val="Calibri"/>
        <family val="2"/>
        <scheme val="minor"/>
      </rPr>
      <t>de entrega de los estímulos en el cual se hará el reconocimiento público a los ganadores.</t>
    </r>
  </si>
  <si>
    <t xml:space="preserve">No. De actos de entrega de estímulos. </t>
  </si>
  <si>
    <t xml:space="preserve">convocatorias al evento, listados de asistencia, reportes de publicidad, registro fotográfico. </t>
  </si>
  <si>
    <t>Secretaría de Cultura en concertación con delegados de Alcaldes y Consejo Departamental de Cultura</t>
  </si>
  <si>
    <t>Se realizo la publicación del listado de ganadores de Estímulos en la Página web del Departamento del Quindío, directamente en la Sección de la Secretaría de Cultura. No se realizo evento por motivos de COVID 19.</t>
  </si>
  <si>
    <t>AMPLIACIÓN DE BOLSA DE ESTÍMULOS PARA LA OFERTA DE CONVOCATORIAS</t>
  </si>
  <si>
    <t>Gestión para la ampliación de la bolsa de recursos y de nuevos procesos para el apoyo técnico del programa de estímulos con entidades del sector público, empresa privada, sector educativo  y la cooperación internacional, buscando la concertación de aportes y apoyo a los procesos fomación, creación, investigación, producción en el departamento.</t>
  </si>
  <si>
    <t>No. de aportes financieros  nuevos acordados para la financiación de la bolsa de estímulos departamental</t>
  </si>
  <si>
    <t xml:space="preserve">Documentos firmados. </t>
  </si>
  <si>
    <t>Secretaría de Cultura,  Secretaría Jurídica, Secretaría de Hacienda.</t>
  </si>
  <si>
    <t xml:space="preserve"> 
No se realizo adición presupuestal ordinaria, ya que este año fue muy irregular, tuvimos cese de actividades, por pandemia Covid 19 y una situación económica que confrontar en todos los sectores del departamento (bajo el recaudo de ingresos). </t>
  </si>
  <si>
    <t>No. de acuerdos interinstitucionales para becas, pasantías, residencias artísticas a nivel nacional como internacional para el fortalecimiento de la creación, innovación, investigación y formación de los artístas en el Quindío</t>
  </si>
  <si>
    <t>Acuerdos interinstitucionales firmados</t>
  </si>
  <si>
    <t>Secretaría de Cultura,  Ministerio de Cultura, Universidades, Centros de Formación, Secretaría Jurídica.</t>
  </si>
  <si>
    <t>Se realizó con apoyo de la EAM, la realización un " Diplomado en  Bases para un Buen  futuro " en los que se graduaron 91 estudiantes de diferentes Municipios del Departamento del Quindío, como fortalecimiento al sector, todo lo referente al patrimonio cultural.   (Se adjunta documentos en medio magnético).</t>
  </si>
  <si>
    <t>No. de proyectos presentados y acciones desarrolladas ante  la cooperación internacional para la gestión de recursos financieros y técnicos para el estímulo al conocimiento y creatividad al sector cultural del departamento.</t>
  </si>
  <si>
    <t>Proyectos formulados y presentados</t>
  </si>
  <si>
    <t>Secretaría de Cultura, artistas, gestore y organizaciones Culturales. Consejo Departamental de Cultura, Secretaría de Planeación Departamental</t>
  </si>
  <si>
    <t xml:space="preserve">Para esta vigencia no se programo </t>
  </si>
  <si>
    <t>CUALIFICACIÓN DE ACTORES CULTURALES Y FORTALECIMIENTO DE PROCESOS</t>
  </si>
  <si>
    <t>Desarrollo de  convenios con Entidades de Educación  y formación y el Ministerio de Cultura para procesos de formación a los diferentes agentes culturales desde (creadores, artistas, investigadores, gestores e instituciones del sector cultural), con el fin de alcanzar mejor calidad en las expresiones culturales, estimular la creación e innovación,   para que a partir del desarrollo de sus propios procesos  puedan acompañar nuevas propuestas en el Quindío.</t>
  </si>
  <si>
    <t>No. de convenios suscritos con Mincultura y/o Instituciones de formación para la capacitación  artistas del Departamento.</t>
  </si>
  <si>
    <t>Convenios suscritos.</t>
  </si>
  <si>
    <t>Secretaría de cultura, Gestores culturales, Ministerio de Cultura</t>
  </si>
  <si>
    <t>CONSOLIDACIÓN DE UNA RED DE CREADORES E INVESTIGADORES EN EL DEPARTAMENTO:</t>
  </si>
  <si>
    <t>Gestión para la conformación de un grupo de creadores e investigadores en el Departamento y fortalecimiento del mismo, que se articule con la Red de creadores que promueve el Ministerio de Cultura a través de su política de estímulos para el enriquecimiento de los valores artísticos y culturales</t>
  </si>
  <si>
    <t>No de reuniones o encuentros con creadores e investigadores en el Departamento</t>
  </si>
  <si>
    <t>Listados de asistencia, registro fotográfico</t>
  </si>
  <si>
    <t>Secretaría de Cultura, Consejo Departamental de Cultura y consejos municipales de cultura,  Consejos de áreas artísticas.</t>
  </si>
  <si>
    <t>No. De capacitaciones a integrantes del grupo de creadores</t>
  </si>
  <si>
    <t>Convocatorias, listados de asistencia, registro fotográfico</t>
  </si>
  <si>
    <t>Secretaría de Cultura, Ministerio de Cultura, artístas y creadores.</t>
  </si>
  <si>
    <t>No. De intercambios con otras redes del país para fortalecer conocimientos e intercambiar experiencias.</t>
  </si>
  <si>
    <t xml:space="preserve">Registros de participación de los encuentros, Registros fotográficos, </t>
  </si>
  <si>
    <t>Secretaría de Cultura, Red de creadores organizada</t>
  </si>
  <si>
    <t>FORTALECIMIENTO A LA INSTITUCIONALIDAD CULTURAL Y SOSTENIBILIDAD DEL SECTOR</t>
  </si>
  <si>
    <t>SISTEMATIZACIÓN DE EXPERIENCIAS PRESENTADAS</t>
  </si>
  <si>
    <t xml:space="preserve">Alimentar el sistema de información cultural con el proceso del Programa de Estímulos Departamental, a través  del suministro  de datos completos, claros y precisos de las diferentes etapas de Estímulos (Convocatoria, registro de recepción de propuestas, evaluación, Jurados, selección de propuestas apoyadas) </t>
  </si>
  <si>
    <t xml:space="preserve">Módulo de Estímulos creado al interior del sistema de información cultural </t>
  </si>
  <si>
    <t>Sistema de información cultural en funcionamiento</t>
  </si>
  <si>
    <t>Secretaría de Cultura Departamental</t>
  </si>
  <si>
    <t xml:space="preserve">
La secretaria de cultura, tiene creado un modulo de Estímulos en la pagina web de la secretaría,  donde se ingreso toda la información relacionada con la convocatoria de Estímulos 2020, adjunto link de la página: https://quindio.gov.co/convocatoria/programa-de-estimulos </t>
  </si>
  <si>
    <t>PROMOCIÓN DE EXPERIENCIAS DESTACADAS</t>
  </si>
  <si>
    <t xml:space="preserve">promoción en otros escenarios de las experiencias apoyadas en las convocatorias de estímulos, fortaleciendo la movilidad de actores culturales y la interaccion con otros procesos culturales que se desarrollan en el país, que permita el enriquecimiento personal y profesional de los artistas y gestores. </t>
  </si>
  <si>
    <t>No. De encuentros en otros departamentos para promover las experiencias apoyadas y sus resultados e impactos</t>
  </si>
  <si>
    <t xml:space="preserve">En esta vigencia no se realizaron intercambios de las experiencias apoyadas en las Convocatorias de Estímulos con otros procesos Culturales que se desarrollen en el pais, debido al proceso de la  Pandemia  Covid 19 no era posible generar espacios de participación. </t>
  </si>
  <si>
    <t>MECANISMOS DE SEGUIMIENTO Y EVALUACIÓN</t>
  </si>
  <si>
    <t>Definición de indicadores que permitan medir impactos del programa y de las experiencias apoyadas</t>
  </si>
  <si>
    <t>No. De evaluaciones realizadas</t>
  </si>
  <si>
    <t>Documentos de evaluación presentados</t>
  </si>
  <si>
    <t>Secretaría de Cultura Departamental, Consejo Departamental de Cultura, Municipios.</t>
  </si>
  <si>
    <t xml:space="preserve">Se ralizan evaluaciones por intermedio del equipo que realizo el estudio de cada proyecto para definir los ganadores de las respectivas becas.  </t>
  </si>
  <si>
    <t>Verificación de la ejecución y desarrollo de las propuestas apoyadas.</t>
  </si>
  <si>
    <t>% de propuestas apoyadas en las convocatorias anuales con seguimiento para verificación de ejecución.</t>
  </si>
  <si>
    <t>Formato de seguimiento  diligenciados y firmados, registro fotográfico.</t>
  </si>
  <si>
    <t xml:space="preserve">Secretaría de Cultura  Departamental, </t>
  </si>
  <si>
    <t xml:space="preserve">Se apoya el 100% de las propuestas ganadoras y se realiza la verificación de ejecución por intermedio de los respectivos supervisores. </t>
  </si>
  <si>
    <t xml:space="preserve">PROGRAMACIÓN, DIFUSIÓN Y PROMOCIÓN </t>
  </si>
  <si>
    <t xml:space="preserve">PROGRAMACIÓN </t>
  </si>
  <si>
    <t xml:space="preserve">Definición del cronograma de cada  convocatoria anual antes de finalizar la vigencia anterior, para garantizar una oportuna  difusión </t>
  </si>
  <si>
    <t>Cronograma de convocatoria de concertación definido</t>
  </si>
  <si>
    <t>Cronograma elaborado y  publicado</t>
  </si>
  <si>
    <t>Secretaría de Cultura Departamental, Consejo departamental de Cultura, Alcaldes Municipales</t>
  </si>
  <si>
    <t xml:space="preserve">Se realiza cronograma de ejecución de la Convocatoria de Estímulos incluido en la Resolución 05195 del 21 de octubre del 2020 "Por medio de la cual se da apertura a la Convocatoria del Programa Departamental de Esrtimulos a la Creación,  Investigación y Producción Artística del Departamento del Quindío 2020-Dinamizando la cultura del corazón de Colombia."  (Se adjunta documento en medio magnético).  </t>
  </si>
  <si>
    <t>PUBLICIDAD</t>
  </si>
  <si>
    <t>Socialización de las convocatorias en los 12 municipios del Departamento</t>
  </si>
  <si>
    <t>No. de municipios con socialización de las convocatorias públicas cada año</t>
  </si>
  <si>
    <t>Secretaría de Cultura departamental, Instituciones de Cultura de los municipios.</t>
  </si>
  <si>
    <t>La socialización de la convocatoria se realizó virtualmente por facebook, de esta forma se abarca todos los municipios con difusión de redes sociales de la secretaría de Cultura. ( Se adjunta documento de word con fotos de las publicaciones).</t>
  </si>
  <si>
    <t>Difusión de las convocatorias públicas anuales del programa departamental de Estímulos a través de medios escritos, radiales, televisivos, electrónicos, entre otros.</t>
  </si>
  <si>
    <t xml:space="preserve">No. de piezas publicitarias en medios de comunicación  para  promoción y difusión de la convocatoria pública anual  </t>
  </si>
  <si>
    <t>piezas publicitarias generada</t>
  </si>
  <si>
    <t>Secretaría de Cultura, Instituciones de cultura municipales.</t>
  </si>
  <si>
    <t xml:space="preserve">
Se relacionan 3 piezas publicitarias acerca de la Convocatoria Anual Departamental de Estimulos  2020 emitidas vía Facebook (Se adjunta documento de word con fotos de las publicaciones).
Nota: Debido a que lo programado es bajo en comparación con lo ejecutado el porcentaje real de ejecución es de 300%.
</t>
  </si>
  <si>
    <t>Estampilla Procultura 10% Estímulos</t>
  </si>
  <si>
    <t>LÍNEA ESTRATEGICA</t>
  </si>
  <si>
    <t>TOTAL DE INDICADORES</t>
  </si>
  <si>
    <t>%</t>
  </si>
  <si>
    <t>TOTAL INDICADORES</t>
  </si>
  <si>
    <t>PROGRAMA DEPARTAMENTAL DE ESTÍMULOS A LA INVESTIGACIÓN, CREACIÓN Y PRODUCCIÓN ARTÍSTICA EN EL DEPARTAMENTO DEL QUINDIO 2015-2023</t>
  </si>
  <si>
    <t>META FÍSICA  2020</t>
  </si>
  <si>
    <t>CRÍTICO</t>
  </si>
  <si>
    <t>BAJO</t>
  </si>
  <si>
    <t>MEDIO</t>
  </si>
  <si>
    <t>SATISFACTORIO</t>
  </si>
  <si>
    <t>SOBRESALIENTE</t>
  </si>
  <si>
    <t>NO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</si>
</sst>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scheme val="minor"/>
    </font>
    <font>
      <b/>
      <sz val="12"/>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theme="1"/>
      <name val="Calibri (Cuerpo)_x0000_"/>
    </font>
    <font>
      <sz val="10"/>
      <color rgb="FF000000"/>
      <name val="Calibri"/>
      <family val="2"/>
      <scheme val="minor"/>
    </font>
    <font>
      <b/>
      <sz val="9"/>
      <color theme="1"/>
      <name val="Arial  "/>
    </font>
    <font>
      <b/>
      <sz val="8"/>
      <color theme="1"/>
      <name val="Arial  "/>
    </font>
    <font>
      <b/>
      <sz val="10"/>
      <color theme="1"/>
      <name val="Arial  "/>
    </font>
    <font>
      <b/>
      <sz val="14"/>
      <color theme="1"/>
      <name val="Calibri"/>
      <family val="2"/>
      <scheme val="minor"/>
    </font>
    <font>
      <sz val="16"/>
      <color theme="1"/>
      <name val="Arial  "/>
    </font>
    <font>
      <b/>
      <sz val="16"/>
      <color theme="1"/>
      <name val="Arial  "/>
    </font>
    <font>
      <sz val="8"/>
      <color theme="1"/>
      <name val="Arial  "/>
    </font>
    <font>
      <sz val="8"/>
      <color rgb="FF000000"/>
      <name val="Calibri"/>
      <family val="2"/>
      <scheme val="minor"/>
    </font>
    <font>
      <b/>
      <sz val="8"/>
      <color theme="1"/>
      <name val="Calibri"/>
      <family val="2"/>
      <scheme val="minor"/>
    </font>
    <font>
      <sz val="16"/>
      <color theme="1"/>
      <name val="Arial"/>
      <family val="2"/>
    </font>
    <font>
      <sz val="12"/>
      <color rgb="FFFFFF00"/>
      <name val="Calibri"/>
      <family val="2"/>
      <scheme val="minor"/>
    </font>
  </fonts>
  <fills count="17">
    <fill>
      <patternFill patternType="none"/>
    </fill>
    <fill>
      <patternFill patternType="gray125"/>
    </fill>
    <fill>
      <patternFill patternType="solid">
        <fgColor theme="3" tint="0.59999389629810485"/>
        <bgColor indexed="64"/>
      </patternFill>
    </fill>
    <fill>
      <patternFill patternType="solid">
        <fgColor rgb="FFFBE1ED"/>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2"/>
        <bgColor indexed="64"/>
      </patternFill>
    </fill>
    <fill>
      <patternFill patternType="solid">
        <fgColor theme="2" tint="-9.9978637043366805E-2"/>
        <bgColor indexed="64"/>
      </patternFill>
    </fill>
    <fill>
      <patternFill patternType="solid">
        <fgColor rgb="FFF3DEDD"/>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auto="1"/>
      </left>
      <right/>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3" fillId="3" borderId="1" xfId="0" applyFont="1" applyFill="1" applyBorder="1" applyAlignment="1">
      <alignment horizontal="center" vertical="center" wrapText="1"/>
    </xf>
    <xf numFmtId="0" fontId="5" fillId="5" borderId="6" xfId="0" applyFont="1" applyFill="1" applyBorder="1" applyAlignment="1">
      <alignment horizontal="justify"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justify" vertical="center" wrapText="1"/>
    </xf>
    <xf numFmtId="0" fontId="5" fillId="0" borderId="6" xfId="0" applyFont="1" applyBorder="1" applyAlignment="1">
      <alignment horizontal="center" vertical="center"/>
    </xf>
    <xf numFmtId="9" fontId="5" fillId="0" borderId="6" xfId="0" applyNumberFormat="1" applyFont="1" applyBorder="1" applyAlignment="1">
      <alignment horizontal="center" vertical="center"/>
    </xf>
    <xf numFmtId="10" fontId="5" fillId="0" borderId="1" xfId="0" applyNumberFormat="1" applyFont="1" applyBorder="1" applyAlignment="1">
      <alignment vertical="center"/>
    </xf>
    <xf numFmtId="0" fontId="5" fillId="0" borderId="1" xfId="0" applyFont="1" applyBorder="1" applyAlignment="1">
      <alignment horizontal="justify" vertical="center"/>
    </xf>
    <xf numFmtId="0" fontId="5" fillId="0" borderId="1" xfId="0" applyFont="1" applyBorder="1" applyAlignment="1">
      <alignment vertical="center"/>
    </xf>
    <xf numFmtId="0" fontId="5" fillId="5" borderId="1" xfId="0" applyFont="1" applyFill="1" applyBorder="1" applyAlignment="1">
      <alignment horizontal="justify" vertical="top" wrapText="1"/>
    </xf>
    <xf numFmtId="0" fontId="5" fillId="5" borderId="1" xfId="0" applyFont="1" applyFill="1" applyBorder="1" applyAlignment="1">
      <alignment horizontal="center" vertical="center"/>
    </xf>
    <xf numFmtId="0" fontId="5" fillId="5" borderId="1" xfId="0" applyFont="1" applyFill="1" applyBorder="1" applyAlignment="1">
      <alignment horizontal="justify" vertical="center"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justify" vertical="center" wrapText="1"/>
    </xf>
    <xf numFmtId="0" fontId="5" fillId="0" borderId="1" xfId="0" applyFont="1" applyBorder="1" applyAlignment="1">
      <alignment horizontal="center" vertical="center"/>
    </xf>
    <xf numFmtId="0" fontId="5" fillId="0" borderId="2" xfId="0" applyFont="1" applyBorder="1" applyAlignment="1">
      <alignment horizontal="justify" vertical="center" wrapText="1"/>
    </xf>
    <xf numFmtId="9" fontId="5" fillId="0" borderId="1" xfId="0" applyNumberFormat="1" applyFont="1" applyBorder="1" applyAlignment="1">
      <alignment horizontal="center" vertical="center"/>
    </xf>
    <xf numFmtId="0" fontId="5" fillId="0" borderId="2" xfId="0" applyFont="1" applyBorder="1" applyAlignment="1">
      <alignment horizontal="justify" vertical="top" wrapText="1"/>
    </xf>
    <xf numFmtId="0" fontId="6" fillId="5" borderId="0" xfId="0" applyFont="1" applyFill="1" applyAlignment="1">
      <alignment horizontal="justify" vertical="center" wrapText="1"/>
    </xf>
    <xf numFmtId="0" fontId="5" fillId="0" borderId="2" xfId="0" applyFont="1" applyBorder="1" applyAlignment="1">
      <alignment vertical="center" wrapText="1"/>
    </xf>
    <xf numFmtId="0" fontId="7" fillId="0" borderId="2" xfId="0" applyFont="1" applyBorder="1" applyAlignment="1">
      <alignment horizontal="left" vertical="center" wrapText="1"/>
    </xf>
    <xf numFmtId="0" fontId="5" fillId="5" borderId="0" xfId="0" applyFont="1" applyFill="1" applyAlignment="1">
      <alignment horizontal="justify" vertical="center" wrapText="1"/>
    </xf>
    <xf numFmtId="0" fontId="5" fillId="0" borderId="2" xfId="0" applyFont="1" applyBorder="1" applyAlignment="1">
      <alignment horizontal="left" vertical="center" wrapText="1"/>
    </xf>
    <xf numFmtId="1" fontId="5" fillId="5"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5" borderId="1" xfId="0" applyFont="1" applyFill="1" applyBorder="1" applyAlignment="1">
      <alignment vertical="center" wrapText="1"/>
    </xf>
    <xf numFmtId="0" fontId="5" fillId="5" borderId="4" xfId="0" applyFont="1" applyFill="1" applyBorder="1" applyAlignment="1">
      <alignment horizontal="justify" vertical="center" wrapText="1"/>
    </xf>
    <xf numFmtId="0" fontId="5" fillId="7" borderId="1" xfId="0" applyFont="1" applyFill="1" applyBorder="1" applyAlignment="1">
      <alignment horizontal="left" vertical="center" wrapText="1"/>
    </xf>
    <xf numFmtId="0" fontId="5" fillId="7" borderId="1" xfId="0" applyFont="1" applyFill="1" applyBorder="1" applyAlignment="1">
      <alignment horizontal="justify" vertical="center" wrapText="1"/>
    </xf>
    <xf numFmtId="0" fontId="5" fillId="7" borderId="1" xfId="0" applyFont="1" applyFill="1" applyBorder="1" applyAlignment="1">
      <alignment horizontal="center" vertical="center"/>
    </xf>
    <xf numFmtId="1" fontId="5" fillId="7" borderId="1" xfId="0" applyNumberFormat="1" applyFont="1" applyFill="1" applyBorder="1" applyAlignment="1">
      <alignment horizontal="center" vertical="center" wrapText="1"/>
    </xf>
    <xf numFmtId="0" fontId="5" fillId="7" borderId="2" xfId="0" applyFont="1" applyFill="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7" borderId="0" xfId="0" applyFont="1" applyFill="1" applyAlignment="1">
      <alignment horizontal="justify" vertical="center" wrapText="1"/>
    </xf>
    <xf numFmtId="9" fontId="5" fillId="7" borderId="1" xfId="1" applyFont="1" applyFill="1" applyBorder="1" applyAlignment="1">
      <alignment horizontal="center" vertical="center"/>
    </xf>
    <xf numFmtId="9" fontId="5"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5"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2" xfId="0" applyFont="1" applyBorder="1" applyAlignment="1">
      <alignment horizontal="justify" vertical="center"/>
    </xf>
    <xf numFmtId="0" fontId="5" fillId="0" borderId="10" xfId="0" applyFont="1" applyBorder="1" applyAlignment="1">
      <alignment horizontal="justify" vertical="center" wrapText="1"/>
    </xf>
    <xf numFmtId="0" fontId="5" fillId="0" borderId="10" xfId="0" applyFont="1" applyBorder="1" applyAlignment="1">
      <alignment horizontal="center" vertical="center"/>
    </xf>
    <xf numFmtId="0" fontId="5" fillId="0" borderId="2" xfId="0" applyFont="1" applyBorder="1" applyAlignment="1">
      <alignment horizontal="left" wrapText="1" readingOrder="1"/>
    </xf>
    <xf numFmtId="0" fontId="5" fillId="0" borderId="0" xfId="0" applyFont="1" applyAlignment="1">
      <alignment vertical="center"/>
    </xf>
    <xf numFmtId="0" fontId="5" fillId="0" borderId="0" xfId="0" applyFont="1" applyAlignment="1">
      <alignment vertical="center" wrapText="1"/>
    </xf>
    <xf numFmtId="10" fontId="4" fillId="0" borderId="1" xfId="0" applyNumberFormat="1" applyFont="1" applyBorder="1" applyAlignment="1">
      <alignment vertical="center"/>
    </xf>
    <xf numFmtId="0" fontId="12"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6"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2" fillId="11" borderId="1" xfId="0" applyFont="1" applyFill="1" applyBorder="1" applyAlignment="1">
      <alignment vertical="center" wrapText="1"/>
    </xf>
    <xf numFmtId="0" fontId="18" fillId="12" borderId="8"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9" borderId="8" xfId="0" applyFont="1" applyFill="1" applyBorder="1" applyAlignment="1">
      <alignment horizontal="center" vertical="center" wrapText="1"/>
    </xf>
    <xf numFmtId="0" fontId="14" fillId="13" borderId="1" xfId="0" applyFont="1" applyFill="1" applyBorder="1" applyAlignment="1">
      <alignment horizontal="center" vertical="center" wrapText="1"/>
    </xf>
    <xf numFmtId="9" fontId="13" fillId="0" borderId="1" xfId="1" applyFont="1" applyBorder="1" applyAlignment="1">
      <alignment horizontal="center"/>
    </xf>
    <xf numFmtId="0" fontId="19" fillId="14" borderId="1" xfId="0" applyFont="1" applyFill="1" applyBorder="1" applyAlignment="1">
      <alignment horizontal="center" vertical="center" wrapText="1"/>
    </xf>
    <xf numFmtId="0" fontId="19" fillId="14" borderId="8" xfId="0" applyFont="1" applyFill="1" applyBorder="1" applyAlignment="1">
      <alignment horizontal="center" vertical="center" wrapText="1"/>
    </xf>
    <xf numFmtId="3" fontId="19" fillId="6" borderId="1" xfId="0" applyNumberFormat="1" applyFont="1" applyFill="1" applyBorder="1" applyAlignment="1">
      <alignment horizontal="center" vertical="center" wrapText="1"/>
    </xf>
    <xf numFmtId="3" fontId="19" fillId="6" borderId="8" xfId="0" applyNumberFormat="1" applyFont="1" applyFill="1" applyBorder="1" applyAlignment="1">
      <alignment horizontal="center" vertical="center" wrapText="1"/>
    </xf>
    <xf numFmtId="0" fontId="19" fillId="15" borderId="1" xfId="1" applyNumberFormat="1" applyFont="1" applyFill="1" applyBorder="1" applyAlignment="1">
      <alignment horizontal="center" vertical="center" wrapText="1"/>
    </xf>
    <xf numFmtId="0" fontId="19" fillId="15" borderId="8" xfId="1" applyNumberFormat="1" applyFont="1" applyFill="1" applyBorder="1" applyAlignment="1">
      <alignment horizontal="center" vertical="center" wrapText="1"/>
    </xf>
    <xf numFmtId="3" fontId="19" fillId="8" borderId="1" xfId="0" applyNumberFormat="1"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9" fillId="11" borderId="1" xfId="1"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9" fontId="0" fillId="0" borderId="0" xfId="1" applyFont="1" applyBorder="1" applyAlignment="1">
      <alignment horizontal="center" vertical="center"/>
    </xf>
    <xf numFmtId="0" fontId="20" fillId="0" borderId="0" xfId="0" applyFont="1" applyAlignment="1">
      <alignment horizontal="center"/>
    </xf>
    <xf numFmtId="4" fontId="5" fillId="0" borderId="1" xfId="0" applyNumberFormat="1" applyFont="1" applyBorder="1" applyAlignment="1">
      <alignment vertical="center" wrapText="1"/>
    </xf>
    <xf numFmtId="4" fontId="4" fillId="0" borderId="0" xfId="0" applyNumberFormat="1" applyFont="1" applyAlignment="1">
      <alignment vertical="center"/>
    </xf>
    <xf numFmtId="4" fontId="5" fillId="0" borderId="0" xfId="0" applyNumberFormat="1" applyFont="1" applyAlignment="1">
      <alignment vertical="center"/>
    </xf>
    <xf numFmtId="0" fontId="0" fillId="0" borderId="0" xfId="0" applyAlignment="1">
      <alignment horizontal="center" vertical="center" wrapText="1"/>
    </xf>
    <xf numFmtId="0" fontId="4" fillId="4" borderId="1" xfId="0" applyFont="1" applyFill="1" applyBorder="1" applyAlignment="1">
      <alignment horizontal="center" vertical="center"/>
    </xf>
    <xf numFmtId="0" fontId="5" fillId="7" borderId="8"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8"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vertical="center"/>
    </xf>
    <xf numFmtId="0" fontId="5" fillId="0" borderId="10" xfId="0" applyFont="1" applyBorder="1" applyAlignment="1">
      <alignment vertical="center"/>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5" fillId="5" borderId="8"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5" fillId="5" borderId="8" xfId="0" applyFont="1" applyFill="1" applyBorder="1" applyAlignment="1">
      <alignment horizontal="justify" vertical="center" wrapText="1"/>
    </xf>
    <xf numFmtId="0" fontId="5" fillId="5" borderId="5"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1" fillId="0" borderId="1" xfId="0" applyFont="1" applyBorder="1" applyAlignment="1">
      <alignment horizontal="center" vertical="center" textRotation="90" wrapText="1"/>
    </xf>
    <xf numFmtId="0" fontId="14"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9" fillId="11" borderId="8" xfId="1" applyNumberFormat="1" applyFont="1" applyFill="1" applyBorder="1" applyAlignment="1">
      <alignment horizontal="center" vertical="center" wrapText="1"/>
    </xf>
    <xf numFmtId="0" fontId="19" fillId="11" borderId="6" xfId="1" applyNumberFormat="1" applyFont="1" applyFill="1" applyBorder="1" applyAlignment="1">
      <alignment horizontal="center" vertical="center" wrapText="1"/>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6" fillId="0" borderId="1" xfId="0" applyFont="1" applyBorder="1" applyAlignment="1">
      <alignment horizontal="justify" vertical="center" wrapText="1"/>
    </xf>
    <xf numFmtId="0" fontId="19" fillId="11" borderId="5"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1" xfId="0" applyFont="1" applyFill="1" applyBorder="1" applyAlignment="1">
      <alignment horizontal="center"/>
    </xf>
    <xf numFmtId="9" fontId="13" fillId="16" borderId="1" xfId="1" applyFont="1" applyFill="1" applyBorder="1" applyAlignment="1">
      <alignment horizontal="center" vertical="center"/>
    </xf>
  </cellXfs>
  <cellStyles count="2">
    <cellStyle name="Normal" xfId="0" builtinId="0"/>
    <cellStyle name="Porcentaje" xfId="1" builtinId="5"/>
  </cellStyles>
  <dxfs count="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2</xdr:col>
      <xdr:colOff>714375</xdr:colOff>
      <xdr:row>2</xdr:row>
      <xdr:rowOff>26670</xdr:rowOff>
    </xdr:to>
    <xdr:pic>
      <xdr:nvPicPr>
        <xdr:cNvPr id="4" name="image1.png" descr="Recurso 24">
          <a:extLst>
            <a:ext uri="{FF2B5EF4-FFF2-40B4-BE49-F238E27FC236}">
              <a16:creationId xmlns:a16="http://schemas.microsoft.com/office/drawing/2014/main" id="{DDD5922E-5A3A-4950-8E8F-903D335E9BE0}"/>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794384</xdr:colOff>
      <xdr:row>1</xdr:row>
      <xdr:rowOff>483870</xdr:rowOff>
    </xdr:to>
    <xdr:pic>
      <xdr:nvPicPr>
        <xdr:cNvPr id="5" name="image3.png">
          <a:extLst>
            <a:ext uri="{FF2B5EF4-FFF2-40B4-BE49-F238E27FC236}">
              <a16:creationId xmlns:a16="http://schemas.microsoft.com/office/drawing/2014/main" id="{9EE1DA69-D003-414C-9784-20DE4482711A}"/>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6" name="image1.png" descr="Recurso 24">
          <a:extLst>
            <a:ext uri="{FF2B5EF4-FFF2-40B4-BE49-F238E27FC236}">
              <a16:creationId xmlns:a16="http://schemas.microsoft.com/office/drawing/2014/main" id="{DDEA4B44-0DA3-4232-9563-DD29299D21D1}"/>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794384</xdr:colOff>
      <xdr:row>1</xdr:row>
      <xdr:rowOff>438150</xdr:rowOff>
    </xdr:to>
    <xdr:pic>
      <xdr:nvPicPr>
        <xdr:cNvPr id="7" name="image3.png">
          <a:extLst>
            <a:ext uri="{FF2B5EF4-FFF2-40B4-BE49-F238E27FC236}">
              <a16:creationId xmlns:a16="http://schemas.microsoft.com/office/drawing/2014/main" id="{4B86BC9C-310E-4F2C-8426-AFC182FED074}"/>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8" name="image1.png" descr="Recurso 24">
          <a:extLst>
            <a:ext uri="{FF2B5EF4-FFF2-40B4-BE49-F238E27FC236}">
              <a16:creationId xmlns:a16="http://schemas.microsoft.com/office/drawing/2014/main" id="{F40F7D29-9D1D-4724-898F-A40FFEB37BF5}"/>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794384</xdr:colOff>
      <xdr:row>1</xdr:row>
      <xdr:rowOff>438150</xdr:rowOff>
    </xdr:to>
    <xdr:pic>
      <xdr:nvPicPr>
        <xdr:cNvPr id="9" name="image3.png">
          <a:extLst>
            <a:ext uri="{FF2B5EF4-FFF2-40B4-BE49-F238E27FC236}">
              <a16:creationId xmlns:a16="http://schemas.microsoft.com/office/drawing/2014/main" id="{1038FBA9-B068-4D6C-957E-4CF254D2D2D8}"/>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0D44-FF28-4937-A719-9E7B73186656}">
  <dimension ref="A1:Q27"/>
  <sheetViews>
    <sheetView topLeftCell="A16" zoomScale="55" zoomScaleNormal="55" workbookViewId="0">
      <selection sqref="A1:XFD1048576"/>
    </sheetView>
  </sheetViews>
  <sheetFormatPr baseColWidth="10" defaultRowHeight="14.4"/>
  <cols>
    <col min="1" max="1" width="26.5546875" customWidth="1"/>
    <col min="2" max="2" width="26.88671875" customWidth="1"/>
    <col min="3" max="3" width="43" customWidth="1"/>
    <col min="4" max="4" width="11.77734375" customWidth="1"/>
    <col min="5" max="5" width="28.77734375" customWidth="1"/>
    <col min="6" max="7" width="9.88671875" customWidth="1"/>
    <col min="8" max="8" width="37.77734375" customWidth="1"/>
    <col min="9" max="9" width="34.109375" customWidth="1"/>
    <col min="10" max="10" width="12.44140625" customWidth="1"/>
    <col min="12" max="12" width="12.6640625" customWidth="1"/>
    <col min="13" max="13" width="18.33203125" bestFit="1" customWidth="1"/>
    <col min="14" max="14" width="16.44140625" bestFit="1" customWidth="1"/>
    <col min="16" max="16" width="52.21875" customWidth="1"/>
    <col min="17" max="17" width="35.6640625" customWidth="1"/>
  </cols>
  <sheetData>
    <row r="1" spans="1:17" ht="15.6">
      <c r="A1" s="101" t="s">
        <v>0</v>
      </c>
      <c r="B1" s="101"/>
      <c r="C1" s="101"/>
      <c r="D1" s="101"/>
      <c r="E1" s="101"/>
      <c r="F1" s="101"/>
      <c r="G1" s="101"/>
      <c r="H1" s="101"/>
      <c r="I1" s="101"/>
      <c r="J1" s="101"/>
      <c r="K1" s="101"/>
      <c r="L1" s="101"/>
      <c r="M1" s="101"/>
      <c r="N1" s="101"/>
      <c r="O1" s="101"/>
      <c r="P1" s="101"/>
      <c r="Q1" s="101"/>
    </row>
    <row r="2" spans="1:17" ht="21" customHeight="1">
      <c r="A2" s="102" t="s">
        <v>1</v>
      </c>
      <c r="B2" s="102" t="s">
        <v>2</v>
      </c>
      <c r="C2" s="102" t="s">
        <v>3</v>
      </c>
      <c r="D2" s="102" t="s">
        <v>4</v>
      </c>
      <c r="E2" s="102" t="s">
        <v>5</v>
      </c>
      <c r="F2" s="102" t="s">
        <v>6</v>
      </c>
      <c r="G2" s="102"/>
      <c r="H2" s="102" t="s">
        <v>7</v>
      </c>
      <c r="I2" s="102" t="s">
        <v>8</v>
      </c>
      <c r="J2" s="94" t="s">
        <v>9</v>
      </c>
      <c r="K2" s="94"/>
      <c r="L2" s="94"/>
      <c r="M2" s="98" t="s">
        <v>10</v>
      </c>
      <c r="N2" s="99"/>
      <c r="O2" s="100"/>
      <c r="P2" s="77" t="s">
        <v>11</v>
      </c>
      <c r="Q2" s="77" t="s">
        <v>12</v>
      </c>
    </row>
    <row r="3" spans="1:17" ht="24.75" customHeight="1">
      <c r="A3" s="102"/>
      <c r="B3" s="102"/>
      <c r="C3" s="102"/>
      <c r="D3" s="102"/>
      <c r="E3" s="102"/>
      <c r="F3" s="102"/>
      <c r="G3" s="102"/>
      <c r="H3" s="102"/>
      <c r="I3" s="102"/>
      <c r="J3" s="94" t="s">
        <v>13</v>
      </c>
      <c r="K3" s="94" t="s">
        <v>14</v>
      </c>
      <c r="L3" s="94" t="s">
        <v>15</v>
      </c>
      <c r="M3" s="94" t="s">
        <v>13</v>
      </c>
      <c r="N3" s="94" t="s">
        <v>14</v>
      </c>
      <c r="O3" s="94" t="s">
        <v>15</v>
      </c>
      <c r="P3" s="77"/>
      <c r="Q3" s="77"/>
    </row>
    <row r="4" spans="1:17" ht="22.5" customHeight="1">
      <c r="A4" s="102"/>
      <c r="B4" s="102"/>
      <c r="C4" s="102"/>
      <c r="D4" s="102"/>
      <c r="E4" s="102"/>
      <c r="F4" s="1">
        <v>2019</v>
      </c>
      <c r="G4" s="1">
        <v>2023</v>
      </c>
      <c r="H4" s="102"/>
      <c r="I4" s="102"/>
      <c r="J4" s="94"/>
      <c r="K4" s="94"/>
      <c r="L4" s="94"/>
      <c r="M4" s="94"/>
      <c r="N4" s="94"/>
      <c r="O4" s="94"/>
      <c r="P4" s="77"/>
      <c r="Q4" s="77"/>
    </row>
    <row r="5" spans="1:17" ht="156" customHeight="1">
      <c r="A5" s="87" t="s">
        <v>16</v>
      </c>
      <c r="B5" s="89" t="s">
        <v>17</v>
      </c>
      <c r="C5" s="2" t="s">
        <v>18</v>
      </c>
      <c r="D5" s="3">
        <v>0</v>
      </c>
      <c r="E5" s="2" t="s">
        <v>19</v>
      </c>
      <c r="F5" s="3">
        <v>4</v>
      </c>
      <c r="G5" s="3">
        <v>8</v>
      </c>
      <c r="H5" s="2" t="s">
        <v>20</v>
      </c>
      <c r="I5" s="4" t="s">
        <v>21</v>
      </c>
      <c r="J5" s="5">
        <v>1</v>
      </c>
      <c r="K5" s="5">
        <v>1</v>
      </c>
      <c r="L5" s="6">
        <f>K5/J5</f>
        <v>1</v>
      </c>
      <c r="M5" s="73">
        <v>17200000</v>
      </c>
      <c r="N5" s="73">
        <v>17200000</v>
      </c>
      <c r="O5" s="7">
        <f>N5/M5</f>
        <v>1</v>
      </c>
      <c r="P5" s="8" t="s">
        <v>22</v>
      </c>
      <c r="Q5" s="9"/>
    </row>
    <row r="6" spans="1:17" ht="112.8" customHeight="1">
      <c r="A6" s="87"/>
      <c r="B6" s="89"/>
      <c r="C6" s="10" t="s">
        <v>23</v>
      </c>
      <c r="D6" s="11">
        <v>0</v>
      </c>
      <c r="E6" s="12" t="s">
        <v>24</v>
      </c>
      <c r="F6" s="13">
        <v>4</v>
      </c>
      <c r="G6" s="13">
        <v>8</v>
      </c>
      <c r="H6" s="12" t="s">
        <v>25</v>
      </c>
      <c r="I6" s="14" t="s">
        <v>26</v>
      </c>
      <c r="J6" s="15">
        <v>1</v>
      </c>
      <c r="K6" s="15">
        <v>1</v>
      </c>
      <c r="L6" s="6">
        <f>K6/J6</f>
        <v>1</v>
      </c>
      <c r="M6" s="73">
        <v>17200000</v>
      </c>
      <c r="N6" s="73">
        <v>17200000</v>
      </c>
      <c r="O6" s="7">
        <f t="shared" ref="O6:O27" si="0">N6/M6</f>
        <v>1</v>
      </c>
      <c r="P6" s="16" t="s">
        <v>27</v>
      </c>
      <c r="Q6" s="9"/>
    </row>
    <row r="7" spans="1:17" ht="200.1" customHeight="1">
      <c r="A7" s="87"/>
      <c r="B7" s="89"/>
      <c r="C7" s="12" t="s">
        <v>28</v>
      </c>
      <c r="D7" s="11">
        <v>0</v>
      </c>
      <c r="E7" s="12" t="s">
        <v>29</v>
      </c>
      <c r="F7" s="11">
        <v>4</v>
      </c>
      <c r="G7" s="11">
        <v>8</v>
      </c>
      <c r="H7" s="12" t="s">
        <v>30</v>
      </c>
      <c r="I7" s="14" t="s">
        <v>31</v>
      </c>
      <c r="J7" s="15">
        <v>1</v>
      </c>
      <c r="K7" s="15">
        <v>1</v>
      </c>
      <c r="L7" s="17">
        <f>K7/J7</f>
        <v>1</v>
      </c>
      <c r="M7" s="73">
        <v>51539979</v>
      </c>
      <c r="N7" s="73">
        <v>51539979</v>
      </c>
      <c r="O7" s="7">
        <f t="shared" si="0"/>
        <v>1</v>
      </c>
      <c r="P7" s="16" t="s">
        <v>32</v>
      </c>
      <c r="Q7" s="9"/>
    </row>
    <row r="8" spans="1:17" ht="300" customHeight="1">
      <c r="A8" s="87"/>
      <c r="B8" s="89"/>
      <c r="C8" s="12" t="s">
        <v>33</v>
      </c>
      <c r="D8" s="11">
        <v>0</v>
      </c>
      <c r="E8" s="12" t="s">
        <v>34</v>
      </c>
      <c r="F8" s="13">
        <v>4</v>
      </c>
      <c r="G8" s="13">
        <v>8</v>
      </c>
      <c r="H8" s="12" t="s">
        <v>35</v>
      </c>
      <c r="I8" s="14" t="s">
        <v>36</v>
      </c>
      <c r="J8" s="15">
        <v>1</v>
      </c>
      <c r="K8" s="15">
        <v>1</v>
      </c>
      <c r="L8" s="17">
        <f>K8/J8</f>
        <v>1</v>
      </c>
      <c r="M8" s="73">
        <v>17200000</v>
      </c>
      <c r="N8" s="73">
        <v>17200000</v>
      </c>
      <c r="O8" s="7">
        <f t="shared" si="0"/>
        <v>1</v>
      </c>
      <c r="P8" s="18" t="s">
        <v>37</v>
      </c>
      <c r="Q8" s="9"/>
    </row>
    <row r="9" spans="1:17" ht="110.25" customHeight="1">
      <c r="A9" s="87"/>
      <c r="B9" s="89"/>
      <c r="C9" s="12" t="s">
        <v>38</v>
      </c>
      <c r="D9" s="13">
        <v>0</v>
      </c>
      <c r="E9" s="12" t="s">
        <v>39</v>
      </c>
      <c r="F9" s="13">
        <v>4</v>
      </c>
      <c r="G9" s="13">
        <v>8</v>
      </c>
      <c r="H9" s="12" t="s">
        <v>40</v>
      </c>
      <c r="I9" s="14" t="s">
        <v>41</v>
      </c>
      <c r="J9" s="15">
        <v>1</v>
      </c>
      <c r="K9" s="15">
        <v>1</v>
      </c>
      <c r="L9" s="17">
        <f>K9/J9</f>
        <v>1</v>
      </c>
      <c r="M9" s="73">
        <v>181165234</v>
      </c>
      <c r="N9" s="73">
        <v>181165234</v>
      </c>
      <c r="O9" s="7">
        <f t="shared" si="0"/>
        <v>1</v>
      </c>
      <c r="P9" s="18" t="s">
        <v>42</v>
      </c>
      <c r="Q9" s="9"/>
    </row>
    <row r="10" spans="1:17" ht="96" customHeight="1">
      <c r="A10" s="87"/>
      <c r="B10" s="90"/>
      <c r="C10" s="19" t="s">
        <v>43</v>
      </c>
      <c r="D10" s="11">
        <v>0</v>
      </c>
      <c r="E10" s="12" t="s">
        <v>44</v>
      </c>
      <c r="F10" s="11">
        <v>4</v>
      </c>
      <c r="G10" s="11">
        <v>8</v>
      </c>
      <c r="H10" s="12" t="s">
        <v>45</v>
      </c>
      <c r="I10" s="14" t="s">
        <v>46</v>
      </c>
      <c r="J10" s="15">
        <v>1</v>
      </c>
      <c r="K10" s="15">
        <v>1</v>
      </c>
      <c r="L10" s="17">
        <v>1</v>
      </c>
      <c r="M10" s="73">
        <v>34400000</v>
      </c>
      <c r="N10" s="73">
        <v>34400000</v>
      </c>
      <c r="O10" s="7">
        <f t="shared" si="0"/>
        <v>1</v>
      </c>
      <c r="P10" s="20" t="s">
        <v>47</v>
      </c>
      <c r="Q10" s="9"/>
    </row>
    <row r="11" spans="1:17" ht="111.75" customHeight="1">
      <c r="A11" s="87"/>
      <c r="B11" s="91" t="s">
        <v>48</v>
      </c>
      <c r="C11" s="95" t="s">
        <v>49</v>
      </c>
      <c r="D11" s="11">
        <v>0</v>
      </c>
      <c r="E11" s="12" t="s">
        <v>50</v>
      </c>
      <c r="F11" s="11">
        <v>3</v>
      </c>
      <c r="G11" s="11">
        <v>6</v>
      </c>
      <c r="H11" s="12" t="s">
        <v>51</v>
      </c>
      <c r="I11" s="14" t="s">
        <v>52</v>
      </c>
      <c r="J11" s="15">
        <v>1</v>
      </c>
      <c r="K11" s="15">
        <v>0</v>
      </c>
      <c r="L11" s="17">
        <f t="shared" ref="L11:L23" si="1">K11/J11</f>
        <v>0</v>
      </c>
      <c r="M11" s="73">
        <v>0</v>
      </c>
      <c r="N11" s="73">
        <v>0</v>
      </c>
      <c r="O11" s="7">
        <v>0</v>
      </c>
      <c r="P11" s="21" t="s">
        <v>53</v>
      </c>
      <c r="Q11" s="9"/>
    </row>
    <row r="12" spans="1:17" ht="110.4">
      <c r="A12" s="87"/>
      <c r="B12" s="92"/>
      <c r="C12" s="96"/>
      <c r="D12" s="11">
        <v>0</v>
      </c>
      <c r="E12" s="22" t="s">
        <v>54</v>
      </c>
      <c r="F12" s="11">
        <v>3</v>
      </c>
      <c r="G12" s="11">
        <v>7</v>
      </c>
      <c r="H12" s="12" t="s">
        <v>55</v>
      </c>
      <c r="I12" s="14" t="s">
        <v>56</v>
      </c>
      <c r="J12" s="15">
        <v>1</v>
      </c>
      <c r="K12" s="15">
        <v>1</v>
      </c>
      <c r="L12" s="17">
        <f t="shared" si="1"/>
        <v>1</v>
      </c>
      <c r="M12" s="73">
        <v>0</v>
      </c>
      <c r="N12" s="73">
        <v>0</v>
      </c>
      <c r="O12" s="7">
        <v>0</v>
      </c>
      <c r="P12" s="23" t="s">
        <v>57</v>
      </c>
      <c r="Q12" s="9"/>
    </row>
    <row r="13" spans="1:17" ht="135" customHeight="1">
      <c r="A13" s="87"/>
      <c r="B13" s="93"/>
      <c r="C13" s="97"/>
      <c r="D13" s="11">
        <v>0</v>
      </c>
      <c r="E13" s="12" t="s">
        <v>58</v>
      </c>
      <c r="F13" s="24">
        <v>2</v>
      </c>
      <c r="G13" s="24">
        <v>3</v>
      </c>
      <c r="H13" s="12" t="s">
        <v>59</v>
      </c>
      <c r="I13" s="14" t="s">
        <v>60</v>
      </c>
      <c r="J13" s="15">
        <v>0</v>
      </c>
      <c r="K13" s="15">
        <v>0</v>
      </c>
      <c r="L13" s="17">
        <v>0</v>
      </c>
      <c r="M13" s="73">
        <v>0</v>
      </c>
      <c r="N13" s="73">
        <v>0</v>
      </c>
      <c r="O13" s="7">
        <v>0</v>
      </c>
      <c r="P13" s="25" t="s">
        <v>61</v>
      </c>
      <c r="Q13" s="9"/>
    </row>
    <row r="14" spans="1:17" ht="145.5" customHeight="1">
      <c r="A14" s="87"/>
      <c r="B14" s="26" t="s">
        <v>62</v>
      </c>
      <c r="C14" s="12" t="s">
        <v>63</v>
      </c>
      <c r="D14" s="11">
        <v>0</v>
      </c>
      <c r="E14" s="12" t="s">
        <v>64</v>
      </c>
      <c r="F14" s="11">
        <v>2</v>
      </c>
      <c r="G14" s="11">
        <v>4</v>
      </c>
      <c r="H14" s="27" t="s">
        <v>65</v>
      </c>
      <c r="I14" s="14" t="s">
        <v>66</v>
      </c>
      <c r="J14" s="15">
        <v>1</v>
      </c>
      <c r="K14" s="15">
        <v>1</v>
      </c>
      <c r="L14" s="17">
        <f t="shared" si="1"/>
        <v>1</v>
      </c>
      <c r="M14" s="73">
        <v>0</v>
      </c>
      <c r="N14" s="73">
        <v>0</v>
      </c>
      <c r="O14" s="7">
        <v>0</v>
      </c>
      <c r="P14" s="23" t="s">
        <v>57</v>
      </c>
      <c r="Q14" s="9"/>
    </row>
    <row r="15" spans="1:17" ht="90.75" customHeight="1">
      <c r="A15" s="87"/>
      <c r="B15" s="91" t="s">
        <v>67</v>
      </c>
      <c r="C15" s="95" t="s">
        <v>68</v>
      </c>
      <c r="D15" s="11">
        <v>0</v>
      </c>
      <c r="E15" s="12" t="s">
        <v>69</v>
      </c>
      <c r="F15" s="11">
        <v>3</v>
      </c>
      <c r="G15" s="11">
        <v>6</v>
      </c>
      <c r="H15" s="12" t="s">
        <v>70</v>
      </c>
      <c r="I15" s="14" t="s">
        <v>71</v>
      </c>
      <c r="J15" s="15">
        <v>0</v>
      </c>
      <c r="K15" s="15">
        <v>0</v>
      </c>
      <c r="L15" s="17">
        <v>0</v>
      </c>
      <c r="M15" s="73">
        <v>0</v>
      </c>
      <c r="N15" s="73">
        <v>0</v>
      </c>
      <c r="O15" s="7">
        <v>0</v>
      </c>
      <c r="P15" s="25" t="s">
        <v>61</v>
      </c>
      <c r="Q15" s="9"/>
    </row>
    <row r="16" spans="1:17" ht="27.6">
      <c r="A16" s="87"/>
      <c r="B16" s="92"/>
      <c r="C16" s="96"/>
      <c r="D16" s="11">
        <v>0</v>
      </c>
      <c r="E16" s="12" t="s">
        <v>72</v>
      </c>
      <c r="F16" s="11">
        <v>3</v>
      </c>
      <c r="G16" s="11">
        <v>6</v>
      </c>
      <c r="H16" s="27" t="s">
        <v>73</v>
      </c>
      <c r="I16" s="14" t="s">
        <v>74</v>
      </c>
      <c r="J16" s="15">
        <v>0</v>
      </c>
      <c r="K16" s="15">
        <v>0</v>
      </c>
      <c r="L16" s="17">
        <v>0</v>
      </c>
      <c r="M16" s="73">
        <v>0</v>
      </c>
      <c r="N16" s="73">
        <v>0</v>
      </c>
      <c r="O16" s="7">
        <v>0</v>
      </c>
      <c r="P16" s="25" t="s">
        <v>61</v>
      </c>
      <c r="Q16" s="9"/>
    </row>
    <row r="17" spans="1:17" ht="103.5" customHeight="1">
      <c r="A17" s="88"/>
      <c r="B17" s="93"/>
      <c r="C17" s="97"/>
      <c r="D17" s="11">
        <v>0</v>
      </c>
      <c r="E17" s="12" t="s">
        <v>75</v>
      </c>
      <c r="F17" s="11">
        <v>3</v>
      </c>
      <c r="G17" s="11">
        <v>6</v>
      </c>
      <c r="H17" s="12" t="s">
        <v>76</v>
      </c>
      <c r="I17" s="14" t="s">
        <v>77</v>
      </c>
      <c r="J17" s="15">
        <v>0</v>
      </c>
      <c r="K17" s="15">
        <v>0</v>
      </c>
      <c r="L17" s="17">
        <v>0</v>
      </c>
      <c r="M17" s="73">
        <v>0</v>
      </c>
      <c r="N17" s="73">
        <v>0</v>
      </c>
      <c r="O17" s="7">
        <v>0</v>
      </c>
      <c r="P17" s="25" t="s">
        <v>61</v>
      </c>
      <c r="Q17" s="9"/>
    </row>
    <row r="18" spans="1:17" ht="150.75" customHeight="1">
      <c r="A18" s="78" t="s">
        <v>78</v>
      </c>
      <c r="B18" s="28" t="s">
        <v>79</v>
      </c>
      <c r="C18" s="29" t="s">
        <v>80</v>
      </c>
      <c r="D18" s="30">
        <v>0</v>
      </c>
      <c r="E18" s="29" t="s">
        <v>81</v>
      </c>
      <c r="F18" s="31">
        <v>1</v>
      </c>
      <c r="G18" s="31">
        <v>1</v>
      </c>
      <c r="H18" s="29" t="s">
        <v>82</v>
      </c>
      <c r="I18" s="32" t="s">
        <v>83</v>
      </c>
      <c r="J18" s="15">
        <v>1</v>
      </c>
      <c r="K18" s="15">
        <v>1</v>
      </c>
      <c r="L18" s="17">
        <f t="shared" si="1"/>
        <v>1</v>
      </c>
      <c r="M18" s="73">
        <v>0</v>
      </c>
      <c r="N18" s="73">
        <v>0</v>
      </c>
      <c r="O18" s="7">
        <v>0</v>
      </c>
      <c r="P18" s="33" t="s">
        <v>84</v>
      </c>
      <c r="Q18" s="34"/>
    </row>
    <row r="19" spans="1:17" ht="96.6">
      <c r="A19" s="79"/>
      <c r="B19" s="28" t="s">
        <v>85</v>
      </c>
      <c r="C19" s="35" t="s">
        <v>86</v>
      </c>
      <c r="D19" s="30">
        <v>0</v>
      </c>
      <c r="E19" s="29" t="s">
        <v>87</v>
      </c>
      <c r="F19" s="30">
        <v>3</v>
      </c>
      <c r="G19" s="30">
        <v>7</v>
      </c>
      <c r="H19" s="29" t="s">
        <v>76</v>
      </c>
      <c r="I19" s="32" t="s">
        <v>83</v>
      </c>
      <c r="J19" s="15">
        <v>1</v>
      </c>
      <c r="K19" s="15">
        <v>0</v>
      </c>
      <c r="L19" s="17">
        <f t="shared" si="1"/>
        <v>0</v>
      </c>
      <c r="M19" s="73">
        <v>0</v>
      </c>
      <c r="N19" s="73">
        <v>0</v>
      </c>
      <c r="O19" s="7">
        <v>0</v>
      </c>
      <c r="P19" s="16" t="s">
        <v>88</v>
      </c>
      <c r="Q19" s="9"/>
    </row>
    <row r="20" spans="1:17" ht="117" customHeight="1">
      <c r="A20" s="79"/>
      <c r="B20" s="81" t="s">
        <v>89</v>
      </c>
      <c r="C20" s="29" t="s">
        <v>90</v>
      </c>
      <c r="D20" s="30">
        <v>0</v>
      </c>
      <c r="E20" s="29" t="s">
        <v>91</v>
      </c>
      <c r="F20" s="30">
        <v>4</v>
      </c>
      <c r="G20" s="30">
        <v>8</v>
      </c>
      <c r="H20" s="29" t="s">
        <v>92</v>
      </c>
      <c r="I20" s="32" t="s">
        <v>93</v>
      </c>
      <c r="J20" s="15">
        <v>1</v>
      </c>
      <c r="K20" s="15">
        <v>1</v>
      </c>
      <c r="L20" s="17">
        <f t="shared" si="1"/>
        <v>1</v>
      </c>
      <c r="M20" s="73">
        <v>18000000</v>
      </c>
      <c r="N20" s="73">
        <v>18000000</v>
      </c>
      <c r="O20" s="7">
        <f t="shared" si="0"/>
        <v>1</v>
      </c>
      <c r="P20" s="23" t="s">
        <v>94</v>
      </c>
      <c r="Q20" s="9"/>
    </row>
    <row r="21" spans="1:17" ht="84" customHeight="1">
      <c r="A21" s="80"/>
      <c r="B21" s="82"/>
      <c r="C21" s="29" t="s">
        <v>95</v>
      </c>
      <c r="D21" s="36">
        <v>0</v>
      </c>
      <c r="E21" s="29" t="s">
        <v>96</v>
      </c>
      <c r="F21" s="36">
        <v>1</v>
      </c>
      <c r="G21" s="36">
        <v>1</v>
      </c>
      <c r="H21" s="29" t="s">
        <v>97</v>
      </c>
      <c r="I21" s="32" t="s">
        <v>98</v>
      </c>
      <c r="J21" s="37">
        <v>1</v>
      </c>
      <c r="K21" s="37">
        <v>1</v>
      </c>
      <c r="L21" s="17">
        <f t="shared" si="1"/>
        <v>1</v>
      </c>
      <c r="M21" s="73">
        <v>18000000</v>
      </c>
      <c r="N21" s="73">
        <v>18000000</v>
      </c>
      <c r="O21" s="7">
        <f t="shared" si="0"/>
        <v>1</v>
      </c>
      <c r="P21" s="38" t="s">
        <v>99</v>
      </c>
      <c r="Q21" s="9"/>
    </row>
    <row r="22" spans="1:17" ht="114" customHeight="1">
      <c r="A22" s="83" t="s">
        <v>100</v>
      </c>
      <c r="B22" s="34" t="s">
        <v>101</v>
      </c>
      <c r="C22" s="40" t="s">
        <v>102</v>
      </c>
      <c r="D22" s="15">
        <v>0</v>
      </c>
      <c r="E22" s="41" t="s">
        <v>103</v>
      </c>
      <c r="F22" s="15">
        <v>4</v>
      </c>
      <c r="G22" s="15">
        <v>8</v>
      </c>
      <c r="H22" s="41" t="s">
        <v>104</v>
      </c>
      <c r="I22" s="16" t="s">
        <v>105</v>
      </c>
      <c r="J22" s="39">
        <v>1</v>
      </c>
      <c r="K22" s="39">
        <v>1</v>
      </c>
      <c r="L22" s="17">
        <f t="shared" si="1"/>
        <v>1</v>
      </c>
      <c r="M22" s="73">
        <v>17200000</v>
      </c>
      <c r="N22" s="73">
        <v>17200000</v>
      </c>
      <c r="O22" s="7">
        <f t="shared" si="0"/>
        <v>1</v>
      </c>
      <c r="P22" s="16" t="s">
        <v>106</v>
      </c>
      <c r="Q22" s="9"/>
    </row>
    <row r="23" spans="1:17" ht="99.9" customHeight="1" thickBot="1">
      <c r="A23" s="83"/>
      <c r="B23" s="85" t="s">
        <v>107</v>
      </c>
      <c r="C23" s="41" t="s">
        <v>108</v>
      </c>
      <c r="D23" s="15">
        <v>1</v>
      </c>
      <c r="E23" s="41" t="s">
        <v>109</v>
      </c>
      <c r="F23" s="15">
        <v>12</v>
      </c>
      <c r="G23" s="15">
        <v>12</v>
      </c>
      <c r="H23" s="41" t="s">
        <v>73</v>
      </c>
      <c r="I23" s="42" t="s">
        <v>110</v>
      </c>
      <c r="J23" s="15">
        <v>12</v>
      </c>
      <c r="K23" s="15">
        <v>12</v>
      </c>
      <c r="L23" s="17">
        <f t="shared" si="1"/>
        <v>1</v>
      </c>
      <c r="M23" s="73">
        <v>16000000</v>
      </c>
      <c r="N23" s="73">
        <v>16000000</v>
      </c>
      <c r="O23" s="7">
        <f t="shared" si="0"/>
        <v>1</v>
      </c>
      <c r="P23" s="43" t="s">
        <v>111</v>
      </c>
      <c r="Q23" s="9"/>
    </row>
    <row r="24" spans="1:17" ht="99.9" customHeight="1" thickBot="1">
      <c r="A24" s="84"/>
      <c r="B24" s="86"/>
      <c r="C24" s="44" t="s">
        <v>112</v>
      </c>
      <c r="D24" s="45">
        <v>0</v>
      </c>
      <c r="E24" s="44" t="s">
        <v>113</v>
      </c>
      <c r="F24" s="45">
        <v>6</v>
      </c>
      <c r="G24" s="45">
        <v>12</v>
      </c>
      <c r="H24" s="44" t="s">
        <v>114</v>
      </c>
      <c r="I24" s="42" t="s">
        <v>115</v>
      </c>
      <c r="J24" s="15">
        <v>1</v>
      </c>
      <c r="K24" s="15">
        <v>3</v>
      </c>
      <c r="L24" s="17">
        <v>1</v>
      </c>
      <c r="M24" s="73">
        <v>16000000</v>
      </c>
      <c r="N24" s="73">
        <v>16000000</v>
      </c>
      <c r="O24" s="7">
        <f t="shared" si="0"/>
        <v>1</v>
      </c>
      <c r="P24" s="46" t="s">
        <v>116</v>
      </c>
      <c r="Q24" s="9"/>
    </row>
    <row r="25" spans="1:17">
      <c r="J25" s="47"/>
      <c r="K25" s="47"/>
      <c r="L25" s="47"/>
      <c r="M25" s="74">
        <f>SUM(M5:M24)</f>
        <v>403905213</v>
      </c>
      <c r="N25" s="74">
        <f>SUM(N5:N24)</f>
        <v>403905213</v>
      </c>
      <c r="O25" s="7">
        <f t="shared" si="0"/>
        <v>1</v>
      </c>
      <c r="P25" s="47"/>
      <c r="Q25" s="47"/>
    </row>
    <row r="26" spans="1:17">
      <c r="J26" s="47"/>
      <c r="K26" s="47"/>
      <c r="L26" s="47"/>
      <c r="M26" s="75"/>
      <c r="N26" s="75"/>
      <c r="O26" s="7"/>
      <c r="P26" s="47"/>
      <c r="Q26" s="47"/>
    </row>
    <row r="27" spans="1:17" ht="41.4">
      <c r="J27" s="47"/>
      <c r="K27" s="47"/>
      <c r="L27" s="48" t="s">
        <v>117</v>
      </c>
      <c r="M27" s="74">
        <v>170171010</v>
      </c>
      <c r="N27" s="74">
        <v>403905213</v>
      </c>
      <c r="O27" s="49">
        <f t="shared" si="0"/>
        <v>2.373525390723132</v>
      </c>
      <c r="P27" s="47"/>
      <c r="Q27" s="47"/>
    </row>
  </sheetData>
  <mergeCells count="29">
    <mergeCell ref="A1:Q1"/>
    <mergeCell ref="A2:A4"/>
    <mergeCell ref="B2:B4"/>
    <mergeCell ref="C2:C4"/>
    <mergeCell ref="D2:D4"/>
    <mergeCell ref="E2:E4"/>
    <mergeCell ref="F2:G3"/>
    <mergeCell ref="H2:H4"/>
    <mergeCell ref="I2:I4"/>
    <mergeCell ref="J2:L2"/>
    <mergeCell ref="Q2:Q4"/>
    <mergeCell ref="J3:J4"/>
    <mergeCell ref="K3:K4"/>
    <mergeCell ref="L3:L4"/>
    <mergeCell ref="M3:M4"/>
    <mergeCell ref="N3:N4"/>
    <mergeCell ref="P2:P4"/>
    <mergeCell ref="A18:A21"/>
    <mergeCell ref="B20:B21"/>
    <mergeCell ref="A22:A24"/>
    <mergeCell ref="B23:B24"/>
    <mergeCell ref="A5:A17"/>
    <mergeCell ref="B5:B10"/>
    <mergeCell ref="B11:B13"/>
    <mergeCell ref="O3:O4"/>
    <mergeCell ref="C11:C13"/>
    <mergeCell ref="B15:B17"/>
    <mergeCell ref="C15:C17"/>
    <mergeCell ref="M2:O2"/>
  </mergeCells>
  <conditionalFormatting sqref="L5:L12 L18:L24 L14">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8E41-2BCF-41E4-ABEB-BBE2CFD44A62}">
  <dimension ref="B2:Q36"/>
  <sheetViews>
    <sheetView tabSelected="1" topLeftCell="A19" workbookViewId="0">
      <selection sqref="A1:XFD1048576"/>
    </sheetView>
  </sheetViews>
  <sheetFormatPr baseColWidth="10" defaultRowHeight="14.4"/>
  <cols>
    <col min="2" max="2" width="17.6640625" customWidth="1"/>
    <col min="3" max="3" width="12.21875" customWidth="1"/>
    <col min="4" max="4" width="16.6640625" customWidth="1"/>
    <col min="7" max="7" width="16.77734375" customWidth="1"/>
    <col min="8" max="8" width="15.5546875" customWidth="1"/>
    <col min="10" max="10" width="12.21875" customWidth="1"/>
  </cols>
  <sheetData>
    <row r="2" spans="2:17" ht="42" customHeight="1">
      <c r="B2" s="113"/>
      <c r="C2" s="113"/>
      <c r="D2" s="114" t="s">
        <v>122</v>
      </c>
      <c r="E2" s="115"/>
      <c r="F2" s="115"/>
      <c r="G2" s="115"/>
      <c r="H2" s="116"/>
      <c r="I2" s="114"/>
      <c r="J2" s="116"/>
    </row>
    <row r="3" spans="2:17" ht="15.75" customHeight="1">
      <c r="B3" s="117" t="s">
        <v>118</v>
      </c>
      <c r="C3" s="117" t="s">
        <v>121</v>
      </c>
      <c r="D3" s="119" t="s">
        <v>2</v>
      </c>
      <c r="E3" s="120" t="s">
        <v>123</v>
      </c>
      <c r="F3" s="120"/>
      <c r="G3" s="120"/>
      <c r="H3" s="120"/>
      <c r="I3" s="120"/>
      <c r="J3" s="120"/>
    </row>
    <row r="4" spans="2:17" ht="20.399999999999999">
      <c r="B4" s="118"/>
      <c r="C4" s="118"/>
      <c r="D4" s="119"/>
      <c r="E4" s="55" t="s">
        <v>124</v>
      </c>
      <c r="F4" s="55" t="s">
        <v>125</v>
      </c>
      <c r="G4" s="55" t="s">
        <v>126</v>
      </c>
      <c r="H4" s="55" t="s">
        <v>127</v>
      </c>
      <c r="I4" s="55" t="s">
        <v>128</v>
      </c>
      <c r="J4" s="67" t="s">
        <v>121</v>
      </c>
      <c r="Q4" s="76"/>
    </row>
    <row r="5" spans="2:17" ht="20.25" customHeight="1">
      <c r="B5" s="103" t="s">
        <v>16</v>
      </c>
      <c r="C5" s="104">
        <v>13</v>
      </c>
      <c r="D5" s="111" t="s">
        <v>17</v>
      </c>
      <c r="E5" s="56"/>
      <c r="F5" s="60"/>
      <c r="G5" s="62"/>
      <c r="H5" s="64"/>
      <c r="I5" s="66">
        <v>1</v>
      </c>
      <c r="J5" s="106">
        <f>SUM(E5:I10)</f>
        <v>6</v>
      </c>
    </row>
    <row r="6" spans="2:17" ht="20.399999999999999">
      <c r="B6" s="103"/>
      <c r="C6" s="104"/>
      <c r="D6" s="111"/>
      <c r="E6" s="56"/>
      <c r="F6" s="60"/>
      <c r="G6" s="62"/>
      <c r="H6" s="64"/>
      <c r="I6" s="66">
        <v>1</v>
      </c>
      <c r="J6" s="112"/>
      <c r="Q6" s="69"/>
    </row>
    <row r="7" spans="2:17" ht="20.399999999999999">
      <c r="B7" s="103"/>
      <c r="C7" s="104"/>
      <c r="D7" s="111"/>
      <c r="E7" s="56"/>
      <c r="F7" s="60"/>
      <c r="G7" s="62"/>
      <c r="H7" s="64"/>
      <c r="I7" s="66">
        <v>1</v>
      </c>
      <c r="J7" s="112"/>
      <c r="Q7" s="69"/>
    </row>
    <row r="8" spans="2:17" ht="20.399999999999999">
      <c r="B8" s="103"/>
      <c r="C8" s="104"/>
      <c r="D8" s="111"/>
      <c r="E8" s="56"/>
      <c r="F8" s="60"/>
      <c r="G8" s="62"/>
      <c r="H8" s="64"/>
      <c r="I8" s="66">
        <v>1</v>
      </c>
      <c r="J8" s="112"/>
      <c r="Q8" s="69"/>
    </row>
    <row r="9" spans="2:17" ht="20.399999999999999">
      <c r="B9" s="103"/>
      <c r="C9" s="104"/>
      <c r="D9" s="111"/>
      <c r="E9" s="56"/>
      <c r="F9" s="60"/>
      <c r="G9" s="62"/>
      <c r="H9" s="64"/>
      <c r="I9" s="66">
        <v>1</v>
      </c>
      <c r="J9" s="112"/>
      <c r="Q9" s="69"/>
    </row>
    <row r="10" spans="2:17" ht="20.399999999999999">
      <c r="B10" s="103"/>
      <c r="C10" s="104"/>
      <c r="D10" s="111"/>
      <c r="E10" s="56"/>
      <c r="F10" s="60"/>
      <c r="G10" s="62"/>
      <c r="H10" s="64"/>
      <c r="I10" s="66">
        <v>1</v>
      </c>
      <c r="J10" s="107"/>
      <c r="Q10" s="69"/>
    </row>
    <row r="11" spans="2:17" ht="20.25" customHeight="1">
      <c r="B11" s="103"/>
      <c r="C11" s="104"/>
      <c r="D11" s="111" t="s">
        <v>48</v>
      </c>
      <c r="E11" s="56">
        <v>1</v>
      </c>
      <c r="F11" s="60"/>
      <c r="G11" s="62"/>
      <c r="H11" s="64"/>
      <c r="I11" s="66"/>
      <c r="J11" s="106">
        <v>2</v>
      </c>
      <c r="Q11" s="72"/>
    </row>
    <row r="12" spans="2:17" ht="20.399999999999999">
      <c r="B12" s="103"/>
      <c r="C12" s="104"/>
      <c r="D12" s="111"/>
      <c r="E12" s="56"/>
      <c r="F12" s="60"/>
      <c r="G12" s="62"/>
      <c r="H12" s="64"/>
      <c r="I12" s="66">
        <v>1</v>
      </c>
      <c r="J12" s="112"/>
    </row>
    <row r="13" spans="2:17" ht="20.399999999999999">
      <c r="B13" s="103"/>
      <c r="C13" s="104"/>
      <c r="D13" s="111"/>
      <c r="E13" s="56"/>
      <c r="F13" s="60"/>
      <c r="G13" s="62"/>
      <c r="H13" s="64"/>
      <c r="I13" s="66"/>
      <c r="J13" s="107"/>
    </row>
    <row r="14" spans="2:17" ht="51">
      <c r="B14" s="103"/>
      <c r="C14" s="104"/>
      <c r="D14" s="52" t="s">
        <v>62</v>
      </c>
      <c r="E14" s="56"/>
      <c r="F14" s="60"/>
      <c r="G14" s="62"/>
      <c r="H14" s="64"/>
      <c r="I14" s="66">
        <v>1</v>
      </c>
      <c r="J14" s="68">
        <v>1</v>
      </c>
    </row>
    <row r="15" spans="2:17" ht="20.25" customHeight="1">
      <c r="B15" s="103"/>
      <c r="C15" s="104"/>
      <c r="D15" s="111" t="s">
        <v>67</v>
      </c>
      <c r="E15" s="56"/>
      <c r="F15" s="60"/>
      <c r="G15" s="62"/>
      <c r="H15" s="64"/>
      <c r="I15" s="66"/>
      <c r="J15" s="106"/>
    </row>
    <row r="16" spans="2:17" ht="20.399999999999999">
      <c r="B16" s="103"/>
      <c r="C16" s="104"/>
      <c r="D16" s="111"/>
      <c r="E16" s="56"/>
      <c r="F16" s="60"/>
      <c r="G16" s="62"/>
      <c r="H16" s="64"/>
      <c r="I16" s="66"/>
      <c r="J16" s="112"/>
    </row>
    <row r="17" spans="2:10" ht="20.399999999999999">
      <c r="B17" s="103"/>
      <c r="C17" s="104"/>
      <c r="D17" s="111"/>
      <c r="E17" s="56"/>
      <c r="F17" s="60"/>
      <c r="G17" s="62"/>
      <c r="H17" s="64"/>
      <c r="I17" s="66"/>
      <c r="J17" s="107"/>
    </row>
    <row r="18" spans="2:10" ht="33.75" customHeight="1">
      <c r="B18" s="103" t="s">
        <v>78</v>
      </c>
      <c r="C18" s="104">
        <v>4</v>
      </c>
      <c r="D18" s="53" t="s">
        <v>79</v>
      </c>
      <c r="E18" s="57"/>
      <c r="F18" s="61"/>
      <c r="G18" s="63"/>
      <c r="H18" s="65"/>
      <c r="I18" s="66">
        <v>1</v>
      </c>
      <c r="J18" s="68">
        <v>1</v>
      </c>
    </row>
    <row r="19" spans="2:10" ht="30.6">
      <c r="B19" s="103"/>
      <c r="C19" s="104"/>
      <c r="D19" s="53" t="s">
        <v>85</v>
      </c>
      <c r="E19" s="57">
        <v>1</v>
      </c>
      <c r="F19" s="61"/>
      <c r="G19" s="63"/>
      <c r="H19" s="65"/>
      <c r="I19" s="66"/>
      <c r="J19" s="68">
        <v>1</v>
      </c>
    </row>
    <row r="20" spans="2:10" ht="20.25" customHeight="1">
      <c r="B20" s="103"/>
      <c r="C20" s="104"/>
      <c r="D20" s="105" t="s">
        <v>89</v>
      </c>
      <c r="E20" s="57"/>
      <c r="F20" s="61"/>
      <c r="G20" s="63"/>
      <c r="H20" s="65"/>
      <c r="I20" s="66">
        <v>1</v>
      </c>
      <c r="J20" s="106">
        <v>2</v>
      </c>
    </row>
    <row r="21" spans="2:10" ht="21" customHeight="1">
      <c r="B21" s="103"/>
      <c r="C21" s="104"/>
      <c r="D21" s="105"/>
      <c r="E21" s="57"/>
      <c r="F21" s="61"/>
      <c r="G21" s="63"/>
      <c r="H21" s="65"/>
      <c r="I21" s="66">
        <v>1</v>
      </c>
      <c r="J21" s="107"/>
    </row>
    <row r="22" spans="2:10" ht="20.25" customHeight="1">
      <c r="B22" s="103" t="s">
        <v>100</v>
      </c>
      <c r="C22" s="104">
        <v>3</v>
      </c>
      <c r="D22" s="53" t="s">
        <v>101</v>
      </c>
      <c r="E22" s="57"/>
      <c r="F22" s="61"/>
      <c r="G22" s="63"/>
      <c r="H22" s="65"/>
      <c r="I22" s="66">
        <v>1</v>
      </c>
      <c r="J22" s="68">
        <f>SUM(E22:I22)</f>
        <v>1</v>
      </c>
    </row>
    <row r="23" spans="2:10" ht="20.399999999999999">
      <c r="B23" s="103"/>
      <c r="C23" s="104"/>
      <c r="D23" s="105" t="s">
        <v>107</v>
      </c>
      <c r="E23" s="57"/>
      <c r="F23" s="61"/>
      <c r="G23" s="63"/>
      <c r="H23" s="65"/>
      <c r="I23" s="66">
        <v>1</v>
      </c>
      <c r="J23" s="106">
        <f>SUM(E23:I24)</f>
        <v>2</v>
      </c>
    </row>
    <row r="24" spans="2:10" ht="25.5" customHeight="1">
      <c r="B24" s="103"/>
      <c r="C24" s="104"/>
      <c r="D24" s="105"/>
      <c r="E24" s="57"/>
      <c r="F24" s="61"/>
      <c r="G24" s="63"/>
      <c r="H24" s="65"/>
      <c r="I24" s="66">
        <v>1</v>
      </c>
      <c r="J24" s="107"/>
    </row>
    <row r="25" spans="2:10" ht="25.5" customHeight="1">
      <c r="B25" s="50" t="s">
        <v>119</v>
      </c>
      <c r="C25" s="51">
        <v>20</v>
      </c>
      <c r="D25" s="54"/>
      <c r="E25" s="58">
        <f t="shared" ref="E25:J25" si="0">SUM(E5:E24)</f>
        <v>2</v>
      </c>
      <c r="F25" s="58">
        <f t="shared" si="0"/>
        <v>0</v>
      </c>
      <c r="G25" s="58">
        <f t="shared" si="0"/>
        <v>0</v>
      </c>
      <c r="H25" s="58">
        <f t="shared" si="0"/>
        <v>0</v>
      </c>
      <c r="I25" s="58">
        <f t="shared" si="0"/>
        <v>14</v>
      </c>
      <c r="J25" s="58">
        <f t="shared" si="0"/>
        <v>16</v>
      </c>
    </row>
    <row r="26" spans="2:10" ht="18">
      <c r="B26" s="108" t="s">
        <v>120</v>
      </c>
      <c r="C26" s="109"/>
      <c r="D26" s="110"/>
      <c r="E26" s="59">
        <f t="shared" ref="E26:G26" si="1">E25/$I$25</f>
        <v>0.14285714285714285</v>
      </c>
      <c r="F26" s="59">
        <f t="shared" si="1"/>
        <v>0</v>
      </c>
      <c r="G26" s="59">
        <f t="shared" si="1"/>
        <v>0</v>
      </c>
      <c r="H26" s="59">
        <f>H25/$I$25</f>
        <v>0</v>
      </c>
      <c r="I26" s="59">
        <f>I25/$I$25</f>
        <v>1</v>
      </c>
      <c r="J26" s="59">
        <f>J25/$C$25</f>
        <v>0.8</v>
      </c>
    </row>
    <row r="27" spans="2:10" ht="15.6">
      <c r="B27" s="121" t="s">
        <v>129</v>
      </c>
      <c r="C27" s="121"/>
      <c r="D27" s="121"/>
      <c r="E27" s="122">
        <v>4</v>
      </c>
      <c r="F27" s="122"/>
      <c r="G27" s="122"/>
      <c r="H27" s="122"/>
      <c r="I27" s="122"/>
      <c r="J27" s="122"/>
    </row>
    <row r="28" spans="2:10" ht="18">
      <c r="B28" s="121"/>
      <c r="C28" s="121"/>
      <c r="D28" s="121"/>
      <c r="E28" s="123">
        <f>+E27/$C$25</f>
        <v>0.2</v>
      </c>
      <c r="F28" s="123"/>
      <c r="G28" s="123"/>
      <c r="H28" s="123"/>
      <c r="I28" s="123"/>
      <c r="J28" s="123"/>
    </row>
    <row r="30" spans="2:10">
      <c r="F30" s="69"/>
      <c r="G30" s="69"/>
      <c r="H30" s="69"/>
      <c r="I30" s="70"/>
    </row>
    <row r="31" spans="2:10">
      <c r="F31" s="69"/>
      <c r="G31" s="69"/>
      <c r="H31" s="69"/>
      <c r="I31" s="71"/>
    </row>
    <row r="32" spans="2:10">
      <c r="F32" s="69"/>
      <c r="G32" s="69"/>
      <c r="H32" s="69"/>
      <c r="I32" s="71"/>
    </row>
    <row r="33" spans="6:9">
      <c r="F33" s="69"/>
      <c r="G33" s="69"/>
      <c r="H33" s="69"/>
      <c r="I33" s="71"/>
    </row>
    <row r="34" spans="6:9">
      <c r="F34" s="69"/>
      <c r="G34" s="69"/>
      <c r="H34" s="69"/>
      <c r="I34" s="71"/>
    </row>
    <row r="35" spans="6:9" ht="15.6">
      <c r="F35" s="72"/>
      <c r="G35" s="69"/>
      <c r="H35" s="69"/>
      <c r="I35" s="71"/>
    </row>
    <row r="36" spans="6:9">
      <c r="H36" s="69"/>
      <c r="I36" s="71"/>
    </row>
  </sheetData>
  <mergeCells count="27">
    <mergeCell ref="B2:C2"/>
    <mergeCell ref="D2:H2"/>
    <mergeCell ref="I2:J2"/>
    <mergeCell ref="B3:B4"/>
    <mergeCell ref="C3:C4"/>
    <mergeCell ref="D3:D4"/>
    <mergeCell ref="E3:J3"/>
    <mergeCell ref="D11:D13"/>
    <mergeCell ref="J11:J13"/>
    <mergeCell ref="D15:D17"/>
    <mergeCell ref="J15:J17"/>
    <mergeCell ref="B18:B21"/>
    <mergeCell ref="C18:C21"/>
    <mergeCell ref="D20:D21"/>
    <mergeCell ref="J20:J21"/>
    <mergeCell ref="B5:B17"/>
    <mergeCell ref="C5:C17"/>
    <mergeCell ref="D5:D10"/>
    <mergeCell ref="J5:J10"/>
    <mergeCell ref="E27:J27"/>
    <mergeCell ref="B22:B24"/>
    <mergeCell ref="C22:C24"/>
    <mergeCell ref="D23:D24"/>
    <mergeCell ref="J23:J24"/>
    <mergeCell ref="B26:D26"/>
    <mergeCell ref="B27:D28"/>
    <mergeCell ref="E28:J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2020</vt:lpstr>
      <vt:lpstr>SEMAFORO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2023-09-19T23:11:30Z</dcterms:created>
  <dcterms:modified xsi:type="dcterms:W3CDTF">2023-09-28T04:46:40Z</dcterms:modified>
</cp:coreProperties>
</file>