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CULTURA\Desktop\PRESUPUESTO 2022\PLANEACION PAOI 2023\POLITICAS Y PROGRAMAS\SEGUIMIENTO PROGRAMAS - PLANES 2020,2021,2022\BICULTUR A\informe\"/>
    </mc:Choice>
  </mc:AlternateContent>
  <bookViews>
    <workbookView xWindow="0" yWindow="0" windowWidth="28800" windowHeight="11535" activeTab="1"/>
  </bookViews>
  <sheets>
    <sheet name="PLAN DE ACCION 2021" sheetId="1" r:id="rId1"/>
    <sheet name="SEFM 2021"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7" i="1" l="1"/>
  <c r="U46" i="1"/>
  <c r="U45" i="1"/>
  <c r="U44" i="1"/>
  <c r="U43" i="1"/>
  <c r="X42" i="1"/>
  <c r="U42" i="1"/>
  <c r="U41" i="1"/>
  <c r="U37" i="1"/>
  <c r="X36" i="1"/>
  <c r="U36" i="1"/>
  <c r="X35" i="1"/>
  <c r="U35" i="1"/>
  <c r="X34" i="1"/>
  <c r="U34" i="1"/>
  <c r="U33" i="1"/>
  <c r="X29" i="1"/>
  <c r="U29" i="1"/>
  <c r="X28" i="1"/>
  <c r="U28" i="1"/>
  <c r="X26" i="1"/>
  <c r="U26" i="1"/>
  <c r="X25" i="1"/>
  <c r="U25" i="1"/>
  <c r="X24" i="1"/>
  <c r="U24" i="1"/>
  <c r="U23" i="1"/>
  <c r="X22" i="1"/>
  <c r="U22" i="1"/>
  <c r="X21" i="1"/>
  <c r="U21" i="1"/>
  <c r="U20" i="1"/>
  <c r="U19" i="1"/>
  <c r="X18" i="1"/>
  <c r="U18" i="1"/>
  <c r="X17" i="1"/>
  <c r="U17" i="1"/>
  <c r="X16" i="1"/>
  <c r="U16" i="1"/>
  <c r="X15" i="1"/>
  <c r="U15" i="1"/>
  <c r="X14" i="1"/>
  <c r="U14" i="1"/>
  <c r="U12" i="1"/>
  <c r="U11" i="1"/>
  <c r="X10" i="1"/>
  <c r="U10" i="1"/>
  <c r="X9" i="1"/>
  <c r="U9" i="1"/>
  <c r="U8" i="1"/>
  <c r="U7" i="1"/>
  <c r="X6" i="1"/>
  <c r="U6" i="1"/>
  <c r="X5" i="1"/>
  <c r="U5" i="1"/>
  <c r="X4" i="1"/>
  <c r="U4" i="1"/>
  <c r="X3" i="1"/>
  <c r="U3" i="1"/>
  <c r="F52" i="2"/>
  <c r="F53" i="2" s="1"/>
  <c r="H51" i="2"/>
  <c r="K50" i="2"/>
  <c r="K51" i="2" s="1"/>
  <c r="J50" i="2"/>
  <c r="J51" i="2" s="1"/>
  <c r="I50" i="2"/>
  <c r="H50" i="2"/>
  <c r="G50" i="2"/>
  <c r="G51" i="2" s="1"/>
  <c r="F50" i="2"/>
  <c r="F51" i="2" s="1"/>
  <c r="D50" i="2"/>
  <c r="I51" i="2" s="1"/>
  <c r="O12" i="2"/>
  <c r="O11" i="2"/>
  <c r="O10" i="2"/>
  <c r="O9" i="2"/>
</calcChain>
</file>

<file path=xl/comments1.xml><?xml version="1.0" encoding="utf-8"?>
<comments xmlns="http://schemas.openxmlformats.org/spreadsheetml/2006/main">
  <authors>
    <author>AUXCULTURA07</author>
  </authors>
  <commentList>
    <comment ref="T10" authorId="0" shapeId="0">
      <text>
        <r>
          <rPr>
            <b/>
            <sz val="9"/>
            <color indexed="81"/>
            <rFont val="Tahoma"/>
            <family val="2"/>
          </rPr>
          <t>AUXCULTURA07:</t>
        </r>
        <r>
          <rPr>
            <sz val="9"/>
            <color indexed="81"/>
            <rFont val="Tahoma"/>
            <family val="2"/>
          </rPr>
          <t xml:space="preserve">
Averiguar por otras listas</t>
        </r>
      </text>
    </comment>
    <comment ref="W17" authorId="0" shapeId="0">
      <text>
        <r>
          <rPr>
            <b/>
            <sz val="9"/>
            <color indexed="81"/>
            <rFont val="Tahoma"/>
            <family val="2"/>
          </rPr>
          <t>AUXCULTURA07:</t>
        </r>
        <r>
          <rPr>
            <sz val="9"/>
            <color indexed="81"/>
            <rFont val="Tahoma"/>
            <family val="2"/>
          </rPr>
          <t xml:space="preserve">
Se contabilizan $629.864.226 de la Secretaría del Interior meta 220</t>
        </r>
      </text>
    </comment>
  </commentList>
</comments>
</file>

<file path=xl/sharedStrings.xml><?xml version="1.0" encoding="utf-8"?>
<sst xmlns="http://schemas.openxmlformats.org/spreadsheetml/2006/main" count="637" uniqueCount="346">
  <si>
    <t xml:space="preserve">PROGRAMAS </t>
  </si>
  <si>
    <t>OBJETIVO</t>
  </si>
  <si>
    <t xml:space="preserve">SUBPROGRAMAS </t>
  </si>
  <si>
    <t>ESTRATEGIAS</t>
  </si>
  <si>
    <t xml:space="preserve">LINEAMIENTOS </t>
  </si>
  <si>
    <t>RESPONSABLE(S)</t>
  </si>
  <si>
    <t>ARMONIZACIÓN PLAN DE DESARROLLO 2012 - 2015</t>
  </si>
  <si>
    <t>ARMONIZACIÓN PLAN DE DESARROLLO 2016 - 2019</t>
  </si>
  <si>
    <t>ARMONIZACIÓN PLAN DE DESARROLLO 2020 - 2023</t>
  </si>
  <si>
    <t>PROGRAMA</t>
  </si>
  <si>
    <t>SUBPROGRAMA</t>
  </si>
  <si>
    <t>META</t>
  </si>
  <si>
    <t>META PRODUCTO</t>
  </si>
  <si>
    <t xml:space="preserve">LINEA ESTRATEGICA </t>
  </si>
  <si>
    <t xml:space="preserve">PROGRAMA </t>
  </si>
  <si>
    <t xml:space="preserve">PRODUCTO </t>
  </si>
  <si>
    <t xml:space="preserve">VIDA CULTURA Y PATRIMONIO </t>
  </si>
  <si>
    <t>Promover el conocimiento del territorio, historia, patrimonio natural y cultural (tangible e intangible) como fundamento de la diversidad cultural e identidad territorial que potencien al Quindío y sus habitantes ante el mundo</t>
  </si>
  <si>
    <t xml:space="preserve">PATRIMONIO CULTURAL INTANGIBLE </t>
  </si>
  <si>
    <t>1. Conocer y reconocer la diversidad natural y cultural del territorio</t>
  </si>
  <si>
    <t>a. Realizar recorridos por el territorio                                                        b. Apoyar publicaciones                     c. Realizar eventos públicos</t>
  </si>
  <si>
    <t>Secretarías de Educación y Cultura</t>
  </si>
  <si>
    <t>LA CALIDAD EDUCATIVA PERTINENTE PARA LA ZONA Q</t>
  </si>
  <si>
    <t>FORMACIÓN PARA LA CIUDADANÍA EN LA ZONA Q</t>
  </si>
  <si>
    <t>Elaborar e implementar una propuesta articuladora en las instituciones educativas desde la quindianidad al paisaje cultural cafetero.</t>
  </si>
  <si>
    <t>N/A</t>
  </si>
  <si>
    <t xml:space="preserve">INCLUSION SOCIAL Y EQUIDAD </t>
  </si>
  <si>
    <t>2. Difundir la Historia local y regional</t>
  </si>
  <si>
    <t>a. Seguimiento al cumplimiento de la ordenanza 038 de 2012 por la cual se adopta el proyecto pedagógico transversal para desarrollar competencias cognitivas afectivas y actitudinales para la conservación del PCC                                                        b. Crear o fortalecer una cátedra sobre el Quindío en cada municipio, crear y consolidar los centros de memoria local</t>
  </si>
  <si>
    <t>Secretarías de Desarrollo Rural, Medio Ambiente y Agricultura, Industria, Comercio y Turismo, CRQ y Cultura</t>
  </si>
  <si>
    <t>CULTURA CIUDADANA, POLÍTICA Y AMBIENTAL</t>
  </si>
  <si>
    <t>RECONOCIMIENTO DE LA DIVERSIDAD CULTURAL Y CULTURA CIUDADANA</t>
  </si>
  <si>
    <t>Incrementar número de proyectos dirigidos a poblaciones especiales.</t>
  </si>
  <si>
    <t>PATRIMONIO, PAISAJE CULTURAL CAFETERO, CIUDADANÍA Y DIVERSIDAD CULTURAL</t>
  </si>
  <si>
    <t>Viviendo el patrimonio y el Paisaje Cultural Cafetero –PCC</t>
  </si>
  <si>
    <t>Apoyar treinta y dos (32) proyectos y/o actividades en gestión, investigación, protección, divulgación y salvaguardia del patrimonio y diversidad cultural</t>
  </si>
  <si>
    <t xml:space="preserve">Territorio Ambiente y Desarrollo Sostenible </t>
  </si>
  <si>
    <t>Conservación de la Biodiversidad y sus servicios ecosistémicos "TU Y YO" en territorios Biodiversos"</t>
  </si>
  <si>
    <t xml:space="preserve">Servicio de restauración de ecosistemas </t>
  </si>
  <si>
    <t>3. Rescatar, exaltar y proteger el conocimiento tradicional y los saberes populares</t>
  </si>
  <si>
    <t>a. Revaloración de las expresiones culturales campesinas (folclor, cocina tradicional, agricultura tradicional, medicina tradicional, artes y artesanía)                                       b. Encuentros para el intercambio de saberes y talentos artísticos entre jóvenes y adultos mayores        c. Rescate de juegos tradicionales</t>
  </si>
  <si>
    <t>4. Reconocer la multiculturalidad en el Quindío                                                                                                                                                                                                                                                                                                                               5. Aprender a vivir, aprender a comer</t>
  </si>
  <si>
    <t>a. Conocer el pasado y presente indígena y afrodescendiente              b. Otras voces también cuentan: personas con capacidades diferenciales, LGTBI, Tribus Urbanas, comunidades religiosas                                                                               a. Conocimiento de la gastronomía local, apreciación de los alimentos y productos locales                                    b. Comida saludable</t>
  </si>
  <si>
    <t>Industria, Comercio y Turismo y Cultura</t>
  </si>
  <si>
    <t>RECONOCIMIENTO, APROPIACIÓN Y SALVAGUARDIA DEL PATRIMONIO CULTURAL</t>
  </si>
  <si>
    <t>RECONOCIMIENTO, CONSERVACIÓN, PROMOCIÓN Y DIFUSIÓN DEL PATRIMONIO CULTURAL</t>
  </si>
  <si>
    <t>Apoyar proyectos para inventariar, registrar, valorar y promover el patrimonio cultural y natural.</t>
  </si>
  <si>
    <t>Gestión, protección y salvaguardia del patrimonio cultural colombiano. "Tú y yo protectores del patrimonio cultural"</t>
  </si>
  <si>
    <t>Servicio de divulgación y publicación del Patrimonio cultural</t>
  </si>
  <si>
    <t>6. Apoyar investigaciones sobre biodiversidad y multiculturalidad territorial                                                     7. Apoyar el levantamiento de los inventarios de manifestaciones culturales y su valoración</t>
  </si>
  <si>
    <t>Secretaría de Cultura</t>
  </si>
  <si>
    <t>Incrementar la cobertura de programas departamentales de conservación, protección, salvaguardia y difusión del Patrimonio Cultural.</t>
  </si>
  <si>
    <t>Servicio de asistencia técnica en el manejo y gestión del patrimonio arqueológico, antropológico e histórico.</t>
  </si>
  <si>
    <t>8. Formular los Planes Especiales de Salvaguarda - PES - del Patrimonio intangible declarado</t>
  </si>
  <si>
    <t xml:space="preserve">PATRIMONIO CULTURAL TANGIBLE </t>
  </si>
  <si>
    <t>1. Conservar el patrimonio arquitectónico</t>
  </si>
  <si>
    <t>a. Reconocimiento y mantenimiento de edificaciones patrimoniales, Museos, casas, centros históricos, entre otros            b. Crear y difundir estímulos para los propietarios</t>
  </si>
  <si>
    <t>Secretaría de Cultura
Secretaría de Infraestructura</t>
  </si>
  <si>
    <t>ARTE, CULTURA Y EDUCACIÓN: UN CARNAVAL POR LA VIDA</t>
  </si>
  <si>
    <t>FOMENTO AL ARTE Y LA CULTURA: VIVA LA CULTURA Y LA CREATIVIDAD</t>
  </si>
  <si>
    <t>Apoyar nuevos proyectos concertados para el fomento de las expresiones y actividades artísticas y culturales</t>
  </si>
  <si>
    <t>INFRAESTRUCTURA SOSTENIBLE PARA LA PAZ</t>
  </si>
  <si>
    <t>Mejora de la Infraestructura Social del Departamento del Quindío</t>
  </si>
  <si>
    <t>Apoyar la construcción, el mantenimiento, el mejoramiento y/o la rehabilitación de la infraestructura de doce (12) equipamientos públicos y colectivos del Departamento del Quindío.</t>
  </si>
  <si>
    <t>Promoción y acceso efectivo a procesos culturales y artísticos. "Tú y yo somos cultura Quindiana"</t>
  </si>
  <si>
    <t>SERVICIO DE MANTENIMINETO DE INFRAESTRUCTURA CULTURAL</t>
  </si>
  <si>
    <t>2. Valorar y difundir el patrimonio arqueológico</t>
  </si>
  <si>
    <t>Ministerio de Cultura
Secretaría de Cultura</t>
  </si>
  <si>
    <t>3. Registrar, valorar, difundir y proteger el patrimonio tangible</t>
  </si>
  <si>
    <t>a. Levantar y valorar los inventarios de los bienes de interés cultural –BIC- y valorarlos                                  b. Apoyar las declaratorias de BIC    c. Formular e implementar los planes especiales de manejo y protección</t>
  </si>
  <si>
    <t>Secretaría de Cultura
Municipios</t>
  </si>
  <si>
    <t>Apoyar proyectos para inventariar, registrar, valorar y promover el patrimonio cultural y natural</t>
  </si>
  <si>
    <t>PAISAJE CULTURAL CAFETERO</t>
  </si>
  <si>
    <t>1. Recuperar saberes y técnicas constructivas tradicionales</t>
  </si>
  <si>
    <t xml:space="preserve">Ministerio de Cultura
Secretaría de Cultura
Secretaría de Educación
</t>
  </si>
  <si>
    <t>QUINDÍO DESCENTRALIZADO EN SU OFERTA CULTURAL - SISTEMA DEPARTAMENTAL DE CULTURA</t>
  </si>
  <si>
    <t>FORTALECIMIENTO DE LA INSTITUCIONALIDAD CULTURAL</t>
  </si>
  <si>
    <t>Adoptar mediante norma departamental el Plan Biocultural 2012-2022.</t>
  </si>
  <si>
    <t>2. Adelantar procesos para la apropiación del PCC</t>
  </si>
  <si>
    <t>PAISAJE CULTURAL CAFETERO PATRIMONIO DE LA HUMANIDAD</t>
  </si>
  <si>
    <t>Aumentar el número de las personas formadas como vigías del patrimonio PCC.</t>
  </si>
  <si>
    <t>Realizar actividades de difusión del PCC e implementar plan de manejo.</t>
  </si>
  <si>
    <t>3. Apoyar proyecto de investigación, valoración y conservación del PCC</t>
  </si>
  <si>
    <t>Apoyar proyectos de investigación del patrimonio cultural en el PCC.</t>
  </si>
  <si>
    <t>Servicio de circulación artística y cultural</t>
  </si>
  <si>
    <t>TURISMO CULTURAL</t>
  </si>
  <si>
    <t>1. Crear rutas culturales                    2. Apoyar y revisar las ferias y fiestas tradicionales                            3. Recuperar el camino del Quindío                                                     4. Formular la política de turismo cultural</t>
  </si>
  <si>
    <t>Secretarías de Cultura e Industria, Comercio y Turismo</t>
  </si>
  <si>
    <t xml:space="preserve">PRODUCTIVIDAD Y COMPETITIVIDAD </t>
  </si>
  <si>
    <t xml:space="preserve">PRODUCTIVIDAD Y COMPETITIVIDAD DE LAS EMPRESAS. TU Y YO CON EMPRESAS COMPETITIVAS  </t>
  </si>
  <si>
    <t>SERVICIO DE PROMOCIÓN TURISTICA</t>
  </si>
  <si>
    <t xml:space="preserve">CULTURA POLÍTICA Y CIUDADANA </t>
  </si>
  <si>
    <t>Incrementar la cultura política y ciudadana de los habitantes del Quindío para fortalecer la democracia y el respeto por lo público</t>
  </si>
  <si>
    <t>FORTALECIMIENTO DE LO PÚBLICO</t>
  </si>
  <si>
    <t>1. Apoyar proyectos para la formación ciudadana y política                                                                                     2. Fomentar la transparencia y la legalidad en los procesos públicos y privados</t>
  </si>
  <si>
    <t>Secretaría de Cultura
Secretaría del Interior
Secretaría de Educación
Despacho del gobernador</t>
  </si>
  <si>
    <t>COMUNICACIÓN, CIUDADANÍA Y CULTURA</t>
  </si>
  <si>
    <t>Involucrar a los gestores culturales en procesos de formación de cultura ciudadana, política y ambiental</t>
  </si>
  <si>
    <t>Comunicación, ciudadanía y Sistema Departamental de Cultura</t>
  </si>
  <si>
    <t>Apoyar diez (10) proyectos y/o actividades orientados a fortalecer la articulación comunicación y cultura</t>
  </si>
  <si>
    <t xml:space="preserve">LIDERAZGO GOBERNALIDAD Y TRANSPARENCIA </t>
  </si>
  <si>
    <t>PARTICIPACIÓN CIUDADANA Y POLITICA RESPECTO POR LOS DERECHOS HUMANOS Y DIVERSIDAD DE LAS CREENCIAS. "QUINDIO INTEGRADO Y PARTICIPATIVO"</t>
  </si>
  <si>
    <t>SERVICIO DE PROMOCIÓN A LA PARTICIPACIÓN CIUDADANA</t>
  </si>
  <si>
    <t>3. Fomentar el civismo y solidaridad de los quindianos</t>
  </si>
  <si>
    <t>Aumentar el número de emisoras escolares y comunitarias vinculadas al proyecto radio ciudadanas espacios para la democracia.</t>
  </si>
  <si>
    <t>PROMOCIÓN DEL DIÁLOGO CULTURAL</t>
  </si>
  <si>
    <t>1. Apoyar la comunicación comunitaria y social (radios ciudadanas - radios escolares)    2. Promover campañas para favorecer la cultura de paz y convivencia</t>
  </si>
  <si>
    <t>Secretaría de Cultura
Emisoras comunitarias, escolares y de interés público</t>
  </si>
  <si>
    <t>3. Apoyar piezas comunicacionales para visibilizar otras miradas: niñez, juventud, mujeres, adultos mayores, población con discapacidad, afros, indígenas, tribus urbanas, campesinos, etc.</t>
  </si>
  <si>
    <t xml:space="preserve">Secretaría de Cultura y de Familia </t>
  </si>
  <si>
    <t>Apoyar nuevos proyectos concertados para el fomento de las expresiones y actividades artísticas y culturales.</t>
  </si>
  <si>
    <t>INVESTIGACIÓN</t>
  </si>
  <si>
    <t>Secretaría de Cultura
Secretaría de familia
Despacho del gobernador</t>
  </si>
  <si>
    <t xml:space="preserve">SERVICIO DE PROMOCCIÓN A LA PARTICIPACIÓN CIUDADANA </t>
  </si>
  <si>
    <t xml:space="preserve">CULTURA ARTE Y EDUCACIÓN </t>
  </si>
  <si>
    <t>Articular la institucionalidad cultural y educativa en sus diversos niveles en todo el ciclo educativo para la formación artística con calidad, en función de estimular la creatividad, el reconocimiento de la diversidad/diferencia y la formación ciudadana</t>
  </si>
  <si>
    <t>FORMACIÓN ARTISTICA</t>
  </si>
  <si>
    <t>1. Crear y fortalecer las escuelas de formación artística municipales</t>
  </si>
  <si>
    <t>Secretaría de Cultura
Secretaría de Educación</t>
  </si>
  <si>
    <t>CULTURA, ARTE Y EDUCACIÓN PARA LA PAZ</t>
  </si>
  <si>
    <t>Arte para todos</t>
  </si>
  <si>
    <t>Apoyar treinta (30) proyectos y/o actividades de formación, difusión, circulación, creación e investigación, planeación y de espacios para el disfrute de las artes</t>
  </si>
  <si>
    <t>Servicio de educación informal en áreas artísticas y culturales</t>
  </si>
  <si>
    <t>2. Apoyar la articulación de procesos entre la educación artística formal y la educación para el trabajo y el desarrollo humano con procesos artísticos</t>
  </si>
  <si>
    <t>a. Buscar con la institucionalidad educativa la inclusión de profesores con formación artística en la básica y media para garantizar una formación artística adecuada desde la primera infancia                                    b. Apoyo a los programas de formación artística en el Departamento. Bachilleratos artísticos</t>
  </si>
  <si>
    <t>Secretaria de Cultura</t>
  </si>
  <si>
    <t>PLAN DEPARTAMENTAL DE LECTURA Y BIBLIOTECAS – PDLB</t>
  </si>
  <si>
    <t>Adoptar las políticas departamentales de formación, estímulos, concertación de proyectos, lectura, escritura y bibliotecas.</t>
  </si>
  <si>
    <t>Documentos de lineamientos técnicos</t>
  </si>
  <si>
    <t>3. Apoyar la formación de formadores</t>
  </si>
  <si>
    <t>a. Apoyar la profesionalización de artistas                                                         b. Formación para trabajar con población con capacidades especiales</t>
  </si>
  <si>
    <t>FORMACIÓN ARTÍSTICA Y CULTURAL</t>
  </si>
  <si>
    <t>Incrementar el número de escuelas de formación artística y salas concertadas apoyadas.</t>
  </si>
  <si>
    <t>c. Apoyar la creación de la facultad de artes y cultura en la Universidad del Quindío</t>
  </si>
  <si>
    <t xml:space="preserve">ARTE PARA TODOS </t>
  </si>
  <si>
    <t>1. Promover las expresiones del arte contemporáneo</t>
  </si>
  <si>
    <t xml:space="preserve">Secretaría de Cultura
</t>
  </si>
  <si>
    <t>2. Apoyar las salas concertadas y espacios culturales para la formación de públicos</t>
  </si>
  <si>
    <t>Apoyar treinta y seis (36) proyectos mediante estímulos artísticos y culturales</t>
  </si>
  <si>
    <t>INCLUSION SOCIAL Y EQUIDAD</t>
  </si>
  <si>
    <t>Servicio de educación formal al sector artístico y cultural</t>
  </si>
  <si>
    <t>3. Formular y adoptar la política de estímulos a la investigación, creación y producción artística</t>
  </si>
  <si>
    <t>Apoyar treinta (30) proyectos y/o actividades de formación, difusión, circulación, creación e investigación, planeación y de espacios para el disfrute de las artes                         Apoyar ciento veinte (120) proyectos del programa de concertación cultural del departamento</t>
  </si>
  <si>
    <t>4. Fomentar la descentralización, difusión, circulación y promoción de las manifestaciones culturales y artísticas (tradicionales y emergentes)</t>
  </si>
  <si>
    <t>Apoyar ciento veinte (120) proyectos del programa de concertación cultural del departamento</t>
  </si>
  <si>
    <t xml:space="preserve">EMPRENDIMIENTO CULTURAL </t>
  </si>
  <si>
    <t>Formular, adoptar e implementar la política departamental en emprendimiento cultural</t>
  </si>
  <si>
    <t>a. Formación para el emprendimiento artístico y cultural</t>
  </si>
  <si>
    <t>Emprendimiento Cultural</t>
  </si>
  <si>
    <t>Fortalecer cinco (5) procesos de emprendimiento cultural y de desarrollo de industrias creativas</t>
  </si>
  <si>
    <t>Productividad y Competitividad</t>
  </si>
  <si>
    <t xml:space="preserve">Productividad y competitividad de las empresas. "Tú y yo con empresas competitivas" </t>
  </si>
  <si>
    <t>Servicio de promoción turística</t>
  </si>
  <si>
    <t>b. Apoyo a la gestión de comodatos para el fortalecimiento de las organizaciones artísticas y culturales</t>
  </si>
  <si>
    <t>Adoptar mediante norma departamental el Plan Biocultura 2012-2022.</t>
  </si>
  <si>
    <t xml:space="preserve">LECTURA Y BIBLIOTECAS </t>
  </si>
  <si>
    <t>Secretaría de Cultura
Red Departamental de Bibliotecas Públicas</t>
  </si>
  <si>
    <t>Lectura, escritura y bibliotecas</t>
  </si>
  <si>
    <t>Apoyar veinte (20) proyectos y/o actividades en investigación, capacitación y difusión de la lectura y escritura para fortalecer la Red Departamental de Bibliotecas</t>
  </si>
  <si>
    <t xml:space="preserve">SERVICIOS BIBLIOTECARIOS </t>
  </si>
  <si>
    <t>Apoyar y articular la red de bibliotecas y ludotecas.</t>
  </si>
  <si>
    <t>Formular, adoptar e implementar la política departamental de lectura, escritura y bibliotecas</t>
  </si>
  <si>
    <t>Aumentar el número de publicaciones a través del proyecto editorial Biblioteca de Autores Quindianos.</t>
  </si>
  <si>
    <t>Poner en funcionamiento programas dirigidos a la formación, estímulos, concertación de proyectos, lectura, escritura y bibliotecas.</t>
  </si>
  <si>
    <t xml:space="preserve">INFRAESTRUC TURA CULTURAL </t>
  </si>
  <si>
    <t>Apoyar la construcción, adecuación y mantenimiento de bibliotecas, teatros y centros culturales</t>
  </si>
  <si>
    <t>Secretarías de Cultura, Promotora de Vivienda e Infraestructura</t>
  </si>
  <si>
    <t>Servicio de mantenimiento de infraestructura cultural</t>
  </si>
  <si>
    <t xml:space="preserve">INVESTIGACIÓN </t>
  </si>
  <si>
    <t>Investigación, divulgación y publicación del patrimonio cultural</t>
  </si>
  <si>
    <t>SISTEMA DEPARTAMENTAL DE CULTURA</t>
  </si>
  <si>
    <t>Institucionalizar y consolidar el Sistema Departamental de Cultura</t>
  </si>
  <si>
    <t xml:space="preserve">INSTITUCIONALIDAD CULTURAL </t>
  </si>
  <si>
    <t>1. Fortalecer la institucionalidad cultural departamental, municipal y las Casas de la Cultura</t>
  </si>
  <si>
    <t>Capacitar a los actores del sector cultural y artístico</t>
  </si>
  <si>
    <t>Apoyar dieciséis (16) actividades y/o proyecto para el afianzamiento del Sistema Departamental de Cultura</t>
  </si>
  <si>
    <t>2. Fomentar y apoyar la creación y articulación de redes y asociaciones artísticas y culturales                                                      3. Adelantar procesos de formación para la gestión cultural</t>
  </si>
  <si>
    <t>Apoyar ciento veinte (120) proyectos del programa de concertación cultural del departamento                  Apoyar treinta y seis (36) proyectos mediante estímulos artísticos y culturales</t>
  </si>
  <si>
    <t>4. Crear, revisar, ajustar y hacer seguimiento a las fuentes de financiación para la cultura</t>
  </si>
  <si>
    <t>Crear la estampilla Pro-Cultura para el departamento</t>
  </si>
  <si>
    <t xml:space="preserve">SISTEMA DEPARTAMENTAL DE INFORMACION CULTURAL </t>
  </si>
  <si>
    <t>Crear y mantener el Sistema de Información Cultural</t>
  </si>
  <si>
    <t>SISTEMA DE INFORMACIÓN CULTURAL</t>
  </si>
  <si>
    <t>Crear el Sistema de Información Cultural.</t>
  </si>
  <si>
    <t xml:space="preserve">FORTALECIMIENTO A LOS CONSEJOS DE AREA, CULTURA Y PATRIMONIO </t>
  </si>
  <si>
    <t>1. Capacitar consejeros                    2. Apoyar las reuniones, eventos y encuentros liderados por los Consejos</t>
  </si>
  <si>
    <t>Secretaría de Cultura
Despacho del gobernador
Secretaría Administrativa</t>
  </si>
  <si>
    <t>Apoyar el funcionamiento de los consejos de cultura, de área y patrimonio.</t>
  </si>
  <si>
    <t xml:space="preserve">INVESTIGACION </t>
  </si>
  <si>
    <t>PROGRAMADO</t>
  </si>
  <si>
    <t>EJECUTADO</t>
  </si>
  <si>
    <t>% CUMPLIMIENTO</t>
  </si>
  <si>
    <t xml:space="preserve">Indicador transversal con la Secretaria Deptal de Educación, se investigo con la Directora de Calidad Deptal De Educación, manifestó que en el Departamento existen 54 Instituciones Educativas con un total de 266 sedes, en todas se implemento  la asignatura de identidad y del Patrimonio Cultural Quindiano, dando cumplimiento a la Ordenanza Departamental No. 038  del 22 de noviembre  de 2012; reglamentada mediante el decreto 0833 del 02 de diciembre de 2013 sobre los Lineamientos Curriculares en la adopción de Proyecto Pedagógico Transversal para la Conservación del Paisaje Cultural Cafetero. (Adjunto en archivo 1. ordenanza  y 2. decreto).   </t>
  </si>
  <si>
    <t>No se programo debido al confinamiento que dejo  pandemia covid-19</t>
  </si>
  <si>
    <t xml:space="preserve">Se tenía previsto iniciar capacitación en técnicas tradicionales de construcción, gracias a la articulación de esfuerzos con el SENA,  pero sólo se llegó a la manifestación de voluntades y no se logró realizar, por motivos de Pandemia COVID-19. </t>
  </si>
  <si>
    <t xml:space="preserve">DEBERIA MEDIRSE COMO NUMERO DE PERSONAS QUE SE LES DICTO CAPACITACIÓN PARA VIGIAS DEL PATRIMONIO PARA EL PCC. (Ser Vigía implica no solo realizar el curso especifico sino hacer el registro ante el Ministerio de Cultura con un proyecto que proteja y salva guarda algo en particular postulado por el vigía el cual debe darle continuidad y estabilidad durante el año de ejecución, el cual será vigilado y controlado por Min cultura "solo se reconocerá como vigía quien haga el registro ante Min cultura", este proceso tiene unas condicionantes específicas las cuales limitan su postulación.) </t>
  </si>
  <si>
    <t xml:space="preserve">Indicador transversal con la Secretaria de Turismo Industria y Comercio:  1. proyecto denominado Ruta turismo cultural, relacionado con el café ( se realizan recorridos cafeteros, rutas de café especiales, interpretación del PCC. 2. Turismo gastronómico. </t>
  </si>
  <si>
    <t>No se tuvieron emisarios comunitarias desarrollando programación de participación ciudadana durante la vigencia</t>
  </si>
  <si>
    <t xml:space="preserve">En le realización de las convocatorias de Concertación ye estímulos se ejecutan proyectos que permite visibilizar, fortalecer los procesos que permite la diversidad cultural, pero ningún que permita hacer un reconocimiento de mismo, se han realizado desde la secretaria la visibilizacion de todas las expresiones culturales. </t>
  </si>
  <si>
    <t xml:space="preserve">POR PROCESO DE PANDEMIA DE COVID-19 NO FUE POSIBLE REALIZAR ESTA ACTIVIDAD </t>
  </si>
  <si>
    <t>No se tuvieron nuevas políticas publicas ni su adopción durante la vigencia</t>
  </si>
  <si>
    <t xml:space="preserve">El el desarrollo de la convocatoria de concertacion se encontraron como ganadores escuelas de formacion artiticas en diferenetes areas, permitiendo foraltecelcerlas, ya que por resagos de la pandemia, la creacion de nuevas ha sido un poco complejo por la empacto de la misma </t>
  </si>
  <si>
    <t xml:space="preserve">TODAS LAS BILBLIOTECAS MUNICIPALES TIENEN ACCESO A INTERNE </t>
  </si>
  <si>
    <t xml:space="preserve">SE REALIZA EL PLAN DE CONCERTACIÓN Y EL PROGRAMA DE ESTÍMULOS. </t>
  </si>
  <si>
    <t xml:space="preserve"> LA ESTAMPILLA YA ESTA CREADA Y SE ESTA EJECUTANDO. </t>
  </si>
  <si>
    <t>En el año 2020 se realizaron los contratos Números 109  y  990 de 2020 a nombre de OSCAR ANDRES ECHEVERRI PEÑUELA, de Prestación de Servicios, una de sus funciones es Apoyar a la Secretaría de Cultura en la consolidación de un Banco de artistas y gestores de las diferentes áreas del departamento.  Se Actualiza constantemente, hay un colaborador encargado de dicha labor.</t>
  </si>
  <si>
    <t xml:space="preserve">Se renovaron, activaron y funcionaron los siguientes consejos, redes y comités departamentales con participación ciudadana: Cultura, Patrimonio, áreas artísticas como literatura, danza, música, teatro, cinematografía, artes plásticas y visuales y medios ciudadanos; Red Deptal de Museos,  Comité de protección arqueológica y antropológica, Comité de la Biblioteca de Autores Quindianos, Red de bibliotecas. </t>
  </si>
  <si>
    <t>TOTAL INDICADORES</t>
  </si>
  <si>
    <t>META FÍSICA AÑO 2020</t>
  </si>
  <si>
    <t>CRÍTICO</t>
  </si>
  <si>
    <t>BAJO</t>
  </si>
  <si>
    <t>MEDIO</t>
  </si>
  <si>
    <t>SATISFACTORIO</t>
  </si>
  <si>
    <t>SOBRESALIENTE</t>
  </si>
  <si>
    <t>4. Reconocer la multiculturalidad en el Quindío
5. Aprender a vivir, aprender a comer</t>
  </si>
  <si>
    <t>6. Apoyar investigaciones sobre biodiversidad y multiculturalidad territorial 
7. Apoyar el levantamiento de los inventarios de manifestaciones culturales y su valoración</t>
  </si>
  <si>
    <t>1. Crear rutas culturales 
2. Apoyar y revisar las ferias y fiestas tradicionales
3. Recuperar el camino del Quindío 
4. Formular la política de turismo cultural</t>
  </si>
  <si>
    <t>1. Apoyar proyectos para la formación ciudadana y política
 2. Fomentar la transparencia y la legalidad en los procesos públicos y privados</t>
  </si>
  <si>
    <t>1. Apoyar la comunicación comunitaria y social (radios ciudadanas - radios escolares)  
2. Promover campañas para favorecer la cultura de paz y convivencia</t>
  </si>
  <si>
    <t xml:space="preserve">Investigaciones sobre cultura ciudadana, política y diversidad apoyadas </t>
  </si>
  <si>
    <t>Investigaciones sobre expresiones artísticas realizadas</t>
  </si>
  <si>
    <t>TOTAL DE INDICADORES</t>
  </si>
  <si>
    <t>%</t>
  </si>
  <si>
    <t>NO PROGRAMADO</t>
  </si>
  <si>
    <t>META (ECONOMICA) 2021</t>
  </si>
  <si>
    <t>ACCIONES/ACTIVIDADES 2021</t>
  </si>
  <si>
    <t>OBSERVACIONES 2021</t>
  </si>
  <si>
    <t>La Secretaría Deptal de Agricultura,con el desarrollo de este  proyecto  de Sostenibilidad Ambiental del PCCC, el cual lo componen 7 resultados o actividades generales, de las cuales hay tres que están relacionados con la biodiversidad del territorio los cuales son: 1.  Implementar áreas de conservación biológica en cuencas hidrográficas estratégicas. 2. Implementar sistemas ecológicos de beneficio de café. 3. Reducir contaminación agua por procesamiento de café, actividades domésticas y agropecuarias.</t>
  </si>
  <si>
    <t>La corporación Ecos de la montaña por medio de concertación Departamental, desarrollo un proyecto denominado Promover a través de la música y la narración oral la protección y uso racional de los bosques y paramos para conservación del agua y la biodiversidad del  Quindío.</t>
  </si>
  <si>
    <t>La asociación de artesanos del Quindío se le  financio un proyecto que consistió en montar el centro de haberes y oficios artesanales en el Quindío. (Por valor de $25.000.000,00). Y la Asociación Observatorio Mujer, Cultura Y Derechos desarrollo un proyecto denominado  Mujeres En Convite: Tejiendo El Territorio Quindiana. Por valor de $ 14.613.000</t>
  </si>
  <si>
    <t>No es Plan de manejo o salvaguardia, es PLAN ESPECIAL DE SALVAGUARDIA (PES).</t>
  </si>
  <si>
    <t xml:space="preserve">Se realizaron asistencias técnicas a los  territorios municipales, con el ánimo brindar más conocimiento de los factores importantes en la conservación y mantenimiento de bienes materiales e inmateriales del patrimonio que tienen cada uno, y que estos sirvan de elementos para la realización de sus ferias y/o fiestas que programan cada municipio </t>
  </si>
  <si>
    <t>Proyecta  en el 2021 realizo los siguientes proyectos de recuperación: 1.Mantenimiento y Mejoramiento Casa de Cultura de Pijao.  2. Mantenimiento y mejoramiento Casa de Cultura de Circasia  3. Mantenimiento y Mejoramiento Teatro la Esmeralda Montenegro.  NOTA: SE ACLARA QUE SE TOMARON EDIFICACIONES DONDE SE REALIZAN Y SE PROMOCIONAN ACTIVIDADES O PROGRAMAS CULTURALES, SIN EMBARGO CABE PRECISAR QUE LA EDIFICACIÓN NO ES UN BIEN DE INTERES CULTURAL DE ORDEN PATRIMONIAL</t>
  </si>
  <si>
    <t xml:space="preserve"> EN EL 2021 SE REALIZO UN PROYECTO DE ASISTENCIAS TECNICAS  A LOS MUNICIPIOS, DNDE SE ESTAN HACIENDO LAS RECOMENDACIONES Y EXPLICACIONES DE LOS PROCEDIMIETOS, PARA LA CREACIÓN DE LAS LISTAS EN LOS MUNICIPIOS . (ACTAS DE ASISTENCIAS TECNICAS).</t>
  </si>
  <si>
    <t xml:space="preserve">No se realizo ninguna investigacion </t>
  </si>
  <si>
    <t xml:space="preserve">En el año 2021 se dictaron asistencias técnicas territoriales en los municipios para la creación de los comités locales del PCC, la Fundación Para El Desarrollo Social Y Nuevas Tecnologías En Colombia Fundestecn desarrollo un proyecto de formación a 213 estudiantes de noveno, decimo y once   para que desarrollen las competencias comunicativas necesarias para multiplicar lo aprendido y vivido a sus padres y se desarrolle un estilo de vida basado en la valoración, protección, conservación y reconocimiento del paisaje cultural cafetero y desde las instituciones educativas se acompañó a la celebración de la PCC </t>
  </si>
  <si>
    <t xml:space="preserve">
Se ejecutaron tres becas de creación una en danza, música y una puesta en escena de una obra de teatro que resaltan los atributos del PCC y permiten generar conciencia en la población acerca de cuidado y el valor que este tiene para nuestro territorio  
</t>
  </si>
  <si>
    <t>En el 2021  por motivos de Pandemia COVID-19, no fue posible realizar la formación en cultura Ciudadana y Política.</t>
  </si>
  <si>
    <t xml:space="preserve">Se han conformado los 7 consejos de área artista, el consejo departamental de cultural, el consejo departamental de patrimonio  </t>
  </si>
  <si>
    <t xml:space="preserve">Se ejecutó el proyecto de investigación de  concertación CARTOGRAFIA Y MEMORIA DE LOS OLORES VIVOS DEL PAISAJE CULTURAL CAFETERO-PRIMERA EDICION      Y el proyecto de investigación de  concertación reconocimiento sensorial de especies arboreas nativas para la recuperación de la memoris histórica sobre los usos y saberes culturales del bosque en Quimbaya, Quindío.    </t>
  </si>
  <si>
    <t>EN EL 2021, POR PANDEMIA DEL COVID-19, NO FUE POSIBLE REAIZAR CONVENIOS CON LAS INSTITUCIOINES EDUCATIVAS, POR QUE LOS ESTUDIANTES SE ENCONTRABAN TRABAJANDO DESDE SUS CASAS.</t>
  </si>
  <si>
    <t>La secreatria de cultura desarrollo 3 programas de formacion artitisca de mamera informal, la presencial en las casas de cultura, de manera virtual y los que se realizaron con el desarrollo de concertacion impactando a 5700 personas aproximandamente</t>
  </si>
  <si>
    <t>Desde concertación departamental se desarrolló el proyecto ¿A QUE SUENA LA MONTAÑA? en las zonas rurales de del departamento, caracterizando los cantautores, e intérpretes y compositores de música campesina. Enseñando de herramientas tecnológicas para sus producciones que permitan la circular de contenidos audiovisuales</t>
  </si>
  <si>
    <t xml:space="preserve">POR MOTIVOS DE PANDEMIA COVID-19 NO FUE POSIBLE LA FORMACIÓN DE ARTISTAS  </t>
  </si>
  <si>
    <t xml:space="preserve">Se realizó la convocatoria  de estímulos la cual permitió fortalecer a 18 artistas y o gestores culturales con sus creaciones en diferentes área artísticas como la música, el teatro, la danza y las expresiones patrimoniales  </t>
  </si>
  <si>
    <t xml:space="preserve">Se inició con la Ruta  de la felicidad,  en el desarrollo de los ciclos de formación informal que se realizaron en las casas de la cultura, en las áreas de música, Teatro, Danzas y artes Plásticas, con presentaciones en los teatros de los municipios de Montenegro, Quimbaya, La Tebaida. </t>
  </si>
  <si>
    <t xml:space="preserve">POR MOTIVOS DE PANDEMIA COVID-19 NO FUE POSIBLE LA REALIZACION DE ESTA ACTIVIDAD </t>
  </si>
  <si>
    <t xml:space="preserve">El reporte de la llave del saber es de 48592 usurios atendidos, ya que confiamiento no permio la apertura de las Bibliotecas al Publico </t>
  </si>
  <si>
    <t xml:space="preserve">Se realiza la publicacion de 15 libros con el fin de promover  la lectura y escritura,  de los cuales los cuatro (4)  primeros  libros  corresponde  a la publicacion de la bibliotecas de autores  quindianas. Así: 
1. El incierto Color de la Luz de Esperanza Jaramillo
2. Cuentos del alma emponzoñada de Humberto Jaramillo Ángel
3. Diario de la Inmóvil de Yeni Zulena Millan Velasquez
4. La secreta de Jose Nodier Solorzano
5. Diario de la inmovil
6 . Libro de la secreta. 
7. Cuentos del alma Eponzoñada 
8. Circasia es otro cuento
9. Circasia es otro cuento 
10. Dalila Jaramillo Muestra del libro " Semblanza del Recuerdo" 
11. Histografia del Teatro - C nacional 
12. Arista Narrativa -  C . Esstimulos 
13. Caja de Pandora - complilacion de dramaturjia - C. Estimulos 
14. sabores y saberes  -  C. Estimulos
15. Dramaturgia : Trilogia sobre el desplazamiento-  C nacional  </t>
  </si>
  <si>
    <t>INDICADORES PLAN DEPARTAMENTAL DE LAS CULTURAS - BIOCULTURA</t>
  </si>
  <si>
    <t xml:space="preserve">INDICADORES DE IMPACTO </t>
  </si>
  <si>
    <t xml:space="preserve">INDICADORES DE RESULTADO </t>
  </si>
  <si>
    <t xml:space="preserve">INDICADORES PRODUCTO </t>
  </si>
  <si>
    <t>La población en general conoce, exalta y protege los valores excepcionales del territorio y del PCC</t>
  </si>
  <si>
    <t xml:space="preserve">Las instituciones educativas del departamento han implementado asignaturas referidas a la identidad y el patrimonio cultural quindiano </t>
  </si>
  <si>
    <t xml:space="preserve">Número de instituciones educativas que incluyen las asignaturas referidas a la identidad y el patrimonio cultural quindiano </t>
  </si>
  <si>
    <t xml:space="preserve">La sociedad quindiana se moviliza en contra de la explotación indiscriminada de recursos naturales </t>
  </si>
  <si>
    <t xml:space="preserve">Se han incrementado los proyectos y procesos que reconocen, valoran e investigan la biodiversidad del territorio </t>
  </si>
  <si>
    <t xml:space="preserve">Número de proyectos/procesos que reconocen, valoran e investigan la biodiversidad del territorio </t>
  </si>
  <si>
    <t xml:space="preserve">Número de actividades anuales en función de la articulación cultura y ambiente </t>
  </si>
  <si>
    <t xml:space="preserve">Se crean centros de la memoria local en los municipios </t>
  </si>
  <si>
    <t>Se han implementado procesos para el rescate, exaltación y protección del conocimiento tradicional y el saber popular</t>
  </si>
  <si>
    <t>Número de actividades anuales para el rescate de tradiciones y saberes ancestrales</t>
  </si>
  <si>
    <t xml:space="preserve">Se han incrementado las declaratorias del patrimonio intangible y los planes de salvaguardia </t>
  </si>
  <si>
    <t xml:space="preserve">Número de planes de manejo o salvaguarda adoptados </t>
  </si>
  <si>
    <t xml:space="preserve">Fiestas y festivales con mayor arraigo popular </t>
  </si>
  <si>
    <t xml:space="preserve">Se han realizado eventos de amplia participación para la reflexión y ajuste a las fiestas y festivales </t>
  </si>
  <si>
    <t xml:space="preserve">Número de eventos para evaluar y ajustar fiestas y festivales apropiados por la comunidad </t>
  </si>
  <si>
    <t xml:space="preserve">Existen incentivos para el mantenimiento de edificaciones patrimoniales </t>
  </si>
  <si>
    <t>Se han incrementado el número de proyectos de recuperación y/o construcción de infraestructura cultural</t>
  </si>
  <si>
    <t>Número de incentivos creados para el mantenimiento de las edificaciones</t>
  </si>
  <si>
    <t xml:space="preserve">Se ha formulado un plan de manejo y protección del patrimonio arquitectónico </t>
  </si>
  <si>
    <t xml:space="preserve">Número de LIBIC en el departamento </t>
  </si>
  <si>
    <t xml:space="preserve">Se han aumentado los procesos de inventario, valoración, registro, difusión y protección del patrimonio tangible </t>
  </si>
  <si>
    <t xml:space="preserve">Número de investigaciones realizadas para inventariar y registrar BIC </t>
  </si>
  <si>
    <t>Ciudadanía consciente y apropiada de su PCC</t>
  </si>
  <si>
    <t>Programas de formación en artes y oficios tradicionales de la arquitectura de la colonización, creados</t>
  </si>
  <si>
    <t>Número de programas educativos en técnicas tradicionales de construcción</t>
  </si>
  <si>
    <t xml:space="preserve">Incremento en la cantidad de grupos de vigías del patrimonio en el departamento </t>
  </si>
  <si>
    <t xml:space="preserve">Número de vigías del patrimonio para el PCC </t>
  </si>
  <si>
    <t xml:space="preserve">Incremento en las actividades y proyectos para la socialización, investigación, valoración y conservación del PCC </t>
  </si>
  <si>
    <t xml:space="preserve">Número de actividades para la socialización del PCC </t>
  </si>
  <si>
    <t xml:space="preserve">Número de proyectos en investigación, valoración y conservación del PCC </t>
  </si>
  <si>
    <t>Política para el turismo cultural formulada y en marcha</t>
  </si>
  <si>
    <t xml:space="preserve">Número de rutas para el turismo cultural </t>
  </si>
  <si>
    <t xml:space="preserve">Creación y funcionamiento espacios de participación ciudadana en diferentes sectores </t>
  </si>
  <si>
    <t xml:space="preserve">Incremento en los procesos de formación ciudadana </t>
  </si>
  <si>
    <t xml:space="preserve">Número de personas formadas en cultura ciudadana y política </t>
  </si>
  <si>
    <t xml:space="preserve">Espacios de participación ciudadana creados por la ley funcionando </t>
  </si>
  <si>
    <t xml:space="preserve">Número de espacios de participación ciudadana del sector cultural funcionando en el año. </t>
  </si>
  <si>
    <t xml:space="preserve">Las investigaciones por corrupción en el Quindío han disminuido </t>
  </si>
  <si>
    <t xml:space="preserve">Emisoras comunitarias y escolares produciendo franjas radiales con participación ciudadana </t>
  </si>
  <si>
    <t xml:space="preserve">Número de emisoras comunitarias desarrollando programación con participación ciudadana </t>
  </si>
  <si>
    <t xml:space="preserve">Campanas y actividades para el reconocimiento de la diversidad cultural realizadas. </t>
  </si>
  <si>
    <t xml:space="preserve">Número de proyectos para el reconocimiento de la diversidad cultural apoyados </t>
  </si>
  <si>
    <t xml:space="preserve">Número de investigaciones realizadas al año </t>
  </si>
  <si>
    <t xml:space="preserve">Programas de artes creados en la Universidad del Quindío </t>
  </si>
  <si>
    <t xml:space="preserve">Convenios, pactos o acuerdos firmados entre la institucionalidad cultural y la educativa </t>
  </si>
  <si>
    <t>No de convenios, pactos, acuerdos o actividades desarrolladas entre la Institucionalidad cultural y la educativa</t>
  </si>
  <si>
    <t>Adopción de la Política departamental de Formación</t>
  </si>
  <si>
    <t>No. de políticas adoptadas y en ejecución</t>
  </si>
  <si>
    <t xml:space="preserve">Población beneficiada con el acceso a la formación artística </t>
  </si>
  <si>
    <t>Número de escuelas de formación artística funcionando permanentemente al año</t>
  </si>
  <si>
    <t xml:space="preserve">Número de personas en procesos formativos en las escuelas de artes </t>
  </si>
  <si>
    <t>Artistas quindianos reciben premios y reconocimientos nacionales e internacionales</t>
  </si>
  <si>
    <t>Incremento de los espacios no tradicionales para las prácticas artísticas</t>
  </si>
  <si>
    <t>Número de actividades realizadas en espacios no convencionales, barrios periféricos, área rural</t>
  </si>
  <si>
    <t xml:space="preserve">Número de artistas formados </t>
  </si>
  <si>
    <t>Número de grupos artísticos creados y fortalecidos</t>
  </si>
  <si>
    <t>Número de programas culturales en circulación en los municipios</t>
  </si>
  <si>
    <t xml:space="preserve">Número de programas culturales realizados en la zona rural </t>
  </si>
  <si>
    <t xml:space="preserve">Incremento en las dotaciones para las Escuelas de formación artística </t>
  </si>
  <si>
    <t xml:space="preserve">Número de adquisiciones y/o mantenimientos a los instrumentos para el desarrollo de las expresiones artísticas </t>
  </si>
  <si>
    <t xml:space="preserve">Existen emprendimientos culturales con reconocimiento regional </t>
  </si>
  <si>
    <t xml:space="preserve">Política de emprendimiento cultural formulada y en marcha </t>
  </si>
  <si>
    <t>Número de organizaciones
formadas en emprendimiento
cultural</t>
  </si>
  <si>
    <t>Número de emprendimientos culturales apoyados</t>
  </si>
  <si>
    <t xml:space="preserve">Incremento de los índices de lectura en el Quindío </t>
  </si>
  <si>
    <t xml:space="preserve">Política de lectura, escritura y bibliotecas formulada y en marcha </t>
  </si>
  <si>
    <t xml:space="preserve">Número de personas beneficiadas por acciones de la biblioteca publica al ano </t>
  </si>
  <si>
    <t>Número de bibliotecas con acceso a internet</t>
  </si>
  <si>
    <t xml:space="preserve">Número de nuevas colecciones adquiridas para las bibliotecas publicas </t>
  </si>
  <si>
    <t xml:space="preserve">Número de capacitaciones dirigidas a bibliotecarios al ano </t>
  </si>
  <si>
    <t xml:space="preserve">Número de programas para facilitar acceso de la población a los materiales de la biblioteca (en especial a los que no están en la cabecera municipal) </t>
  </si>
  <si>
    <t>Construcción de nuevos espacios para la actividad artística</t>
  </si>
  <si>
    <t>Inversión publica para el mantenimiento y construcción de infraestructura cultural incrementada</t>
  </si>
  <si>
    <t xml:space="preserve">No de espacios físicos para las artes en funcionamiento </t>
  </si>
  <si>
    <t xml:space="preserve">Número de construcciones nuevas para el desarrollo de actividades culturales </t>
  </si>
  <si>
    <t>No de investigaciones realizadas al año</t>
  </si>
  <si>
    <t xml:space="preserve">Incremento de los recursos para la cultura y las artes </t>
  </si>
  <si>
    <t xml:space="preserve">Gestores capacitados </t>
  </si>
  <si>
    <t xml:space="preserve">No de gestores del sector público y privado capacitados </t>
  </si>
  <si>
    <t>Adopción de las políticas departamentales de estímulos y concertación de proyectos artísticos y culturales</t>
  </si>
  <si>
    <t xml:space="preserve">Creación de la estampilla Pro-Cultura para el Departamento. </t>
  </si>
  <si>
    <t>Estampilla creada y en marcha</t>
  </si>
  <si>
    <t xml:space="preserve">Sistema de información cultural creado y operando </t>
  </si>
  <si>
    <t xml:space="preserve">Actualización anual del sistema de información cultural </t>
  </si>
  <si>
    <t xml:space="preserve">Cargos en carrera administrativa para el sector cultural creados </t>
  </si>
  <si>
    <t xml:space="preserve">Encuentros anuales de consejeros de cultura realizados </t>
  </si>
  <si>
    <t xml:space="preserve">No de reuniones de los espacios de participación al año </t>
  </si>
  <si>
    <t xml:space="preserve">Investigaciones sobre el Sistema Departamental de Cultura realizadas </t>
  </si>
  <si>
    <t xml:space="preserve">No de investigaciones realizadas al año </t>
  </si>
  <si>
    <t xml:space="preserve">2021 (FÍSICA) </t>
  </si>
  <si>
    <t>a la fecha no se ha realizado investgacion</t>
  </si>
  <si>
    <t>NO SE PROGRAMO PARA EL AÑO 2021 PUESTO QUE LA META YA SE CUMPLIO</t>
  </si>
  <si>
    <t>SEGUIMIENTO POLÍTICA PÚBLICA BIOCULTURA 2013 -2023 "PLAN DEPARTAMENTAL DE LAS CULTURAS BIOCULTURA" 2015 - 2023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</si>
</sst>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
    <numFmt numFmtId="165" formatCode="_-[$$-240A]\ * #,##0_ ;_-[$$-240A]\ * \-#,##0\ ;_-[$$-240A]\ * &quot;-&quot;_ ;_-@_ "/>
  </numFmts>
  <fonts count="26">
    <font>
      <sz val="11"/>
      <color theme="1"/>
      <name val="Calibri"/>
      <family val="2"/>
      <scheme val="minor"/>
    </font>
    <font>
      <sz val="11"/>
      <color theme="1"/>
      <name val="Calibri"/>
      <family val="2"/>
      <scheme val="minor"/>
    </font>
    <font>
      <b/>
      <sz val="10"/>
      <name val="Calibri"/>
      <family val="2"/>
      <scheme val="minor"/>
    </font>
    <font>
      <b/>
      <sz val="10"/>
      <color rgb="FF000000"/>
      <name val="Calibri"/>
      <family val="2"/>
      <scheme val="minor"/>
    </font>
    <font>
      <b/>
      <sz val="14"/>
      <color theme="1"/>
      <name val="Calibri,Bold"/>
    </font>
    <font>
      <sz val="10"/>
      <color theme="1"/>
      <name val="Calibri,Bold"/>
    </font>
    <font>
      <sz val="10"/>
      <color theme="1"/>
      <name val="Calibri"/>
      <family val="2"/>
      <scheme val="minor"/>
    </font>
    <font>
      <sz val="10"/>
      <name val="Calibri"/>
      <family val="2"/>
      <scheme val="minor"/>
    </font>
    <font>
      <sz val="10"/>
      <name val="Arial Nova Cond Light"/>
      <family val="2"/>
    </font>
    <font>
      <b/>
      <sz val="10"/>
      <color theme="1"/>
      <name val="Calibri"/>
      <family val="2"/>
      <scheme val="minor"/>
    </font>
    <font>
      <b/>
      <sz val="9"/>
      <color theme="1"/>
      <name val="Calibri"/>
      <family val="2"/>
      <scheme val="minor"/>
    </font>
    <font>
      <sz val="10"/>
      <color rgb="FF000000"/>
      <name val="Calibri"/>
      <family val="2"/>
      <scheme val="minor"/>
    </font>
    <font>
      <b/>
      <sz val="9"/>
      <color indexed="81"/>
      <name val="Tahoma"/>
      <family val="2"/>
    </font>
    <font>
      <sz val="9"/>
      <color indexed="81"/>
      <name val="Tahoma"/>
      <family val="2"/>
    </font>
    <font>
      <b/>
      <sz val="9"/>
      <color theme="1"/>
      <name val="Arial  "/>
    </font>
    <font>
      <b/>
      <sz val="8"/>
      <color theme="1"/>
      <name val="Calibri"/>
      <family val="2"/>
      <scheme val="minor"/>
    </font>
    <font>
      <sz val="12"/>
      <name val="Calibri"/>
      <family val="2"/>
      <scheme val="minor"/>
    </font>
    <font>
      <b/>
      <sz val="12"/>
      <color rgb="FFFFFF00"/>
      <name val="Arial"/>
      <family val="2"/>
    </font>
    <font>
      <b/>
      <sz val="12"/>
      <color theme="1"/>
      <name val="Arial"/>
      <family val="2"/>
    </font>
    <font>
      <sz val="16"/>
      <color theme="1"/>
      <name val="Arial"/>
      <family val="2"/>
    </font>
    <font>
      <b/>
      <sz val="10"/>
      <color theme="1"/>
      <name val="Arial  "/>
    </font>
    <font>
      <b/>
      <sz val="16"/>
      <color theme="1"/>
      <name val="Arial  "/>
    </font>
    <font>
      <sz val="16"/>
      <color theme="1"/>
      <name val="Arial  "/>
    </font>
    <font>
      <b/>
      <sz val="14"/>
      <color theme="1"/>
      <name val="Calibri"/>
      <family val="2"/>
      <scheme val="minor"/>
    </font>
    <font>
      <b/>
      <sz val="16"/>
      <color theme="1"/>
      <name val="Calibri"/>
      <family val="2"/>
      <scheme val="minor"/>
    </font>
    <font>
      <b/>
      <sz val="12"/>
      <color theme="1"/>
      <name val="Calibri"/>
      <family val="2"/>
      <scheme val="minor"/>
    </font>
  </fonts>
  <fills count="18">
    <fill>
      <patternFill patternType="none"/>
    </fill>
    <fill>
      <patternFill patternType="gray125"/>
    </fill>
    <fill>
      <patternFill patternType="solid">
        <fgColor theme="5"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2"/>
        <bgColor indexed="64"/>
      </patternFill>
    </fill>
    <fill>
      <patternFill patternType="solid">
        <fgColor theme="9"/>
        <bgColor indexed="64"/>
      </patternFill>
    </fill>
    <fill>
      <patternFill patternType="solid">
        <fgColor rgb="FFFFFF0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146">
    <xf numFmtId="0" fontId="0" fillId="0" borderId="0" xfId="0"/>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center" vertical="center" textRotation="90"/>
    </xf>
    <xf numFmtId="0" fontId="8" fillId="7" borderId="3" xfId="0" applyFont="1" applyFill="1" applyBorder="1" applyAlignment="1">
      <alignment horizontal="justify" vertical="center" wrapText="1"/>
    </xf>
    <xf numFmtId="0" fontId="6" fillId="7" borderId="3" xfId="0" applyFont="1" applyFill="1" applyBorder="1" applyAlignment="1">
      <alignment horizontal="center" vertical="center" textRotation="90"/>
    </xf>
    <xf numFmtId="0" fontId="6" fillId="8" borderId="3" xfId="0" applyFont="1" applyFill="1" applyBorder="1" applyAlignment="1">
      <alignment horizontal="justify" vertical="center" wrapText="1"/>
    </xf>
    <xf numFmtId="0" fontId="6" fillId="8" borderId="3" xfId="0" applyFont="1" applyFill="1" applyBorder="1" applyAlignment="1">
      <alignment horizontal="center" vertical="center" textRotation="90" wrapText="1"/>
    </xf>
    <xf numFmtId="164" fontId="0" fillId="0" borderId="3" xfId="0" applyNumberFormat="1" applyBorder="1" applyAlignment="1">
      <alignment vertical="center" wrapText="1"/>
    </xf>
    <xf numFmtId="0" fontId="6" fillId="0" borderId="3" xfId="0" applyFont="1" applyBorder="1" applyAlignment="1">
      <alignment horizontal="center" vertical="center" wrapText="1"/>
    </xf>
    <xf numFmtId="0" fontId="15" fillId="3" borderId="3" xfId="0" applyFont="1" applyFill="1" applyBorder="1" applyAlignment="1">
      <alignment horizontal="center" vertical="center" wrapText="1"/>
    </xf>
    <xf numFmtId="0" fontId="6" fillId="0" borderId="10" xfId="0" applyFont="1" applyBorder="1" applyAlignment="1">
      <alignment horizontal="justify" vertical="center"/>
    </xf>
    <xf numFmtId="0" fontId="17" fillId="9" borderId="3" xfId="0" applyFont="1" applyFill="1" applyBorder="1" applyAlignment="1">
      <alignment horizontal="center" vertical="center" wrapText="1"/>
    </xf>
    <xf numFmtId="0" fontId="18" fillId="12" borderId="3" xfId="0" applyFont="1" applyFill="1" applyBorder="1" applyAlignment="1">
      <alignment horizontal="center" vertical="center" wrapText="1"/>
    </xf>
    <xf numFmtId="3" fontId="18" fillId="13" borderId="3" xfId="0" applyNumberFormat="1" applyFont="1" applyFill="1" applyBorder="1" applyAlignment="1">
      <alignment horizontal="center" vertical="center" wrapText="1"/>
    </xf>
    <xf numFmtId="0" fontId="18" fillId="10" borderId="3" xfId="1" applyNumberFormat="1" applyFont="1" applyFill="1" applyBorder="1" applyAlignment="1">
      <alignment horizontal="center" vertical="center" wrapText="1"/>
    </xf>
    <xf numFmtId="3" fontId="18" fillId="14" borderId="3" xfId="0" applyNumberFormat="1" applyFont="1" applyFill="1" applyBorder="1" applyAlignment="1">
      <alignment horizontal="center" vertical="center" wrapText="1"/>
    </xf>
    <xf numFmtId="0" fontId="19" fillId="15" borderId="3" xfId="1" applyNumberFormat="1" applyFont="1" applyFill="1" applyBorder="1" applyAlignment="1">
      <alignment horizontal="center" vertical="center" wrapText="1"/>
    </xf>
    <xf numFmtId="0" fontId="6" fillId="0" borderId="10" xfId="0" applyFont="1" applyBorder="1" applyAlignment="1">
      <alignment horizontal="justify" vertical="center" wrapText="1"/>
    </xf>
    <xf numFmtId="9" fontId="0" fillId="0" borderId="0" xfId="1" applyFont="1"/>
    <xf numFmtId="0" fontId="6" fillId="0" borderId="9"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0" xfId="0" applyFont="1" applyBorder="1" applyAlignment="1">
      <alignment vertical="center" wrapText="1"/>
    </xf>
    <xf numFmtId="0" fontId="6" fillId="0" borderId="12" xfId="0" applyFont="1" applyBorder="1" applyAlignment="1">
      <alignment horizontal="center" vertical="center" wrapText="1"/>
    </xf>
    <xf numFmtId="0" fontId="17" fillId="9" borderId="11" xfId="0" applyFont="1" applyFill="1" applyBorder="1" applyAlignment="1">
      <alignment horizontal="center" vertical="center" wrapText="1"/>
    </xf>
    <xf numFmtId="0" fontId="18" fillId="12" borderId="11" xfId="0" applyFont="1" applyFill="1" applyBorder="1" applyAlignment="1">
      <alignment horizontal="center" vertical="center" wrapText="1"/>
    </xf>
    <xf numFmtId="3" fontId="18" fillId="13" borderId="11" xfId="0" applyNumberFormat="1" applyFont="1" applyFill="1" applyBorder="1" applyAlignment="1">
      <alignment horizontal="center" vertical="center" wrapText="1"/>
    </xf>
    <xf numFmtId="0" fontId="18" fillId="10" borderId="11" xfId="1" applyNumberFormat="1" applyFont="1" applyFill="1" applyBorder="1" applyAlignment="1">
      <alignment horizontal="center" vertical="center" wrapText="1"/>
    </xf>
    <xf numFmtId="3" fontId="18" fillId="14" borderId="11" xfId="0" applyNumberFormat="1" applyFont="1" applyFill="1" applyBorder="1" applyAlignment="1">
      <alignment horizontal="center" vertical="center" wrapText="1"/>
    </xf>
    <xf numFmtId="0" fontId="19" fillId="15" borderId="11" xfId="1" applyNumberFormat="1"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0" fillId="15" borderId="3" xfId="0" applyFont="1" applyFill="1" applyBorder="1" applyAlignment="1">
      <alignment vertical="center" wrapText="1"/>
    </xf>
    <xf numFmtId="3" fontId="22" fillId="16" borderId="3" xfId="0" applyNumberFormat="1" applyFont="1" applyFill="1" applyBorder="1" applyAlignment="1">
      <alignment horizontal="center" vertical="center" wrapText="1"/>
    </xf>
    <xf numFmtId="0" fontId="22" fillId="16" borderId="3" xfId="0" applyFont="1" applyFill="1" applyBorder="1" applyAlignment="1">
      <alignment horizontal="center" vertical="center" wrapText="1"/>
    </xf>
    <xf numFmtId="9" fontId="24" fillId="0" borderId="3" xfId="1" applyFont="1" applyBorder="1" applyAlignment="1">
      <alignment horizontal="center"/>
    </xf>
    <xf numFmtId="0" fontId="0" fillId="0" borderId="0" xfId="0" applyAlignment="1">
      <alignment horizontal="center" vertical="center"/>
    </xf>
    <xf numFmtId="165" fontId="0" fillId="0" borderId="3" xfId="0" applyNumberFormat="1" applyBorder="1" applyAlignment="1">
      <alignment vertical="center" wrapText="1"/>
    </xf>
    <xf numFmtId="9" fontId="0" fillId="0" borderId="3" xfId="1" applyFont="1" applyBorder="1" applyAlignment="1">
      <alignment vertical="center" wrapText="1"/>
    </xf>
    <xf numFmtId="9" fontId="11" fillId="0" borderId="3" xfId="1" applyFont="1" applyFill="1" applyBorder="1" applyAlignment="1">
      <alignment horizontal="justify" vertical="justify" wrapText="1"/>
    </xf>
    <xf numFmtId="0" fontId="2" fillId="2" borderId="1" xfId="0" applyFont="1" applyFill="1" applyBorder="1" applyAlignment="1">
      <alignment horizontal="center" vertical="center" wrapText="1"/>
    </xf>
    <xf numFmtId="0" fontId="0" fillId="0" borderId="3" xfId="0" applyBorder="1" applyAlignment="1">
      <alignment horizontal="center" vertical="center" wrapText="1"/>
    </xf>
    <xf numFmtId="9" fontId="6" fillId="0" borderId="3" xfId="1" applyFont="1" applyFill="1" applyBorder="1" applyAlignment="1">
      <alignment horizontal="center" vertical="center" wrapText="1"/>
    </xf>
    <xf numFmtId="0" fontId="11" fillId="0" borderId="3" xfId="0" applyFont="1" applyBorder="1" applyAlignment="1">
      <alignment horizontal="center" vertical="center" wrapText="1"/>
    </xf>
    <xf numFmtId="0" fontId="6" fillId="0" borderId="3" xfId="0" applyFont="1" applyBorder="1" applyAlignment="1">
      <alignment horizontal="center" vertical="center"/>
    </xf>
    <xf numFmtId="3" fontId="0" fillId="0" borderId="3" xfId="0" applyNumberFormat="1" applyBorder="1" applyAlignment="1">
      <alignment horizontal="center" vertical="center" wrapText="1"/>
    </xf>
    <xf numFmtId="0" fontId="6" fillId="7" borderId="3" xfId="0" applyFont="1" applyFill="1" applyBorder="1" applyAlignment="1">
      <alignment horizontal="center" vertical="center" wrapText="1"/>
    </xf>
    <xf numFmtId="0" fontId="6" fillId="6" borderId="3" xfId="0" applyFont="1" applyFill="1" applyBorder="1" applyAlignment="1">
      <alignment horizontal="center" vertical="center" textRotation="90" wrapText="1"/>
    </xf>
    <xf numFmtId="0" fontId="6" fillId="6" borderId="3" xfId="0" applyFont="1" applyFill="1" applyBorder="1" applyAlignment="1">
      <alignment horizontal="justify" vertical="center" wrapText="1"/>
    </xf>
    <xf numFmtId="0" fontId="6" fillId="7" borderId="3" xfId="0" applyFont="1" applyFill="1" applyBorder="1" applyAlignment="1">
      <alignment horizontal="justify" vertical="center" wrapText="1"/>
    </xf>
    <xf numFmtId="0" fontId="6" fillId="0" borderId="3" xfId="0" applyFont="1" applyBorder="1" applyAlignment="1">
      <alignment horizontal="center" vertical="center" wrapText="1"/>
    </xf>
    <xf numFmtId="0" fontId="6" fillId="7" borderId="3" xfId="0" applyFont="1" applyFill="1" applyBorder="1" applyAlignment="1">
      <alignment horizontal="justify" vertical="center" wrapText="1"/>
    </xf>
    <xf numFmtId="0" fontId="6" fillId="6" borderId="3" xfId="0" applyFont="1" applyFill="1" applyBorder="1" applyAlignment="1">
      <alignment horizontal="justify"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4" fillId="6" borderId="3" xfId="0" applyFont="1" applyFill="1" applyBorder="1" applyAlignment="1">
      <alignment horizontal="center" vertical="center" textRotation="90"/>
    </xf>
    <xf numFmtId="0" fontId="5" fillId="6" borderId="3"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6" borderId="3"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6" fillId="2" borderId="3" xfId="0" applyFont="1" applyFill="1" applyBorder="1" applyAlignment="1">
      <alignment horizontal="center" vertical="center" textRotation="90" wrapText="1"/>
    </xf>
    <xf numFmtId="0" fontId="6" fillId="7" borderId="3" xfId="0" applyFont="1" applyFill="1" applyBorder="1" applyAlignment="1">
      <alignment horizontal="center" vertical="center" textRotation="90" wrapText="1"/>
    </xf>
    <xf numFmtId="0" fontId="6" fillId="7"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2" fillId="11" borderId="3"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4" fillId="0" borderId="9"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9" fillId="15" borderId="3" xfId="1" applyNumberFormat="1"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4" fillId="0" borderId="11"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25" fillId="17" borderId="3" xfId="0" applyFont="1" applyFill="1" applyBorder="1" applyAlignment="1">
      <alignment horizontal="center" vertical="center"/>
    </xf>
    <xf numFmtId="0" fontId="24" fillId="17" borderId="13" xfId="0" applyFont="1" applyFill="1" applyBorder="1" applyAlignment="1">
      <alignment horizontal="center"/>
    </xf>
    <xf numFmtId="0" fontId="24" fillId="17" borderId="14" xfId="0" applyFont="1" applyFill="1" applyBorder="1" applyAlignment="1">
      <alignment horizontal="center"/>
    </xf>
    <xf numFmtId="0" fontId="24" fillId="17" borderId="15" xfId="0" applyFont="1" applyFill="1" applyBorder="1" applyAlignment="1">
      <alignment horizontal="center"/>
    </xf>
    <xf numFmtId="9" fontId="24" fillId="17" borderId="3" xfId="1" applyFont="1" applyFill="1" applyBorder="1" applyAlignment="1">
      <alignment horizontal="center" vertical="center"/>
    </xf>
    <xf numFmtId="0" fontId="20" fillId="15" borderId="3" xfId="0" applyFont="1" applyFill="1" applyBorder="1" applyAlignment="1">
      <alignment horizontal="center" vertical="center" wrapText="1"/>
    </xf>
    <xf numFmtId="0" fontId="23" fillId="0" borderId="3" xfId="0" applyFont="1" applyBorder="1" applyAlignment="1">
      <alignment horizontal="center"/>
    </xf>
    <xf numFmtId="0" fontId="6" fillId="0" borderId="3" xfId="0" applyFont="1" applyBorder="1" applyAlignment="1">
      <alignment horizontal="justify" vertical="justify" wrapText="1"/>
    </xf>
    <xf numFmtId="0" fontId="6" fillId="0" borderId="3" xfId="0" applyFont="1" applyBorder="1" applyAlignment="1">
      <alignment horizontal="justify" vertical="justify"/>
    </xf>
    <xf numFmtId="10" fontId="11" fillId="0" borderId="3" xfId="1" applyNumberFormat="1" applyFont="1" applyFill="1" applyBorder="1" applyAlignment="1">
      <alignment horizontal="justify" vertical="justify" wrapText="1"/>
    </xf>
    <xf numFmtId="0" fontId="0" fillId="0" borderId="3" xfId="0" applyBorder="1" applyAlignment="1">
      <alignment horizontal="justify" vertical="justify"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9" fontId="10" fillId="3" borderId="11" xfId="1" applyFont="1" applyFill="1" applyBorder="1" applyAlignment="1">
      <alignment horizontal="center" vertical="center" wrapText="1"/>
    </xf>
    <xf numFmtId="0" fontId="9" fillId="3" borderId="11" xfId="0" applyFont="1" applyFill="1" applyBorder="1" applyAlignment="1">
      <alignment horizontal="center" vertical="center" wrapText="1"/>
    </xf>
    <xf numFmtId="0" fontId="6" fillId="6" borderId="3" xfId="0" applyFont="1" applyFill="1" applyBorder="1" applyAlignment="1">
      <alignment horizontal="center" vertical="center" textRotation="90"/>
    </xf>
    <xf numFmtId="0" fontId="7" fillId="6" borderId="3" xfId="0" applyFont="1" applyFill="1" applyBorder="1" applyAlignment="1">
      <alignment horizontal="justify" vertical="center" wrapText="1"/>
    </xf>
    <xf numFmtId="0" fontId="7" fillId="6"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3" xfId="0" applyFont="1" applyFill="1" applyBorder="1" applyAlignment="1">
      <alignment vertical="center" wrapText="1"/>
    </xf>
    <xf numFmtId="0" fontId="6" fillId="6" borderId="3" xfId="0" applyFont="1" applyFill="1" applyBorder="1" applyAlignment="1">
      <alignment horizontal="left" vertical="center" wrapText="1"/>
    </xf>
    <xf numFmtId="0" fontId="6" fillId="6" borderId="3" xfId="0" applyFont="1" applyFill="1" applyBorder="1" applyAlignment="1">
      <alignment horizontal="left" vertical="center" wrapText="1"/>
    </xf>
    <xf numFmtId="0" fontId="5" fillId="2" borderId="3" xfId="0" applyFont="1" applyFill="1" applyBorder="1" applyAlignment="1">
      <alignment horizontal="justify"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7" borderId="3" xfId="0" applyFont="1" applyFill="1" applyBorder="1" applyAlignment="1">
      <alignment horizontal="center" vertical="center" textRotation="90" wrapText="1"/>
    </xf>
    <xf numFmtId="0" fontId="5" fillId="7" borderId="3" xfId="0" applyFont="1" applyFill="1" applyBorder="1" applyAlignment="1">
      <alignment horizontal="justify" vertical="center" wrapText="1"/>
    </xf>
    <xf numFmtId="0" fontId="6" fillId="7" borderId="3" xfId="0" applyFont="1" applyFill="1" applyBorder="1" applyAlignment="1">
      <alignment horizontal="center" vertical="center" textRotation="90"/>
    </xf>
    <xf numFmtId="0" fontId="7" fillId="7" borderId="3" xfId="0" applyFont="1" applyFill="1" applyBorder="1" applyAlignment="1">
      <alignment horizontal="center" vertical="center" wrapText="1"/>
    </xf>
    <xf numFmtId="0" fontId="6"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3" xfId="0" applyFont="1" applyFill="1" applyBorder="1" applyAlignment="1">
      <alignment vertical="center" wrapText="1"/>
    </xf>
    <xf numFmtId="0" fontId="8" fillId="7" borderId="3" xfId="0" applyFont="1" applyFill="1" applyBorder="1" applyAlignment="1">
      <alignment horizontal="justify" vertical="center"/>
    </xf>
    <xf numFmtId="0" fontId="4" fillId="8" borderId="3" xfId="0" applyFont="1" applyFill="1" applyBorder="1" applyAlignment="1">
      <alignment horizontal="center" vertical="center" textRotation="90" wrapText="1"/>
    </xf>
    <xf numFmtId="0" fontId="5" fillId="8" borderId="3" xfId="0" applyFont="1" applyFill="1" applyBorder="1" applyAlignment="1">
      <alignment horizontal="justify" vertical="center" wrapText="1"/>
    </xf>
    <xf numFmtId="0" fontId="6" fillId="8" borderId="3" xfId="0" applyFont="1" applyFill="1" applyBorder="1" applyAlignment="1">
      <alignment horizontal="center" vertical="center" textRotation="90" wrapText="1"/>
    </xf>
    <xf numFmtId="0" fontId="6" fillId="8" borderId="3" xfId="0" applyFont="1" applyFill="1" applyBorder="1" applyAlignment="1">
      <alignment horizontal="justify" vertical="center" wrapText="1"/>
    </xf>
  </cellXfs>
  <cellStyles count="2">
    <cellStyle name="Normal" xfId="0" builtinId="0"/>
    <cellStyle name="Porcentaje" xfId="1" builtinId="5"/>
  </cellStyles>
  <dxfs count="5">
    <dxf>
      <fill>
        <patternFill>
          <bgColor theme="9"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65314</xdr:rowOff>
    </xdr:from>
    <xdr:to>
      <xdr:col>2</xdr:col>
      <xdr:colOff>822960</xdr:colOff>
      <xdr:row>2</xdr:row>
      <xdr:rowOff>15240</xdr:rowOff>
    </xdr:to>
    <xdr:pic>
      <xdr:nvPicPr>
        <xdr:cNvPr id="2" name="image1.png" descr="Recurso 24">
          <a:extLst>
            <a:ext uri="{FF2B5EF4-FFF2-40B4-BE49-F238E27FC236}">
              <a16:creationId xmlns:a16="http://schemas.microsoft.com/office/drawing/2014/main" xmlns="" id="{6B49A293-0C93-428F-9FC2-455FF458D230}"/>
            </a:ext>
          </a:extLst>
        </xdr:cNvPr>
        <xdr:cNvPicPr/>
      </xdr:nvPicPr>
      <xdr:blipFill>
        <a:blip xmlns:r="http://schemas.openxmlformats.org/officeDocument/2006/relationships" r:embed="rId1"/>
        <a:srcRect l="8470" t="31599" r="64150" b="33449"/>
        <a:stretch>
          <a:fillRect/>
        </a:stretch>
      </xdr:blipFill>
      <xdr:spPr>
        <a:xfrm>
          <a:off x="566056" y="248194"/>
          <a:ext cx="1788524" cy="612866"/>
        </a:xfrm>
        <a:prstGeom prst="rect">
          <a:avLst/>
        </a:prstGeom>
        <a:ln/>
      </xdr:spPr>
    </xdr:pic>
    <xdr:clientData/>
  </xdr:twoCellAnchor>
  <xdr:twoCellAnchor editAs="oneCell">
    <xdr:from>
      <xdr:col>9</xdr:col>
      <xdr:colOff>845820</xdr:colOff>
      <xdr:row>0</xdr:row>
      <xdr:rowOff>180159</xdr:rowOff>
    </xdr:from>
    <xdr:to>
      <xdr:col>10</xdr:col>
      <xdr:colOff>356508</xdr:colOff>
      <xdr:row>1</xdr:row>
      <xdr:rowOff>640080</xdr:rowOff>
    </xdr:to>
    <xdr:pic>
      <xdr:nvPicPr>
        <xdr:cNvPr id="3" name="image3.png">
          <a:extLst>
            <a:ext uri="{FF2B5EF4-FFF2-40B4-BE49-F238E27FC236}">
              <a16:creationId xmlns:a16="http://schemas.microsoft.com/office/drawing/2014/main" xmlns="" id="{ABF7DC7A-B307-406A-94CA-7DAE23AC035A}"/>
            </a:ext>
          </a:extLst>
        </xdr:cNvPr>
        <xdr:cNvPicPr/>
      </xdr:nvPicPr>
      <xdr:blipFill>
        <a:blip xmlns:r="http://schemas.openxmlformats.org/officeDocument/2006/relationships" r:embed="rId2"/>
        <a:srcRect/>
        <a:stretch>
          <a:fillRect/>
        </a:stretch>
      </xdr:blipFill>
      <xdr:spPr>
        <a:xfrm>
          <a:off x="9144000" y="180159"/>
          <a:ext cx="737508" cy="642801"/>
        </a:xfrm>
        <a:prstGeom prst="rect">
          <a:avLst/>
        </a:prstGeom>
        <a:ln/>
      </xdr:spPr>
    </xdr:pic>
    <xdr:clientData/>
  </xdr:twoCellAnchor>
  <xdr:twoCellAnchor editAs="oneCell">
    <xdr:from>
      <xdr:col>1</xdr:col>
      <xdr:colOff>108856</xdr:colOff>
      <xdr:row>1</xdr:row>
      <xdr:rowOff>65314</xdr:rowOff>
    </xdr:from>
    <xdr:to>
      <xdr:col>2</xdr:col>
      <xdr:colOff>732607</xdr:colOff>
      <xdr:row>2</xdr:row>
      <xdr:rowOff>10886</xdr:rowOff>
    </xdr:to>
    <xdr:pic>
      <xdr:nvPicPr>
        <xdr:cNvPr id="4" name="image1.png" descr="Recurso 24">
          <a:extLst>
            <a:ext uri="{FF2B5EF4-FFF2-40B4-BE49-F238E27FC236}">
              <a16:creationId xmlns:a16="http://schemas.microsoft.com/office/drawing/2014/main" xmlns="" id="{6A9B486F-8A84-483C-B8C6-E894CAA55A4B}"/>
            </a:ext>
          </a:extLst>
        </xdr:cNvPr>
        <xdr:cNvPicPr/>
      </xdr:nvPicPr>
      <xdr:blipFill>
        <a:blip xmlns:r="http://schemas.openxmlformats.org/officeDocument/2006/relationships" r:embed="rId1"/>
        <a:srcRect l="8470" t="31599" r="64150" b="33449"/>
        <a:stretch>
          <a:fillRect/>
        </a:stretch>
      </xdr:blipFill>
      <xdr:spPr>
        <a:xfrm>
          <a:off x="566056" y="263434"/>
          <a:ext cx="1698171" cy="608512"/>
        </a:xfrm>
        <a:prstGeom prst="rect">
          <a:avLst/>
        </a:prstGeom>
        <a:ln/>
      </xdr:spPr>
    </xdr:pic>
    <xdr:clientData/>
  </xdr:twoCellAnchor>
  <xdr:twoCellAnchor editAs="oneCell">
    <xdr:from>
      <xdr:col>9</xdr:col>
      <xdr:colOff>413657</xdr:colOff>
      <xdr:row>0</xdr:row>
      <xdr:rowOff>187779</xdr:rowOff>
    </xdr:from>
    <xdr:to>
      <xdr:col>10</xdr:col>
      <xdr:colOff>356508</xdr:colOff>
      <xdr:row>1</xdr:row>
      <xdr:rowOff>628106</xdr:rowOff>
    </xdr:to>
    <xdr:pic>
      <xdr:nvPicPr>
        <xdr:cNvPr id="5" name="image3.png">
          <a:extLst>
            <a:ext uri="{FF2B5EF4-FFF2-40B4-BE49-F238E27FC236}">
              <a16:creationId xmlns:a16="http://schemas.microsoft.com/office/drawing/2014/main" xmlns="" id="{35FBC4BD-1C1B-4B80-AAE0-14BFEB3C79A3}"/>
            </a:ext>
          </a:extLst>
        </xdr:cNvPr>
        <xdr:cNvPicPr/>
      </xdr:nvPicPr>
      <xdr:blipFill>
        <a:blip xmlns:r="http://schemas.openxmlformats.org/officeDocument/2006/relationships" r:embed="rId2"/>
        <a:srcRect/>
        <a:stretch>
          <a:fillRect/>
        </a:stretch>
      </xdr:blipFill>
      <xdr:spPr>
        <a:xfrm>
          <a:off x="8772797" y="187779"/>
          <a:ext cx="1169671" cy="630827"/>
        </a:xfrm>
        <a:prstGeom prst="rect">
          <a:avLst/>
        </a:prstGeom>
        <a:ln/>
      </xdr:spPr>
    </xdr:pic>
    <xdr:clientData/>
  </xdr:twoCellAnchor>
  <xdr:twoCellAnchor editAs="oneCell">
    <xdr:from>
      <xdr:col>1</xdr:col>
      <xdr:colOff>108856</xdr:colOff>
      <xdr:row>1</xdr:row>
      <xdr:rowOff>65314</xdr:rowOff>
    </xdr:from>
    <xdr:to>
      <xdr:col>2</xdr:col>
      <xdr:colOff>732607</xdr:colOff>
      <xdr:row>2</xdr:row>
      <xdr:rowOff>10886</xdr:rowOff>
    </xdr:to>
    <xdr:pic>
      <xdr:nvPicPr>
        <xdr:cNvPr id="6" name="image1.png" descr="Recurso 24">
          <a:extLst>
            <a:ext uri="{FF2B5EF4-FFF2-40B4-BE49-F238E27FC236}">
              <a16:creationId xmlns:a16="http://schemas.microsoft.com/office/drawing/2014/main" xmlns="" id="{C8D11F52-CC22-4B81-9BD6-7FD02A577CE6}"/>
            </a:ext>
          </a:extLst>
        </xdr:cNvPr>
        <xdr:cNvPicPr/>
      </xdr:nvPicPr>
      <xdr:blipFill>
        <a:blip xmlns:r="http://schemas.openxmlformats.org/officeDocument/2006/relationships" r:embed="rId1"/>
        <a:srcRect l="8470" t="31599" r="64150" b="33449"/>
        <a:stretch>
          <a:fillRect/>
        </a:stretch>
      </xdr:blipFill>
      <xdr:spPr>
        <a:xfrm>
          <a:off x="566056" y="263434"/>
          <a:ext cx="1698171" cy="608512"/>
        </a:xfrm>
        <a:prstGeom prst="rect">
          <a:avLst/>
        </a:prstGeom>
        <a:ln/>
      </xdr:spPr>
    </xdr:pic>
    <xdr:clientData/>
  </xdr:twoCellAnchor>
  <xdr:twoCellAnchor editAs="oneCell">
    <xdr:from>
      <xdr:col>9</xdr:col>
      <xdr:colOff>413657</xdr:colOff>
      <xdr:row>0</xdr:row>
      <xdr:rowOff>187779</xdr:rowOff>
    </xdr:from>
    <xdr:to>
      <xdr:col>10</xdr:col>
      <xdr:colOff>356508</xdr:colOff>
      <xdr:row>1</xdr:row>
      <xdr:rowOff>628106</xdr:rowOff>
    </xdr:to>
    <xdr:pic>
      <xdr:nvPicPr>
        <xdr:cNvPr id="7" name="image3.png">
          <a:extLst>
            <a:ext uri="{FF2B5EF4-FFF2-40B4-BE49-F238E27FC236}">
              <a16:creationId xmlns:a16="http://schemas.microsoft.com/office/drawing/2014/main" xmlns="" id="{64114CFC-62F0-43FA-B56C-D5F5753A321D}"/>
            </a:ext>
          </a:extLst>
        </xdr:cNvPr>
        <xdr:cNvPicPr/>
      </xdr:nvPicPr>
      <xdr:blipFill>
        <a:blip xmlns:r="http://schemas.openxmlformats.org/officeDocument/2006/relationships" r:embed="rId2"/>
        <a:srcRect/>
        <a:stretch>
          <a:fillRect/>
        </a:stretch>
      </xdr:blipFill>
      <xdr:spPr>
        <a:xfrm>
          <a:off x="8772797" y="187779"/>
          <a:ext cx="1169671" cy="630827"/>
        </a:xfrm>
        <a:prstGeom prst="rect">
          <a:avLst/>
        </a:prstGeom>
        <a:ln/>
      </xdr:spPr>
    </xdr:pic>
    <xdr:clientData/>
  </xdr:twoCellAnchor>
  <xdr:twoCellAnchor editAs="oneCell">
    <xdr:from>
      <xdr:col>1</xdr:col>
      <xdr:colOff>108856</xdr:colOff>
      <xdr:row>1</xdr:row>
      <xdr:rowOff>65314</xdr:rowOff>
    </xdr:from>
    <xdr:to>
      <xdr:col>2</xdr:col>
      <xdr:colOff>732607</xdr:colOff>
      <xdr:row>2</xdr:row>
      <xdr:rowOff>10886</xdr:rowOff>
    </xdr:to>
    <xdr:pic>
      <xdr:nvPicPr>
        <xdr:cNvPr id="8" name="image1.png" descr="Recurso 24">
          <a:extLst>
            <a:ext uri="{FF2B5EF4-FFF2-40B4-BE49-F238E27FC236}">
              <a16:creationId xmlns:a16="http://schemas.microsoft.com/office/drawing/2014/main" xmlns="" id="{18A578CE-DB64-4BB0-AE45-8429CD9F4C5A}"/>
            </a:ext>
          </a:extLst>
        </xdr:cNvPr>
        <xdr:cNvPicPr/>
      </xdr:nvPicPr>
      <xdr:blipFill>
        <a:blip xmlns:r="http://schemas.openxmlformats.org/officeDocument/2006/relationships" r:embed="rId1"/>
        <a:srcRect l="8470" t="31599" r="64150" b="33449"/>
        <a:stretch>
          <a:fillRect/>
        </a:stretch>
      </xdr:blipFill>
      <xdr:spPr>
        <a:xfrm>
          <a:off x="566056" y="263434"/>
          <a:ext cx="1698171" cy="608512"/>
        </a:xfrm>
        <a:prstGeom prst="rect">
          <a:avLst/>
        </a:prstGeom>
        <a:ln/>
      </xdr:spPr>
    </xdr:pic>
    <xdr:clientData/>
  </xdr:twoCellAnchor>
  <xdr:twoCellAnchor editAs="oneCell">
    <xdr:from>
      <xdr:col>9</xdr:col>
      <xdr:colOff>413657</xdr:colOff>
      <xdr:row>0</xdr:row>
      <xdr:rowOff>187779</xdr:rowOff>
    </xdr:from>
    <xdr:to>
      <xdr:col>10</xdr:col>
      <xdr:colOff>356508</xdr:colOff>
      <xdr:row>1</xdr:row>
      <xdr:rowOff>628106</xdr:rowOff>
    </xdr:to>
    <xdr:pic>
      <xdr:nvPicPr>
        <xdr:cNvPr id="9" name="image3.png">
          <a:extLst>
            <a:ext uri="{FF2B5EF4-FFF2-40B4-BE49-F238E27FC236}">
              <a16:creationId xmlns:a16="http://schemas.microsoft.com/office/drawing/2014/main" xmlns="" id="{4CBF12B8-71E7-4A86-B650-58FD7BA360DC}"/>
            </a:ext>
          </a:extLst>
        </xdr:cNvPr>
        <xdr:cNvPicPr/>
      </xdr:nvPicPr>
      <xdr:blipFill>
        <a:blip xmlns:r="http://schemas.openxmlformats.org/officeDocument/2006/relationships" r:embed="rId2"/>
        <a:srcRect/>
        <a:stretch>
          <a:fillRect/>
        </a:stretch>
      </xdr:blipFill>
      <xdr:spPr>
        <a:xfrm>
          <a:off x="8772797" y="187779"/>
          <a:ext cx="1169671" cy="630827"/>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topLeftCell="M1" zoomScale="77" zoomScaleNormal="77" workbookViewId="0">
      <selection activeCell="H3" sqref="H3"/>
    </sheetView>
  </sheetViews>
  <sheetFormatPr baseColWidth="10" defaultRowHeight="15"/>
  <cols>
    <col min="1" max="1" width="18.7109375" customWidth="1"/>
    <col min="2" max="2" width="15.42578125" customWidth="1"/>
    <col min="3" max="3" width="22.140625" customWidth="1"/>
    <col min="4" max="4" width="18" customWidth="1"/>
    <col min="5" max="5" width="19.28515625" customWidth="1"/>
    <col min="6" max="6" width="21.7109375" customWidth="1"/>
    <col min="7" max="7" width="15.7109375" customWidth="1"/>
    <col min="8" max="8" width="21.28515625" customWidth="1"/>
    <col min="10" max="10" width="21.85546875" customWidth="1"/>
    <col min="11" max="11" width="17.7109375" customWidth="1"/>
    <col min="12" max="12" width="20.42578125" customWidth="1"/>
    <col min="13" max="13" width="20" customWidth="1"/>
    <col min="16" max="16" width="17.7109375" customWidth="1"/>
    <col min="17" max="17" width="18.28515625" customWidth="1"/>
    <col min="18" max="18" width="16.7109375" customWidth="1"/>
    <col min="19" max="19" width="20" customWidth="1"/>
    <col min="20" max="20" width="20.7109375" customWidth="1"/>
    <col min="21" max="21" width="14.28515625" customWidth="1"/>
    <col min="22" max="22" width="30.42578125" customWidth="1"/>
    <col min="23" max="23" width="32" customWidth="1"/>
    <col min="24" max="24" width="17.42578125" customWidth="1"/>
    <col min="25" max="25" width="24.85546875" customWidth="1"/>
    <col min="26" max="26" width="15.7109375" customWidth="1"/>
  </cols>
  <sheetData>
    <row r="1" spans="1:26" ht="29.45" customHeight="1" thickBot="1">
      <c r="A1" s="66" t="s">
        <v>0</v>
      </c>
      <c r="B1" s="66" t="s">
        <v>1</v>
      </c>
      <c r="C1" s="67" t="s">
        <v>2</v>
      </c>
      <c r="D1" s="68" t="s">
        <v>3</v>
      </c>
      <c r="E1" s="69" t="s">
        <v>4</v>
      </c>
      <c r="F1" s="66" t="s">
        <v>5</v>
      </c>
      <c r="G1" s="55" t="s">
        <v>6</v>
      </c>
      <c r="H1" s="56"/>
      <c r="I1" s="57"/>
      <c r="J1" s="58" t="s">
        <v>7</v>
      </c>
      <c r="K1" s="59"/>
      <c r="L1" s="60"/>
      <c r="M1" s="61" t="s">
        <v>8</v>
      </c>
      <c r="N1" s="62"/>
      <c r="O1" s="63"/>
      <c r="P1" s="77" t="s">
        <v>249</v>
      </c>
      <c r="Q1" s="78"/>
      <c r="R1" s="79"/>
      <c r="S1" s="76" t="s">
        <v>342</v>
      </c>
      <c r="T1" s="76"/>
      <c r="U1" s="76"/>
      <c r="V1" s="76" t="s">
        <v>224</v>
      </c>
      <c r="W1" s="76"/>
      <c r="X1" s="76"/>
      <c r="Y1" s="76" t="s">
        <v>225</v>
      </c>
      <c r="Z1" s="76" t="s">
        <v>226</v>
      </c>
    </row>
    <row r="2" spans="1:26" ht="36.6" customHeight="1">
      <c r="A2" s="112"/>
      <c r="B2" s="112"/>
      <c r="C2" s="113"/>
      <c r="D2" s="114"/>
      <c r="E2" s="115"/>
      <c r="F2" s="112"/>
      <c r="G2" s="116" t="s">
        <v>9</v>
      </c>
      <c r="H2" s="116" t="s">
        <v>10</v>
      </c>
      <c r="I2" s="116" t="s">
        <v>11</v>
      </c>
      <c r="J2" s="1" t="s">
        <v>9</v>
      </c>
      <c r="K2" s="1" t="s">
        <v>10</v>
      </c>
      <c r="L2" s="2" t="s">
        <v>12</v>
      </c>
      <c r="M2" s="117" t="s">
        <v>13</v>
      </c>
      <c r="N2" s="117" t="s">
        <v>14</v>
      </c>
      <c r="O2" s="117" t="s">
        <v>15</v>
      </c>
      <c r="P2" s="42" t="s">
        <v>250</v>
      </c>
      <c r="Q2" s="42" t="s">
        <v>251</v>
      </c>
      <c r="R2" s="42" t="s">
        <v>252</v>
      </c>
      <c r="S2" s="118" t="s">
        <v>189</v>
      </c>
      <c r="T2" s="119" t="s">
        <v>190</v>
      </c>
      <c r="U2" s="120" t="s">
        <v>191</v>
      </c>
      <c r="V2" s="119" t="s">
        <v>189</v>
      </c>
      <c r="W2" s="119" t="s">
        <v>190</v>
      </c>
      <c r="X2" s="120" t="s">
        <v>191</v>
      </c>
      <c r="Y2" s="121"/>
      <c r="Z2" s="121"/>
    </row>
    <row r="3" spans="1:26" ht="369.75">
      <c r="A3" s="64" t="s">
        <v>16</v>
      </c>
      <c r="B3" s="65" t="s">
        <v>17</v>
      </c>
      <c r="C3" s="122" t="s">
        <v>18</v>
      </c>
      <c r="D3" s="50" t="s">
        <v>19</v>
      </c>
      <c r="E3" s="50" t="s">
        <v>20</v>
      </c>
      <c r="F3" s="3" t="s">
        <v>21</v>
      </c>
      <c r="G3" s="50" t="s">
        <v>22</v>
      </c>
      <c r="H3" s="50" t="s">
        <v>23</v>
      </c>
      <c r="I3" s="123" t="s">
        <v>24</v>
      </c>
      <c r="J3" s="3" t="s">
        <v>25</v>
      </c>
      <c r="K3" s="3" t="s">
        <v>25</v>
      </c>
      <c r="L3" s="124" t="s">
        <v>25</v>
      </c>
      <c r="M3" s="124" t="s">
        <v>26</v>
      </c>
      <c r="N3" s="124" t="s">
        <v>25</v>
      </c>
      <c r="O3" s="124" t="s">
        <v>25</v>
      </c>
      <c r="P3" s="50" t="s">
        <v>253</v>
      </c>
      <c r="Q3" s="50" t="s">
        <v>254</v>
      </c>
      <c r="R3" s="50" t="s">
        <v>255</v>
      </c>
      <c r="S3" s="52">
        <v>23</v>
      </c>
      <c r="T3" s="43">
        <v>23</v>
      </c>
      <c r="U3" s="44">
        <f>+T3/S3</f>
        <v>1</v>
      </c>
      <c r="V3" s="39">
        <v>102539106</v>
      </c>
      <c r="W3" s="39">
        <v>102539106</v>
      </c>
      <c r="X3" s="40">
        <f>+W3/V3</f>
        <v>1</v>
      </c>
      <c r="Y3" s="108" t="s">
        <v>192</v>
      </c>
      <c r="Z3" s="41"/>
    </row>
    <row r="4" spans="1:26" ht="293.25">
      <c r="A4" s="64"/>
      <c r="B4" s="65"/>
      <c r="C4" s="122"/>
      <c r="D4" s="50" t="s">
        <v>27</v>
      </c>
      <c r="E4" s="50" t="s">
        <v>28</v>
      </c>
      <c r="F4" s="3" t="s">
        <v>29</v>
      </c>
      <c r="G4" s="54" t="s">
        <v>30</v>
      </c>
      <c r="H4" s="54" t="s">
        <v>31</v>
      </c>
      <c r="I4" s="54" t="s">
        <v>32</v>
      </c>
      <c r="J4" s="54" t="s">
        <v>33</v>
      </c>
      <c r="K4" s="54" t="s">
        <v>34</v>
      </c>
      <c r="L4" s="50" t="s">
        <v>35</v>
      </c>
      <c r="M4" s="125" t="s">
        <v>36</v>
      </c>
      <c r="N4" s="126" t="s">
        <v>37</v>
      </c>
      <c r="O4" s="50" t="s">
        <v>38</v>
      </c>
      <c r="P4" s="54" t="s">
        <v>256</v>
      </c>
      <c r="Q4" s="54" t="s">
        <v>257</v>
      </c>
      <c r="R4" s="50" t="s">
        <v>258</v>
      </c>
      <c r="S4" s="45">
        <v>1</v>
      </c>
      <c r="T4" s="43">
        <v>1</v>
      </c>
      <c r="U4" s="44">
        <f t="shared" ref="U4:U47" si="0">+T4/S4</f>
        <v>1</v>
      </c>
      <c r="V4" s="39">
        <v>54000000</v>
      </c>
      <c r="W4" s="39">
        <v>41120000</v>
      </c>
      <c r="X4" s="40">
        <f>+W4/V4</f>
        <v>0.76148148148148154</v>
      </c>
      <c r="Y4" s="108" t="s">
        <v>227</v>
      </c>
      <c r="Z4" s="41"/>
    </row>
    <row r="5" spans="1:26" ht="216.75">
      <c r="A5" s="64"/>
      <c r="B5" s="65"/>
      <c r="C5" s="122"/>
      <c r="D5" s="50" t="s">
        <v>39</v>
      </c>
      <c r="E5" s="50" t="s">
        <v>40</v>
      </c>
      <c r="F5" s="3" t="s">
        <v>29</v>
      </c>
      <c r="G5" s="54"/>
      <c r="H5" s="54"/>
      <c r="I5" s="54"/>
      <c r="J5" s="54"/>
      <c r="K5" s="54"/>
      <c r="L5" s="50" t="s">
        <v>35</v>
      </c>
      <c r="M5" s="125"/>
      <c r="N5" s="126"/>
      <c r="O5" s="50" t="s">
        <v>38</v>
      </c>
      <c r="P5" s="54"/>
      <c r="Q5" s="54"/>
      <c r="R5" s="50" t="s">
        <v>259</v>
      </c>
      <c r="S5" s="45">
        <v>1</v>
      </c>
      <c r="T5" s="43">
        <v>1</v>
      </c>
      <c r="U5" s="44">
        <f t="shared" si="0"/>
        <v>1</v>
      </c>
      <c r="V5" s="39">
        <v>19204000</v>
      </c>
      <c r="W5" s="39">
        <v>19204000</v>
      </c>
      <c r="X5" s="40">
        <f>+W5/V5</f>
        <v>1</v>
      </c>
      <c r="Y5" s="108" t="s">
        <v>228</v>
      </c>
      <c r="Z5" s="41"/>
    </row>
    <row r="6" spans="1:26" ht="255">
      <c r="A6" s="64"/>
      <c r="B6" s="65"/>
      <c r="C6" s="122"/>
      <c r="D6" s="50" t="s">
        <v>41</v>
      </c>
      <c r="E6" s="50" t="s">
        <v>42</v>
      </c>
      <c r="F6" s="3" t="s">
        <v>43</v>
      </c>
      <c r="G6" s="50" t="s">
        <v>44</v>
      </c>
      <c r="H6" s="50" t="s">
        <v>45</v>
      </c>
      <c r="I6" s="50" t="s">
        <v>46</v>
      </c>
      <c r="J6" s="54" t="s">
        <v>33</v>
      </c>
      <c r="K6" s="54" t="s">
        <v>34</v>
      </c>
      <c r="L6" s="54" t="s">
        <v>35</v>
      </c>
      <c r="M6" s="124" t="s">
        <v>26</v>
      </c>
      <c r="N6" s="127" t="s">
        <v>47</v>
      </c>
      <c r="O6" s="50" t="s">
        <v>48</v>
      </c>
      <c r="P6" s="54" t="s">
        <v>260</v>
      </c>
      <c r="Q6" s="50" t="s">
        <v>261</v>
      </c>
      <c r="R6" s="50" t="s">
        <v>262</v>
      </c>
      <c r="S6" s="46">
        <v>1</v>
      </c>
      <c r="T6" s="43">
        <v>1</v>
      </c>
      <c r="U6" s="44">
        <f t="shared" si="0"/>
        <v>1</v>
      </c>
      <c r="V6" s="39">
        <v>39613000</v>
      </c>
      <c r="W6" s="39">
        <v>39613000</v>
      </c>
      <c r="X6" s="40">
        <f t="shared" ref="X6" si="1">+W6/V6</f>
        <v>1</v>
      </c>
      <c r="Y6" s="108" t="s">
        <v>229</v>
      </c>
      <c r="Z6" s="41"/>
    </row>
    <row r="7" spans="1:26" ht="178.5">
      <c r="A7" s="64"/>
      <c r="B7" s="65"/>
      <c r="C7" s="122"/>
      <c r="D7" s="50" t="s">
        <v>49</v>
      </c>
      <c r="E7" s="50"/>
      <c r="F7" s="3" t="s">
        <v>50</v>
      </c>
      <c r="G7" s="50" t="s">
        <v>44</v>
      </c>
      <c r="H7" s="50" t="s">
        <v>44</v>
      </c>
      <c r="I7" s="50" t="s">
        <v>51</v>
      </c>
      <c r="J7" s="54"/>
      <c r="K7" s="54"/>
      <c r="L7" s="54"/>
      <c r="M7" s="124" t="s">
        <v>26</v>
      </c>
      <c r="N7" s="127" t="s">
        <v>47</v>
      </c>
      <c r="O7" s="50" t="s">
        <v>52</v>
      </c>
      <c r="P7" s="54"/>
      <c r="Q7" s="50" t="s">
        <v>263</v>
      </c>
      <c r="R7" s="50" t="s">
        <v>264</v>
      </c>
      <c r="S7" s="46">
        <v>3</v>
      </c>
      <c r="T7" s="43">
        <v>0</v>
      </c>
      <c r="U7" s="44">
        <f t="shared" si="0"/>
        <v>0</v>
      </c>
      <c r="V7" s="11">
        <v>0</v>
      </c>
      <c r="W7" s="11">
        <v>0</v>
      </c>
      <c r="X7" s="40">
        <v>0</v>
      </c>
      <c r="Y7" s="108"/>
      <c r="Z7" s="41" t="s">
        <v>230</v>
      </c>
    </row>
    <row r="8" spans="1:26" ht="409.5">
      <c r="A8" s="64"/>
      <c r="B8" s="65"/>
      <c r="C8" s="122"/>
      <c r="D8" s="50" t="s">
        <v>53</v>
      </c>
      <c r="E8" s="50"/>
      <c r="F8" s="3" t="s">
        <v>50</v>
      </c>
      <c r="G8" s="50" t="s">
        <v>44</v>
      </c>
      <c r="H8" s="50" t="s">
        <v>45</v>
      </c>
      <c r="I8" s="50" t="s">
        <v>46</v>
      </c>
      <c r="J8" s="54"/>
      <c r="K8" s="54"/>
      <c r="L8" s="54"/>
      <c r="M8" s="124" t="s">
        <v>26</v>
      </c>
      <c r="N8" s="50" t="s">
        <v>47</v>
      </c>
      <c r="O8" s="50" t="s">
        <v>48</v>
      </c>
      <c r="P8" s="50" t="s">
        <v>265</v>
      </c>
      <c r="Q8" s="50" t="s">
        <v>266</v>
      </c>
      <c r="R8" s="50" t="s">
        <v>267</v>
      </c>
      <c r="S8" s="46">
        <v>1</v>
      </c>
      <c r="T8" s="43">
        <v>0</v>
      </c>
      <c r="U8" s="44">
        <f t="shared" si="0"/>
        <v>0</v>
      </c>
      <c r="V8" s="11">
        <v>0</v>
      </c>
      <c r="W8" s="11">
        <v>0</v>
      </c>
      <c r="X8" s="40">
        <v>0</v>
      </c>
      <c r="Y8" s="108" t="s">
        <v>193</v>
      </c>
      <c r="Z8" s="108" t="s">
        <v>231</v>
      </c>
    </row>
    <row r="9" spans="1:26" ht="306">
      <c r="A9" s="64"/>
      <c r="B9" s="65"/>
      <c r="C9" s="122" t="s">
        <v>54</v>
      </c>
      <c r="D9" s="50" t="s">
        <v>55</v>
      </c>
      <c r="E9" s="50" t="s">
        <v>56</v>
      </c>
      <c r="F9" s="3" t="s">
        <v>57</v>
      </c>
      <c r="G9" s="50" t="s">
        <v>58</v>
      </c>
      <c r="H9" s="50" t="s">
        <v>59</v>
      </c>
      <c r="I9" s="50" t="s">
        <v>60</v>
      </c>
      <c r="J9" s="50" t="s">
        <v>61</v>
      </c>
      <c r="K9" s="50" t="s">
        <v>62</v>
      </c>
      <c r="L9" s="50" t="s">
        <v>63</v>
      </c>
      <c r="M9" s="124" t="s">
        <v>26</v>
      </c>
      <c r="N9" s="50" t="s">
        <v>64</v>
      </c>
      <c r="O9" s="50" t="s">
        <v>65</v>
      </c>
      <c r="P9" s="54" t="s">
        <v>268</v>
      </c>
      <c r="Q9" s="50" t="s">
        <v>269</v>
      </c>
      <c r="R9" s="50" t="s">
        <v>270</v>
      </c>
      <c r="S9" s="46">
        <v>1</v>
      </c>
      <c r="T9" s="43">
        <v>1</v>
      </c>
      <c r="U9" s="44">
        <f t="shared" si="0"/>
        <v>1</v>
      </c>
      <c r="V9" s="39">
        <v>110104790</v>
      </c>
      <c r="W9" s="39">
        <v>52387068</v>
      </c>
      <c r="X9" s="40">
        <f t="shared" ref="X9:X21" si="2">+W9/V9</f>
        <v>0.47579281518996586</v>
      </c>
      <c r="Y9" s="41" t="s">
        <v>232</v>
      </c>
      <c r="Z9" s="41"/>
    </row>
    <row r="10" spans="1:26" ht="178.5">
      <c r="A10" s="64"/>
      <c r="B10" s="65"/>
      <c r="C10" s="122"/>
      <c r="D10" s="50" t="s">
        <v>66</v>
      </c>
      <c r="E10" s="50"/>
      <c r="F10" s="3" t="s">
        <v>67</v>
      </c>
      <c r="G10" s="50" t="s">
        <v>44</v>
      </c>
      <c r="H10" s="50" t="s">
        <v>44</v>
      </c>
      <c r="I10" s="50" t="s">
        <v>51</v>
      </c>
      <c r="J10" s="54" t="s">
        <v>33</v>
      </c>
      <c r="K10" s="54" t="s">
        <v>34</v>
      </c>
      <c r="L10" s="54" t="s">
        <v>35</v>
      </c>
      <c r="M10" s="124" t="s">
        <v>26</v>
      </c>
      <c r="N10" s="127" t="s">
        <v>47</v>
      </c>
      <c r="O10" s="50" t="s">
        <v>48</v>
      </c>
      <c r="P10" s="54"/>
      <c r="Q10" s="50" t="s">
        <v>271</v>
      </c>
      <c r="R10" s="50" t="s">
        <v>272</v>
      </c>
      <c r="S10" s="46">
        <v>1</v>
      </c>
      <c r="T10" s="43">
        <v>1</v>
      </c>
      <c r="U10" s="44">
        <f t="shared" si="0"/>
        <v>1</v>
      </c>
      <c r="V10" s="39">
        <v>30000000</v>
      </c>
      <c r="W10" s="39">
        <v>30000000</v>
      </c>
      <c r="X10" s="40">
        <f t="shared" si="2"/>
        <v>1</v>
      </c>
      <c r="Y10" s="41" t="s">
        <v>233</v>
      </c>
      <c r="Z10" s="41"/>
    </row>
    <row r="11" spans="1:26" ht="153">
      <c r="A11" s="64"/>
      <c r="B11" s="65"/>
      <c r="C11" s="122"/>
      <c r="D11" s="50" t="s">
        <v>68</v>
      </c>
      <c r="E11" s="50" t="s">
        <v>69</v>
      </c>
      <c r="F11" s="3" t="s">
        <v>70</v>
      </c>
      <c r="G11" s="50" t="s">
        <v>44</v>
      </c>
      <c r="H11" s="50" t="s">
        <v>45</v>
      </c>
      <c r="I11" s="50" t="s">
        <v>71</v>
      </c>
      <c r="J11" s="54"/>
      <c r="K11" s="54"/>
      <c r="L11" s="54"/>
      <c r="M11" s="124" t="s">
        <v>26</v>
      </c>
      <c r="N11" s="127" t="s">
        <v>47</v>
      </c>
      <c r="O11" s="50" t="s">
        <v>48</v>
      </c>
      <c r="P11" s="54"/>
      <c r="Q11" s="50" t="s">
        <v>273</v>
      </c>
      <c r="R11" s="50" t="s">
        <v>274</v>
      </c>
      <c r="S11" s="46">
        <v>2</v>
      </c>
      <c r="T11" s="43">
        <v>0</v>
      </c>
      <c r="U11" s="44">
        <f t="shared" si="0"/>
        <v>0</v>
      </c>
      <c r="V11" s="11">
        <v>0</v>
      </c>
      <c r="W11" s="11">
        <v>0</v>
      </c>
      <c r="X11" s="40">
        <v>0</v>
      </c>
      <c r="Y11" s="41" t="s">
        <v>234</v>
      </c>
      <c r="Z11" s="41"/>
    </row>
    <row r="12" spans="1:26" ht="293.25">
      <c r="A12" s="64"/>
      <c r="B12" s="65"/>
      <c r="C12" s="70" t="s">
        <v>72</v>
      </c>
      <c r="D12" s="50" t="s">
        <v>73</v>
      </c>
      <c r="E12" s="50"/>
      <c r="F12" s="3" t="s">
        <v>74</v>
      </c>
      <c r="G12" s="50" t="s">
        <v>75</v>
      </c>
      <c r="H12" s="50" t="s">
        <v>76</v>
      </c>
      <c r="I12" s="50" t="s">
        <v>77</v>
      </c>
      <c r="J12" s="54" t="s">
        <v>33</v>
      </c>
      <c r="K12" s="54" t="s">
        <v>34</v>
      </c>
      <c r="L12" s="54" t="s">
        <v>35</v>
      </c>
      <c r="M12" s="124" t="s">
        <v>26</v>
      </c>
      <c r="N12" s="50" t="s">
        <v>47</v>
      </c>
      <c r="O12" s="50" t="s">
        <v>52</v>
      </c>
      <c r="P12" s="54" t="s">
        <v>275</v>
      </c>
      <c r="Q12" s="50" t="s">
        <v>276</v>
      </c>
      <c r="R12" s="50" t="s">
        <v>277</v>
      </c>
      <c r="S12" s="46">
        <v>1</v>
      </c>
      <c r="T12" s="43">
        <v>0</v>
      </c>
      <c r="U12" s="44">
        <f t="shared" si="0"/>
        <v>0</v>
      </c>
      <c r="V12" s="11">
        <v>0</v>
      </c>
      <c r="W12" s="11">
        <v>0</v>
      </c>
      <c r="X12" s="40">
        <v>0</v>
      </c>
      <c r="Y12" s="109"/>
      <c r="Z12" s="109" t="s">
        <v>194</v>
      </c>
    </row>
    <row r="13" spans="1:26" ht="409.5">
      <c r="A13" s="64"/>
      <c r="B13" s="65"/>
      <c r="C13" s="70"/>
      <c r="D13" s="128" t="s">
        <v>78</v>
      </c>
      <c r="E13" s="129"/>
      <c r="F13" s="3" t="s">
        <v>70</v>
      </c>
      <c r="G13" s="54" t="s">
        <v>44</v>
      </c>
      <c r="H13" s="54" t="s">
        <v>79</v>
      </c>
      <c r="I13" s="50" t="s">
        <v>80</v>
      </c>
      <c r="J13" s="54"/>
      <c r="K13" s="54"/>
      <c r="L13" s="54"/>
      <c r="M13" s="124" t="s">
        <v>26</v>
      </c>
      <c r="N13" s="50" t="s">
        <v>47</v>
      </c>
      <c r="O13" s="50" t="s">
        <v>52</v>
      </c>
      <c r="P13" s="54"/>
      <c r="Q13" s="50" t="s">
        <v>278</v>
      </c>
      <c r="R13" s="50" t="s">
        <v>279</v>
      </c>
      <c r="S13" s="46">
        <v>0</v>
      </c>
      <c r="T13" s="43">
        <v>0</v>
      </c>
      <c r="U13" s="44">
        <v>0</v>
      </c>
      <c r="V13" s="11">
        <v>0</v>
      </c>
      <c r="W13" s="11">
        <v>0</v>
      </c>
      <c r="X13" s="40">
        <v>0</v>
      </c>
      <c r="Y13" s="41"/>
      <c r="Z13" s="41" t="s">
        <v>195</v>
      </c>
    </row>
    <row r="14" spans="1:26" ht="357">
      <c r="A14" s="64"/>
      <c r="B14" s="65"/>
      <c r="C14" s="70"/>
      <c r="D14" s="128"/>
      <c r="E14" s="129"/>
      <c r="F14" s="3" t="s">
        <v>50</v>
      </c>
      <c r="G14" s="54"/>
      <c r="H14" s="54"/>
      <c r="I14" s="50" t="s">
        <v>81</v>
      </c>
      <c r="J14" s="54" t="s">
        <v>33</v>
      </c>
      <c r="K14" s="54" t="s">
        <v>34</v>
      </c>
      <c r="L14" s="54" t="s">
        <v>35</v>
      </c>
      <c r="M14" s="124" t="s">
        <v>26</v>
      </c>
      <c r="N14" s="50" t="s">
        <v>47</v>
      </c>
      <c r="O14" s="50" t="s">
        <v>48</v>
      </c>
      <c r="P14" s="54"/>
      <c r="Q14" s="54" t="s">
        <v>280</v>
      </c>
      <c r="R14" s="50" t="s">
        <v>281</v>
      </c>
      <c r="S14" s="46">
        <v>40</v>
      </c>
      <c r="T14" s="43">
        <v>30</v>
      </c>
      <c r="U14" s="44">
        <f t="shared" si="0"/>
        <v>0.75</v>
      </c>
      <c r="V14" s="39">
        <v>20000000</v>
      </c>
      <c r="W14" s="39">
        <v>20000000</v>
      </c>
      <c r="X14" s="40">
        <f t="shared" si="2"/>
        <v>1</v>
      </c>
      <c r="Y14" s="108" t="s">
        <v>235</v>
      </c>
      <c r="Z14" s="41"/>
    </row>
    <row r="15" spans="1:26" ht="165.75">
      <c r="A15" s="64"/>
      <c r="B15" s="65"/>
      <c r="C15" s="70"/>
      <c r="D15" s="50" t="s">
        <v>82</v>
      </c>
      <c r="E15" s="50"/>
      <c r="F15" s="3"/>
      <c r="G15" s="54"/>
      <c r="H15" s="54"/>
      <c r="I15" s="50" t="s">
        <v>83</v>
      </c>
      <c r="J15" s="54"/>
      <c r="K15" s="54"/>
      <c r="L15" s="54"/>
      <c r="M15" s="124" t="s">
        <v>26</v>
      </c>
      <c r="N15" s="50" t="s">
        <v>64</v>
      </c>
      <c r="O15" s="50" t="s">
        <v>84</v>
      </c>
      <c r="P15" s="54"/>
      <c r="Q15" s="54"/>
      <c r="R15" s="50" t="s">
        <v>282</v>
      </c>
      <c r="S15" s="46">
        <v>2</v>
      </c>
      <c r="T15" s="43">
        <v>2</v>
      </c>
      <c r="U15" s="44">
        <f t="shared" si="0"/>
        <v>1</v>
      </c>
      <c r="V15" s="39">
        <v>29981358</v>
      </c>
      <c r="W15" s="39">
        <v>29981358</v>
      </c>
      <c r="X15" s="40">
        <f t="shared" si="2"/>
        <v>1</v>
      </c>
      <c r="Y15" s="108" t="s">
        <v>236</v>
      </c>
      <c r="Z15" s="41"/>
    </row>
    <row r="16" spans="1:26" ht="140.25">
      <c r="A16" s="64"/>
      <c r="B16" s="65"/>
      <c r="C16" s="49" t="s">
        <v>85</v>
      </c>
      <c r="D16" s="50" t="s">
        <v>86</v>
      </c>
      <c r="E16" s="50"/>
      <c r="F16" s="3" t="s">
        <v>87</v>
      </c>
      <c r="G16" s="50" t="s">
        <v>75</v>
      </c>
      <c r="H16" s="50" t="s">
        <v>76</v>
      </c>
      <c r="I16" s="50" t="s">
        <v>77</v>
      </c>
      <c r="J16" s="50" t="s">
        <v>33</v>
      </c>
      <c r="K16" s="50" t="s">
        <v>34</v>
      </c>
      <c r="L16" s="50" t="s">
        <v>35</v>
      </c>
      <c r="M16" s="124" t="s">
        <v>88</v>
      </c>
      <c r="N16" s="124" t="s">
        <v>89</v>
      </c>
      <c r="O16" s="50" t="s">
        <v>90</v>
      </c>
      <c r="P16" s="54"/>
      <c r="Q16" s="50" t="s">
        <v>283</v>
      </c>
      <c r="R16" s="50" t="s">
        <v>284</v>
      </c>
      <c r="S16" s="46">
        <v>2</v>
      </c>
      <c r="T16" s="43">
        <v>2</v>
      </c>
      <c r="U16" s="44">
        <f t="shared" si="0"/>
        <v>1</v>
      </c>
      <c r="V16" s="39">
        <v>607000000</v>
      </c>
      <c r="W16" s="39">
        <v>423000000</v>
      </c>
      <c r="X16" s="40">
        <f t="shared" si="2"/>
        <v>0.69686985172981875</v>
      </c>
      <c r="Y16" s="108" t="s">
        <v>196</v>
      </c>
      <c r="Z16" s="41"/>
    </row>
    <row r="17" spans="1:26" ht="204">
      <c r="A17" s="71" t="s">
        <v>91</v>
      </c>
      <c r="B17" s="130" t="s">
        <v>92</v>
      </c>
      <c r="C17" s="72" t="s">
        <v>93</v>
      </c>
      <c r="D17" s="5" t="s">
        <v>94</v>
      </c>
      <c r="E17" s="5"/>
      <c r="F17" s="4" t="s">
        <v>95</v>
      </c>
      <c r="G17" s="131" t="s">
        <v>30</v>
      </c>
      <c r="H17" s="131" t="s">
        <v>96</v>
      </c>
      <c r="I17" s="5" t="s">
        <v>97</v>
      </c>
      <c r="J17" s="132" t="s">
        <v>33</v>
      </c>
      <c r="K17" s="132" t="s">
        <v>98</v>
      </c>
      <c r="L17" s="132" t="s">
        <v>99</v>
      </c>
      <c r="M17" s="133" t="s">
        <v>100</v>
      </c>
      <c r="N17" s="5" t="s">
        <v>101</v>
      </c>
      <c r="O17" s="5" t="s">
        <v>102</v>
      </c>
      <c r="P17" s="131" t="s">
        <v>285</v>
      </c>
      <c r="Q17" s="5" t="s">
        <v>286</v>
      </c>
      <c r="R17" s="5" t="s">
        <v>287</v>
      </c>
      <c r="S17" s="46">
        <v>200</v>
      </c>
      <c r="T17" s="43">
        <v>0</v>
      </c>
      <c r="U17" s="44">
        <f t="shared" si="0"/>
        <v>0</v>
      </c>
      <c r="V17" s="11">
        <v>50000000</v>
      </c>
      <c r="W17" s="11">
        <v>0</v>
      </c>
      <c r="X17" s="40">
        <f t="shared" si="2"/>
        <v>0</v>
      </c>
      <c r="Y17" s="108" t="s">
        <v>237</v>
      </c>
      <c r="Z17" s="108"/>
    </row>
    <row r="18" spans="1:26" ht="153">
      <c r="A18" s="71"/>
      <c r="B18" s="130"/>
      <c r="C18" s="72"/>
      <c r="D18" s="5" t="s">
        <v>103</v>
      </c>
      <c r="E18" s="5"/>
      <c r="F18" s="4" t="s">
        <v>50</v>
      </c>
      <c r="G18" s="131"/>
      <c r="H18" s="131"/>
      <c r="I18" s="5" t="s">
        <v>104</v>
      </c>
      <c r="J18" s="132"/>
      <c r="K18" s="132"/>
      <c r="L18" s="132"/>
      <c r="M18" s="133" t="s">
        <v>26</v>
      </c>
      <c r="N18" s="5" t="s">
        <v>64</v>
      </c>
      <c r="O18" s="5" t="s">
        <v>84</v>
      </c>
      <c r="P18" s="131"/>
      <c r="Q18" s="5" t="s">
        <v>288</v>
      </c>
      <c r="R18" s="5" t="s">
        <v>289</v>
      </c>
      <c r="S18" s="46">
        <v>22</v>
      </c>
      <c r="T18" s="43">
        <v>9</v>
      </c>
      <c r="U18" s="44">
        <f t="shared" si="0"/>
        <v>0.40909090909090912</v>
      </c>
      <c r="V18" s="11">
        <v>12000000</v>
      </c>
      <c r="W18" s="11">
        <v>12000000</v>
      </c>
      <c r="X18" s="40">
        <f t="shared" si="2"/>
        <v>1</v>
      </c>
      <c r="Y18" s="41" t="s">
        <v>238</v>
      </c>
      <c r="Z18" s="108"/>
    </row>
    <row r="19" spans="1:26" ht="204">
      <c r="A19" s="71"/>
      <c r="B19" s="130"/>
      <c r="C19" s="72" t="s">
        <v>105</v>
      </c>
      <c r="D19" s="5" t="s">
        <v>106</v>
      </c>
      <c r="E19" s="5"/>
      <c r="F19" s="4" t="s">
        <v>107</v>
      </c>
      <c r="G19" s="5" t="s">
        <v>30</v>
      </c>
      <c r="H19" s="5" t="s">
        <v>96</v>
      </c>
      <c r="I19" s="5" t="s">
        <v>104</v>
      </c>
      <c r="J19" s="132"/>
      <c r="K19" s="132"/>
      <c r="L19" s="132"/>
      <c r="M19" s="133" t="s">
        <v>100</v>
      </c>
      <c r="N19" s="5" t="s">
        <v>101</v>
      </c>
      <c r="O19" s="5" t="s">
        <v>102</v>
      </c>
      <c r="P19" s="131" t="s">
        <v>290</v>
      </c>
      <c r="Q19" s="5" t="s">
        <v>291</v>
      </c>
      <c r="R19" s="5" t="s">
        <v>292</v>
      </c>
      <c r="S19" s="46">
        <v>1</v>
      </c>
      <c r="T19" s="43">
        <v>0</v>
      </c>
      <c r="U19" s="44">
        <f t="shared" si="0"/>
        <v>0</v>
      </c>
      <c r="V19" s="11">
        <v>0</v>
      </c>
      <c r="W19" s="11">
        <v>0</v>
      </c>
      <c r="X19" s="40">
        <v>0</v>
      </c>
      <c r="Y19" s="41" t="s">
        <v>197</v>
      </c>
      <c r="Z19" s="41"/>
    </row>
    <row r="20" spans="1:26" ht="178.5">
      <c r="A20" s="71"/>
      <c r="B20" s="130"/>
      <c r="C20" s="72"/>
      <c r="D20" s="5" t="s">
        <v>108</v>
      </c>
      <c r="E20" s="5"/>
      <c r="F20" s="4" t="s">
        <v>109</v>
      </c>
      <c r="G20" s="5" t="s">
        <v>58</v>
      </c>
      <c r="H20" s="5" t="s">
        <v>59</v>
      </c>
      <c r="I20" s="5" t="s">
        <v>110</v>
      </c>
      <c r="J20" s="131" t="s">
        <v>33</v>
      </c>
      <c r="K20" s="131" t="s">
        <v>98</v>
      </c>
      <c r="L20" s="131" t="s">
        <v>99</v>
      </c>
      <c r="M20" s="133" t="s">
        <v>26</v>
      </c>
      <c r="N20" s="5" t="s">
        <v>64</v>
      </c>
      <c r="O20" s="5" t="s">
        <v>84</v>
      </c>
      <c r="P20" s="131"/>
      <c r="Q20" s="5" t="s">
        <v>293</v>
      </c>
      <c r="R20" s="5" t="s">
        <v>294</v>
      </c>
      <c r="S20" s="46">
        <v>4</v>
      </c>
      <c r="T20" s="43">
        <v>0</v>
      </c>
      <c r="U20" s="44">
        <f t="shared" si="0"/>
        <v>0</v>
      </c>
      <c r="V20" s="11">
        <v>0</v>
      </c>
      <c r="W20" s="11">
        <v>0</v>
      </c>
      <c r="X20" s="40">
        <v>0</v>
      </c>
      <c r="Y20" s="108" t="s">
        <v>198</v>
      </c>
      <c r="Z20" s="41"/>
    </row>
    <row r="21" spans="1:26" ht="229.5">
      <c r="A21" s="71"/>
      <c r="B21" s="130"/>
      <c r="C21" s="6" t="s">
        <v>111</v>
      </c>
      <c r="D21" s="5"/>
      <c r="E21" s="5"/>
      <c r="F21" s="4" t="s">
        <v>112</v>
      </c>
      <c r="G21" s="5" t="s">
        <v>30</v>
      </c>
      <c r="H21" s="5" t="s">
        <v>31</v>
      </c>
      <c r="I21" s="5" t="s">
        <v>32</v>
      </c>
      <c r="J21" s="131"/>
      <c r="K21" s="131"/>
      <c r="L21" s="131"/>
      <c r="M21" s="133" t="s">
        <v>100</v>
      </c>
      <c r="N21" s="5" t="s">
        <v>101</v>
      </c>
      <c r="O21" s="5" t="s">
        <v>113</v>
      </c>
      <c r="P21" s="131"/>
      <c r="Q21" s="5" t="s">
        <v>219</v>
      </c>
      <c r="R21" s="5" t="s">
        <v>295</v>
      </c>
      <c r="S21" s="46">
        <v>2</v>
      </c>
      <c r="T21" s="43">
        <v>2</v>
      </c>
      <c r="U21" s="44">
        <f t="shared" si="0"/>
        <v>1</v>
      </c>
      <c r="V21" s="11">
        <v>61936000</v>
      </c>
      <c r="W21" s="11">
        <v>61936000</v>
      </c>
      <c r="X21" s="40">
        <f t="shared" si="2"/>
        <v>1</v>
      </c>
      <c r="Y21" s="41" t="s">
        <v>239</v>
      </c>
      <c r="Z21" s="41"/>
    </row>
    <row r="22" spans="1:26" ht="267.75">
      <c r="A22" s="134" t="s">
        <v>114</v>
      </c>
      <c r="B22" s="135" t="s">
        <v>115</v>
      </c>
      <c r="C22" s="136" t="s">
        <v>116</v>
      </c>
      <c r="D22" s="51" t="s">
        <v>117</v>
      </c>
      <c r="E22" s="51"/>
      <c r="F22" s="48" t="s">
        <v>118</v>
      </c>
      <c r="G22" s="51" t="s">
        <v>75</v>
      </c>
      <c r="H22" s="51" t="s">
        <v>76</v>
      </c>
      <c r="I22" s="51" t="s">
        <v>77</v>
      </c>
      <c r="J22" s="53" t="s">
        <v>119</v>
      </c>
      <c r="K22" s="53" t="s">
        <v>120</v>
      </c>
      <c r="L22" s="53" t="s">
        <v>121</v>
      </c>
      <c r="M22" s="137" t="s">
        <v>26</v>
      </c>
      <c r="N22" s="51" t="s">
        <v>64</v>
      </c>
      <c r="O22" s="51" t="s">
        <v>122</v>
      </c>
      <c r="P22" s="53" t="s">
        <v>296</v>
      </c>
      <c r="Q22" s="51" t="s">
        <v>297</v>
      </c>
      <c r="R22" s="51" t="s">
        <v>298</v>
      </c>
      <c r="S22" s="46">
        <v>2</v>
      </c>
      <c r="T22" s="43">
        <v>0</v>
      </c>
      <c r="U22" s="44">
        <f t="shared" si="0"/>
        <v>0</v>
      </c>
      <c r="V22" s="11">
        <v>10000000</v>
      </c>
      <c r="W22" s="11">
        <v>0</v>
      </c>
      <c r="X22" s="40">
        <f>+W22/V22</f>
        <v>0</v>
      </c>
      <c r="Y22" s="110"/>
      <c r="Z22" s="110" t="s">
        <v>240</v>
      </c>
    </row>
    <row r="23" spans="1:26" ht="204">
      <c r="A23" s="134"/>
      <c r="B23" s="135"/>
      <c r="C23" s="136"/>
      <c r="D23" s="51" t="s">
        <v>123</v>
      </c>
      <c r="E23" s="51" t="s">
        <v>124</v>
      </c>
      <c r="F23" s="48" t="s">
        <v>125</v>
      </c>
      <c r="G23" s="51" t="s">
        <v>58</v>
      </c>
      <c r="H23" s="51" t="s">
        <v>126</v>
      </c>
      <c r="I23" s="51" t="s">
        <v>127</v>
      </c>
      <c r="J23" s="53"/>
      <c r="K23" s="53"/>
      <c r="L23" s="53"/>
      <c r="M23" s="137" t="s">
        <v>26</v>
      </c>
      <c r="N23" s="51" t="s">
        <v>64</v>
      </c>
      <c r="O23" s="51" t="s">
        <v>128</v>
      </c>
      <c r="P23" s="53"/>
      <c r="Q23" s="51" t="s">
        <v>299</v>
      </c>
      <c r="R23" s="51" t="s">
        <v>300</v>
      </c>
      <c r="S23" s="46">
        <v>1</v>
      </c>
      <c r="T23" s="43">
        <v>0</v>
      </c>
      <c r="U23" s="44">
        <f t="shared" si="0"/>
        <v>0</v>
      </c>
      <c r="V23" s="11">
        <v>0</v>
      </c>
      <c r="W23" s="11">
        <v>0</v>
      </c>
      <c r="X23" s="40">
        <v>0</v>
      </c>
      <c r="Y23" s="110" t="s">
        <v>200</v>
      </c>
      <c r="Z23" s="41"/>
    </row>
    <row r="24" spans="1:26" ht="178.5">
      <c r="A24" s="134"/>
      <c r="B24" s="135"/>
      <c r="C24" s="136"/>
      <c r="D24" s="138" t="s">
        <v>129</v>
      </c>
      <c r="E24" s="139" t="s">
        <v>130</v>
      </c>
      <c r="F24" s="74" t="s">
        <v>118</v>
      </c>
      <c r="G24" s="53" t="s">
        <v>58</v>
      </c>
      <c r="H24" s="53" t="s">
        <v>131</v>
      </c>
      <c r="I24" s="53" t="s">
        <v>132</v>
      </c>
      <c r="J24" s="53"/>
      <c r="K24" s="53"/>
      <c r="L24" s="53"/>
      <c r="M24" s="137" t="s">
        <v>26</v>
      </c>
      <c r="N24" s="51" t="s">
        <v>64</v>
      </c>
      <c r="O24" s="51" t="s">
        <v>122</v>
      </c>
      <c r="P24" s="53"/>
      <c r="Q24" s="53" t="s">
        <v>301</v>
      </c>
      <c r="R24" s="51" t="s">
        <v>302</v>
      </c>
      <c r="S24" s="46">
        <v>20</v>
      </c>
      <c r="T24" s="43">
        <v>9</v>
      </c>
      <c r="U24" s="44">
        <f t="shared" si="0"/>
        <v>0.45</v>
      </c>
      <c r="V24" s="11">
        <v>1012000000</v>
      </c>
      <c r="W24" s="11">
        <v>432000000</v>
      </c>
      <c r="X24" s="40">
        <f>+W24/V24</f>
        <v>0.4268774703557312</v>
      </c>
      <c r="Y24" s="41" t="s">
        <v>201</v>
      </c>
      <c r="Z24" s="110"/>
    </row>
    <row r="25" spans="1:26" ht="140.25">
      <c r="A25" s="134"/>
      <c r="B25" s="135"/>
      <c r="C25" s="136"/>
      <c r="D25" s="138"/>
      <c r="E25" s="139" t="s">
        <v>133</v>
      </c>
      <c r="F25" s="74"/>
      <c r="G25" s="53"/>
      <c r="H25" s="53"/>
      <c r="I25" s="53"/>
      <c r="J25" s="53"/>
      <c r="K25" s="53"/>
      <c r="L25" s="53"/>
      <c r="M25" s="137" t="s">
        <v>26</v>
      </c>
      <c r="N25" s="51" t="s">
        <v>64</v>
      </c>
      <c r="O25" s="51" t="s">
        <v>122</v>
      </c>
      <c r="P25" s="53"/>
      <c r="Q25" s="53"/>
      <c r="R25" s="51" t="s">
        <v>303</v>
      </c>
      <c r="S25" s="46">
        <v>3</v>
      </c>
      <c r="T25" s="43">
        <v>3</v>
      </c>
      <c r="U25" s="44">
        <f t="shared" si="0"/>
        <v>1</v>
      </c>
      <c r="V25" s="11">
        <v>322000000</v>
      </c>
      <c r="W25" s="11">
        <v>312000000</v>
      </c>
      <c r="X25" s="40">
        <f>+W25/V25</f>
        <v>0.96894409937888204</v>
      </c>
      <c r="Y25" s="110" t="s">
        <v>241</v>
      </c>
      <c r="Z25" s="110"/>
    </row>
    <row r="26" spans="1:26" ht="191.25">
      <c r="A26" s="134"/>
      <c r="B26" s="135"/>
      <c r="C26" s="73" t="s">
        <v>134</v>
      </c>
      <c r="D26" s="51" t="s">
        <v>135</v>
      </c>
      <c r="E26" s="51"/>
      <c r="F26" s="74" t="s">
        <v>136</v>
      </c>
      <c r="G26" s="53" t="s">
        <v>58</v>
      </c>
      <c r="H26" s="53" t="s">
        <v>131</v>
      </c>
      <c r="I26" s="53" t="s">
        <v>132</v>
      </c>
      <c r="J26" s="53" t="s">
        <v>119</v>
      </c>
      <c r="K26" s="53" t="s">
        <v>120</v>
      </c>
      <c r="L26" s="51" t="s">
        <v>121</v>
      </c>
      <c r="M26" s="137" t="s">
        <v>26</v>
      </c>
      <c r="N26" s="51" t="s">
        <v>64</v>
      </c>
      <c r="O26" s="51" t="s">
        <v>84</v>
      </c>
      <c r="P26" s="53" t="s">
        <v>304</v>
      </c>
      <c r="Q26" s="53" t="s">
        <v>305</v>
      </c>
      <c r="R26" s="51" t="s">
        <v>306</v>
      </c>
      <c r="S26" s="46">
        <v>30</v>
      </c>
      <c r="T26" s="43">
        <v>12</v>
      </c>
      <c r="U26" s="44">
        <f t="shared" si="0"/>
        <v>0.4</v>
      </c>
      <c r="V26" s="11">
        <v>16944000</v>
      </c>
      <c r="W26" s="11">
        <v>16944000</v>
      </c>
      <c r="X26" s="40">
        <f>+W26/V26</f>
        <v>1</v>
      </c>
      <c r="Y26" s="110" t="s">
        <v>242</v>
      </c>
      <c r="Z26" s="110"/>
    </row>
    <row r="27" spans="1:26" ht="127.5">
      <c r="A27" s="134"/>
      <c r="B27" s="135"/>
      <c r="C27" s="73"/>
      <c r="D27" s="138" t="s">
        <v>137</v>
      </c>
      <c r="E27" s="139"/>
      <c r="F27" s="74"/>
      <c r="G27" s="53"/>
      <c r="H27" s="53"/>
      <c r="I27" s="53"/>
      <c r="J27" s="53"/>
      <c r="K27" s="53"/>
      <c r="L27" s="53" t="s">
        <v>138</v>
      </c>
      <c r="M27" s="51" t="s">
        <v>139</v>
      </c>
      <c r="N27" s="51" t="s">
        <v>64</v>
      </c>
      <c r="O27" s="51" t="s">
        <v>140</v>
      </c>
      <c r="P27" s="53"/>
      <c r="Q27" s="53"/>
      <c r="R27" s="51" t="s">
        <v>307</v>
      </c>
      <c r="S27" s="46">
        <v>10</v>
      </c>
      <c r="T27" s="43">
        <v>0</v>
      </c>
      <c r="U27" s="44">
        <v>0</v>
      </c>
      <c r="V27" s="11">
        <v>0</v>
      </c>
      <c r="W27" s="11">
        <v>0</v>
      </c>
      <c r="X27" s="40">
        <v>0</v>
      </c>
      <c r="Y27" s="41"/>
      <c r="Z27" s="41" t="s">
        <v>243</v>
      </c>
    </row>
    <row r="28" spans="1:26" ht="127.5">
      <c r="A28" s="134"/>
      <c r="B28" s="135"/>
      <c r="C28" s="73"/>
      <c r="D28" s="138"/>
      <c r="E28" s="139"/>
      <c r="F28" s="74"/>
      <c r="G28" s="53"/>
      <c r="H28" s="53"/>
      <c r="I28" s="53"/>
      <c r="J28" s="53"/>
      <c r="K28" s="53"/>
      <c r="L28" s="53"/>
      <c r="M28" s="51" t="s">
        <v>139</v>
      </c>
      <c r="N28" s="51" t="s">
        <v>64</v>
      </c>
      <c r="O28" s="51" t="s">
        <v>84</v>
      </c>
      <c r="P28" s="53"/>
      <c r="Q28" s="53"/>
      <c r="R28" s="51" t="s">
        <v>308</v>
      </c>
      <c r="S28" s="46">
        <v>5</v>
      </c>
      <c r="T28" s="43">
        <v>5</v>
      </c>
      <c r="U28" s="44">
        <f t="shared" si="0"/>
        <v>1</v>
      </c>
      <c r="V28" s="11">
        <v>209000000</v>
      </c>
      <c r="W28" s="11">
        <v>209000000</v>
      </c>
      <c r="X28" s="40">
        <f t="shared" ref="X28:X29" si="3">+W28/V28</f>
        <v>1</v>
      </c>
      <c r="Y28" s="41" t="s">
        <v>244</v>
      </c>
      <c r="Z28" s="41"/>
    </row>
    <row r="29" spans="1:26" ht="153">
      <c r="A29" s="134"/>
      <c r="B29" s="135"/>
      <c r="C29" s="73"/>
      <c r="D29" s="140" t="s">
        <v>141</v>
      </c>
      <c r="E29" s="140"/>
      <c r="F29" s="74"/>
      <c r="G29" s="53" t="s">
        <v>58</v>
      </c>
      <c r="H29" s="53" t="s">
        <v>59</v>
      </c>
      <c r="I29" s="53" t="s">
        <v>110</v>
      </c>
      <c r="J29" s="53" t="s">
        <v>119</v>
      </c>
      <c r="K29" s="53" t="s">
        <v>120</v>
      </c>
      <c r="L29" s="53" t="s">
        <v>142</v>
      </c>
      <c r="M29" s="51" t="s">
        <v>139</v>
      </c>
      <c r="N29" s="51" t="s">
        <v>64</v>
      </c>
      <c r="O29" s="51" t="s">
        <v>84</v>
      </c>
      <c r="P29" s="53"/>
      <c r="Q29" s="53"/>
      <c r="R29" s="51" t="s">
        <v>309</v>
      </c>
      <c r="S29" s="46">
        <v>1</v>
      </c>
      <c r="T29" s="43">
        <v>1</v>
      </c>
      <c r="U29" s="44">
        <f t="shared" si="0"/>
        <v>1</v>
      </c>
      <c r="V29" s="11">
        <v>300000000</v>
      </c>
      <c r="W29" s="11">
        <v>300000000</v>
      </c>
      <c r="X29" s="40">
        <f t="shared" si="3"/>
        <v>1</v>
      </c>
      <c r="Y29" s="41" t="s">
        <v>245</v>
      </c>
      <c r="Z29" s="41" t="s">
        <v>246</v>
      </c>
    </row>
    <row r="30" spans="1:26" ht="135">
      <c r="A30" s="134"/>
      <c r="B30" s="135"/>
      <c r="C30" s="73"/>
      <c r="D30" s="138" t="s">
        <v>143</v>
      </c>
      <c r="E30" s="139"/>
      <c r="F30" s="74"/>
      <c r="G30" s="53"/>
      <c r="H30" s="53"/>
      <c r="I30" s="53"/>
      <c r="J30" s="53"/>
      <c r="K30" s="53"/>
      <c r="L30" s="53"/>
      <c r="M30" s="51" t="s">
        <v>139</v>
      </c>
      <c r="N30" s="51" t="s">
        <v>64</v>
      </c>
      <c r="O30" s="51" t="s">
        <v>84</v>
      </c>
      <c r="P30" s="53"/>
      <c r="Q30" s="53"/>
      <c r="R30" s="51" t="s">
        <v>310</v>
      </c>
      <c r="S30" s="43">
        <v>0</v>
      </c>
      <c r="T30" s="43">
        <v>0</v>
      </c>
      <c r="U30" s="40">
        <v>0</v>
      </c>
      <c r="V30" s="11">
        <v>0</v>
      </c>
      <c r="W30" s="11">
        <v>0</v>
      </c>
      <c r="X30" s="40">
        <v>0</v>
      </c>
      <c r="Y30" s="41"/>
      <c r="Z30" s="111" t="s">
        <v>344</v>
      </c>
    </row>
    <row r="31" spans="1:26" ht="135">
      <c r="A31" s="134"/>
      <c r="B31" s="135"/>
      <c r="C31" s="73"/>
      <c r="D31" s="138"/>
      <c r="E31" s="139"/>
      <c r="F31" s="74"/>
      <c r="G31" s="51" t="s">
        <v>58</v>
      </c>
      <c r="H31" s="51" t="s">
        <v>131</v>
      </c>
      <c r="I31" s="51" t="s">
        <v>132</v>
      </c>
      <c r="J31" s="51" t="s">
        <v>119</v>
      </c>
      <c r="K31" s="51" t="s">
        <v>120</v>
      </c>
      <c r="L31" s="51" t="s">
        <v>144</v>
      </c>
      <c r="M31" s="51" t="s">
        <v>139</v>
      </c>
      <c r="N31" s="51" t="s">
        <v>64</v>
      </c>
      <c r="O31" s="51" t="s">
        <v>84</v>
      </c>
      <c r="P31" s="53"/>
      <c r="Q31" s="51" t="s">
        <v>311</v>
      </c>
      <c r="R31" s="51" t="s">
        <v>312</v>
      </c>
      <c r="S31" s="43">
        <v>0</v>
      </c>
      <c r="T31" s="43">
        <v>0</v>
      </c>
      <c r="U31" s="40">
        <v>0</v>
      </c>
      <c r="V31" s="11">
        <v>0</v>
      </c>
      <c r="W31" s="11">
        <v>0</v>
      </c>
      <c r="X31" s="40">
        <v>0</v>
      </c>
      <c r="Y31" s="41"/>
      <c r="Z31" s="111" t="s">
        <v>344</v>
      </c>
    </row>
    <row r="32" spans="1:26" ht="135">
      <c r="A32" s="134"/>
      <c r="B32" s="135"/>
      <c r="C32" s="73" t="s">
        <v>145</v>
      </c>
      <c r="D32" s="138" t="s">
        <v>146</v>
      </c>
      <c r="E32" s="139" t="s">
        <v>147</v>
      </c>
      <c r="F32" s="74" t="s">
        <v>87</v>
      </c>
      <c r="G32" s="53" t="s">
        <v>75</v>
      </c>
      <c r="H32" s="53" t="s">
        <v>76</v>
      </c>
      <c r="I32" s="53" t="s">
        <v>77</v>
      </c>
      <c r="J32" s="53" t="s">
        <v>119</v>
      </c>
      <c r="K32" s="53" t="s">
        <v>148</v>
      </c>
      <c r="L32" s="53" t="s">
        <v>149</v>
      </c>
      <c r="M32" s="51" t="s">
        <v>150</v>
      </c>
      <c r="N32" s="51" t="s">
        <v>151</v>
      </c>
      <c r="O32" s="51" t="s">
        <v>152</v>
      </c>
      <c r="P32" s="53" t="s">
        <v>313</v>
      </c>
      <c r="Q32" s="53" t="s">
        <v>314</v>
      </c>
      <c r="R32" s="51" t="s">
        <v>315</v>
      </c>
      <c r="S32" s="43">
        <v>0</v>
      </c>
      <c r="T32" s="43">
        <v>0</v>
      </c>
      <c r="U32" s="40">
        <v>0</v>
      </c>
      <c r="V32" s="11">
        <v>0</v>
      </c>
      <c r="W32" s="11">
        <v>0</v>
      </c>
      <c r="X32" s="40">
        <v>0</v>
      </c>
      <c r="Y32" s="41"/>
      <c r="Z32" s="111" t="s">
        <v>344</v>
      </c>
    </row>
    <row r="33" spans="1:26" ht="114.75">
      <c r="A33" s="134"/>
      <c r="B33" s="135"/>
      <c r="C33" s="73"/>
      <c r="D33" s="138"/>
      <c r="E33" s="139" t="s">
        <v>153</v>
      </c>
      <c r="F33" s="74"/>
      <c r="G33" s="53" t="s">
        <v>75</v>
      </c>
      <c r="H33" s="53" t="s">
        <v>76</v>
      </c>
      <c r="I33" s="53" t="s">
        <v>154</v>
      </c>
      <c r="J33" s="53"/>
      <c r="K33" s="53"/>
      <c r="L33" s="53"/>
      <c r="M33" s="51" t="s">
        <v>150</v>
      </c>
      <c r="N33" s="51" t="s">
        <v>151</v>
      </c>
      <c r="O33" s="51" t="s">
        <v>152</v>
      </c>
      <c r="P33" s="53"/>
      <c r="Q33" s="53"/>
      <c r="R33" s="51" t="s">
        <v>316</v>
      </c>
      <c r="S33" s="46">
        <v>4</v>
      </c>
      <c r="T33" s="43">
        <v>0</v>
      </c>
      <c r="U33" s="44">
        <f t="shared" si="0"/>
        <v>0</v>
      </c>
      <c r="V33" s="11">
        <v>0</v>
      </c>
      <c r="W33" s="11">
        <v>0</v>
      </c>
      <c r="X33" s="40">
        <v>0</v>
      </c>
      <c r="Y33" s="41"/>
      <c r="Z33" s="41" t="s">
        <v>246</v>
      </c>
    </row>
    <row r="34" spans="1:26" ht="153">
      <c r="A34" s="134"/>
      <c r="B34" s="135"/>
      <c r="C34" s="73" t="s">
        <v>155</v>
      </c>
      <c r="D34" s="51"/>
      <c r="E34" s="51"/>
      <c r="F34" s="74" t="s">
        <v>156</v>
      </c>
      <c r="G34" s="53" t="s">
        <v>58</v>
      </c>
      <c r="H34" s="53" t="s">
        <v>126</v>
      </c>
      <c r="I34" s="51" t="s">
        <v>127</v>
      </c>
      <c r="J34" s="53" t="s">
        <v>119</v>
      </c>
      <c r="K34" s="53" t="s">
        <v>157</v>
      </c>
      <c r="L34" s="53" t="s">
        <v>158</v>
      </c>
      <c r="M34" s="51" t="s">
        <v>139</v>
      </c>
      <c r="N34" s="51" t="s">
        <v>64</v>
      </c>
      <c r="O34" s="51" t="s">
        <v>159</v>
      </c>
      <c r="P34" s="53" t="s">
        <v>317</v>
      </c>
      <c r="Q34" s="53" t="s">
        <v>318</v>
      </c>
      <c r="R34" s="51" t="s">
        <v>319</v>
      </c>
      <c r="S34" s="47">
        <v>1000</v>
      </c>
      <c r="T34" s="47">
        <v>1000</v>
      </c>
      <c r="U34" s="44">
        <f t="shared" si="0"/>
        <v>1</v>
      </c>
      <c r="V34" s="11">
        <v>220000000</v>
      </c>
      <c r="W34" s="11">
        <v>220000000</v>
      </c>
      <c r="X34" s="40">
        <f t="shared" ref="X34:X36" si="4">+W34/V34</f>
        <v>1</v>
      </c>
      <c r="Y34" s="41" t="s">
        <v>247</v>
      </c>
      <c r="Z34" s="41"/>
    </row>
    <row r="35" spans="1:26" ht="127.5">
      <c r="A35" s="134"/>
      <c r="B35" s="135"/>
      <c r="C35" s="73"/>
      <c r="D35" s="51"/>
      <c r="E35" s="51"/>
      <c r="F35" s="74"/>
      <c r="G35" s="53"/>
      <c r="H35" s="53"/>
      <c r="I35" s="51" t="s">
        <v>160</v>
      </c>
      <c r="J35" s="53"/>
      <c r="K35" s="53"/>
      <c r="L35" s="53"/>
      <c r="M35" s="51" t="s">
        <v>139</v>
      </c>
      <c r="N35" s="51" t="s">
        <v>64</v>
      </c>
      <c r="O35" s="51" t="s">
        <v>159</v>
      </c>
      <c r="P35" s="53"/>
      <c r="Q35" s="53"/>
      <c r="R35" s="51" t="s">
        <v>320</v>
      </c>
      <c r="S35" s="46">
        <v>15</v>
      </c>
      <c r="T35" s="43">
        <v>13</v>
      </c>
      <c r="U35" s="44">
        <f t="shared" si="0"/>
        <v>0.8666666666666667</v>
      </c>
      <c r="V35" s="11">
        <v>2000000</v>
      </c>
      <c r="W35" s="11">
        <v>2000000</v>
      </c>
      <c r="X35" s="40">
        <f t="shared" si="4"/>
        <v>1</v>
      </c>
      <c r="Y35" s="110" t="s">
        <v>202</v>
      </c>
      <c r="Z35" s="41"/>
    </row>
    <row r="36" spans="1:26" ht="409.5">
      <c r="A36" s="134"/>
      <c r="B36" s="135"/>
      <c r="C36" s="73"/>
      <c r="D36" s="138" t="s">
        <v>161</v>
      </c>
      <c r="E36" s="139"/>
      <c r="F36" s="74"/>
      <c r="G36" s="53"/>
      <c r="H36" s="53"/>
      <c r="I36" s="51" t="s">
        <v>162</v>
      </c>
      <c r="J36" s="53"/>
      <c r="K36" s="53"/>
      <c r="L36" s="53"/>
      <c r="M36" s="51" t="s">
        <v>139</v>
      </c>
      <c r="N36" s="51" t="s">
        <v>64</v>
      </c>
      <c r="O36" s="51" t="s">
        <v>159</v>
      </c>
      <c r="P36" s="53"/>
      <c r="Q36" s="53"/>
      <c r="R36" s="51" t="s">
        <v>321</v>
      </c>
      <c r="S36" s="46">
        <v>3</v>
      </c>
      <c r="T36" s="43">
        <v>3</v>
      </c>
      <c r="U36" s="44">
        <f t="shared" si="0"/>
        <v>1</v>
      </c>
      <c r="V36" s="11">
        <v>43000000</v>
      </c>
      <c r="W36" s="11">
        <v>43000000</v>
      </c>
      <c r="X36" s="40">
        <f t="shared" si="4"/>
        <v>1</v>
      </c>
      <c r="Y36" s="41" t="s">
        <v>248</v>
      </c>
      <c r="Z36" s="41"/>
    </row>
    <row r="37" spans="1:26" ht="178.5">
      <c r="A37" s="134"/>
      <c r="B37" s="135"/>
      <c r="C37" s="73"/>
      <c r="D37" s="138"/>
      <c r="E37" s="139"/>
      <c r="F37" s="74"/>
      <c r="G37" s="53"/>
      <c r="H37" s="53"/>
      <c r="I37" s="51" t="s">
        <v>163</v>
      </c>
      <c r="J37" s="53"/>
      <c r="K37" s="53"/>
      <c r="L37" s="53"/>
      <c r="M37" s="51" t="s">
        <v>139</v>
      </c>
      <c r="N37" s="51" t="s">
        <v>64</v>
      </c>
      <c r="O37" s="51" t="s">
        <v>159</v>
      </c>
      <c r="P37" s="53"/>
      <c r="Q37" s="53"/>
      <c r="R37" s="51" t="s">
        <v>322</v>
      </c>
      <c r="S37" s="46">
        <v>8</v>
      </c>
      <c r="T37" s="43">
        <v>0</v>
      </c>
      <c r="U37" s="44">
        <f t="shared" si="0"/>
        <v>0</v>
      </c>
      <c r="V37" s="11">
        <v>0</v>
      </c>
      <c r="W37" s="11">
        <v>0</v>
      </c>
      <c r="X37" s="40">
        <v>0</v>
      </c>
      <c r="Y37" s="41"/>
      <c r="Z37" s="41" t="s">
        <v>246</v>
      </c>
    </row>
    <row r="38" spans="1:26" ht="153">
      <c r="A38" s="134"/>
      <c r="B38" s="135"/>
      <c r="C38" s="73"/>
      <c r="D38" s="51"/>
      <c r="E38" s="51"/>
      <c r="F38" s="74"/>
      <c r="G38" s="53"/>
      <c r="H38" s="53"/>
      <c r="I38" s="51" t="s">
        <v>127</v>
      </c>
      <c r="J38" s="53"/>
      <c r="K38" s="53"/>
      <c r="L38" s="53"/>
      <c r="M38" s="51" t="s">
        <v>139</v>
      </c>
      <c r="N38" s="51" t="s">
        <v>64</v>
      </c>
      <c r="O38" s="51" t="s">
        <v>159</v>
      </c>
      <c r="P38" s="53"/>
      <c r="Q38" s="53"/>
      <c r="R38" s="51" t="s">
        <v>323</v>
      </c>
      <c r="S38" s="46">
        <v>2</v>
      </c>
      <c r="T38" s="43">
        <v>0</v>
      </c>
      <c r="U38" s="44">
        <v>0</v>
      </c>
      <c r="V38" s="11">
        <v>0</v>
      </c>
      <c r="W38" s="11">
        <v>0</v>
      </c>
      <c r="X38" s="40">
        <v>0</v>
      </c>
      <c r="Y38" s="41"/>
      <c r="Z38" s="41" t="s">
        <v>246</v>
      </c>
    </row>
    <row r="39" spans="1:26" ht="127.5">
      <c r="A39" s="134"/>
      <c r="B39" s="135"/>
      <c r="C39" s="73" t="s">
        <v>164</v>
      </c>
      <c r="D39" s="138" t="s">
        <v>165</v>
      </c>
      <c r="E39" s="139"/>
      <c r="F39" s="74" t="s">
        <v>166</v>
      </c>
      <c r="G39" s="53" t="s">
        <v>75</v>
      </c>
      <c r="H39" s="53" t="s">
        <v>76</v>
      </c>
      <c r="I39" s="53" t="s">
        <v>77</v>
      </c>
      <c r="J39" s="53" t="s">
        <v>61</v>
      </c>
      <c r="K39" s="53" t="s">
        <v>62</v>
      </c>
      <c r="L39" s="53" t="s">
        <v>63</v>
      </c>
      <c r="M39" s="51" t="s">
        <v>139</v>
      </c>
      <c r="N39" s="51" t="s">
        <v>64</v>
      </c>
      <c r="O39" s="51" t="s">
        <v>84</v>
      </c>
      <c r="P39" s="53" t="s">
        <v>324</v>
      </c>
      <c r="Q39" s="53" t="s">
        <v>325</v>
      </c>
      <c r="R39" s="51" t="s">
        <v>326</v>
      </c>
      <c r="S39" s="46">
        <v>2</v>
      </c>
      <c r="T39" s="43">
        <v>0</v>
      </c>
      <c r="U39" s="44">
        <v>0</v>
      </c>
      <c r="V39" s="11">
        <v>0</v>
      </c>
      <c r="W39" s="11">
        <v>0</v>
      </c>
      <c r="X39" s="40">
        <v>0</v>
      </c>
      <c r="Y39" s="41"/>
      <c r="Z39" s="41" t="s">
        <v>246</v>
      </c>
    </row>
    <row r="40" spans="1:26" ht="127.5">
      <c r="A40" s="134"/>
      <c r="B40" s="135"/>
      <c r="C40" s="73"/>
      <c r="D40" s="138"/>
      <c r="E40" s="139"/>
      <c r="F40" s="74"/>
      <c r="G40" s="53"/>
      <c r="H40" s="53" t="s">
        <v>76</v>
      </c>
      <c r="I40" s="53" t="s">
        <v>154</v>
      </c>
      <c r="J40" s="53"/>
      <c r="K40" s="53"/>
      <c r="L40" s="53"/>
      <c r="M40" s="51" t="s">
        <v>139</v>
      </c>
      <c r="N40" s="141" t="s">
        <v>64</v>
      </c>
      <c r="O40" s="7" t="s">
        <v>167</v>
      </c>
      <c r="P40" s="53"/>
      <c r="Q40" s="53"/>
      <c r="R40" s="51" t="s">
        <v>327</v>
      </c>
      <c r="S40" s="46">
        <v>1</v>
      </c>
      <c r="T40" s="43">
        <v>0</v>
      </c>
      <c r="U40" s="44">
        <v>0</v>
      </c>
      <c r="V40" s="11">
        <v>0</v>
      </c>
      <c r="W40" s="11">
        <v>0</v>
      </c>
      <c r="X40" s="40">
        <v>0</v>
      </c>
      <c r="Y40" s="41"/>
      <c r="Z40" s="41" t="s">
        <v>246</v>
      </c>
    </row>
    <row r="41" spans="1:26" ht="153">
      <c r="A41" s="134"/>
      <c r="B41" s="135"/>
      <c r="C41" s="8" t="s">
        <v>168</v>
      </c>
      <c r="D41" s="51"/>
      <c r="E41" s="51"/>
      <c r="F41" s="48"/>
      <c r="G41" s="51" t="s">
        <v>75</v>
      </c>
      <c r="H41" s="51" t="s">
        <v>76</v>
      </c>
      <c r="I41" s="51" t="s">
        <v>77</v>
      </c>
      <c r="J41" s="51" t="s">
        <v>119</v>
      </c>
      <c r="K41" s="51" t="s">
        <v>120</v>
      </c>
      <c r="L41" s="51" t="s">
        <v>121</v>
      </c>
      <c r="M41" s="51" t="s">
        <v>139</v>
      </c>
      <c r="N41" s="51" t="s">
        <v>47</v>
      </c>
      <c r="O41" s="51" t="s">
        <v>169</v>
      </c>
      <c r="P41" s="51"/>
      <c r="Q41" s="51" t="s">
        <v>220</v>
      </c>
      <c r="R41" s="51" t="s">
        <v>328</v>
      </c>
      <c r="S41" s="46">
        <v>2</v>
      </c>
      <c r="T41" s="43">
        <v>0</v>
      </c>
      <c r="U41" s="44">
        <f t="shared" si="0"/>
        <v>0</v>
      </c>
      <c r="V41" s="11">
        <v>0</v>
      </c>
      <c r="W41" s="11">
        <v>0</v>
      </c>
      <c r="X41" s="40">
        <v>0</v>
      </c>
      <c r="Y41" s="110"/>
      <c r="Z41" s="110" t="s">
        <v>199</v>
      </c>
    </row>
    <row r="42" spans="1:26" ht="127.5">
      <c r="A42" s="142" t="s">
        <v>170</v>
      </c>
      <c r="B42" s="143" t="s">
        <v>171</v>
      </c>
      <c r="C42" s="144" t="s">
        <v>172</v>
      </c>
      <c r="D42" s="9" t="s">
        <v>173</v>
      </c>
      <c r="E42" s="9"/>
      <c r="F42" s="75" t="s">
        <v>50</v>
      </c>
      <c r="G42" s="9" t="s">
        <v>75</v>
      </c>
      <c r="H42" s="9" t="s">
        <v>75</v>
      </c>
      <c r="I42" s="9" t="s">
        <v>174</v>
      </c>
      <c r="J42" s="9" t="s">
        <v>33</v>
      </c>
      <c r="K42" s="9" t="s">
        <v>98</v>
      </c>
      <c r="L42" s="9" t="s">
        <v>175</v>
      </c>
      <c r="M42" s="9" t="s">
        <v>26</v>
      </c>
      <c r="N42" s="9" t="s">
        <v>64</v>
      </c>
      <c r="O42" s="9" t="s">
        <v>122</v>
      </c>
      <c r="P42" s="145" t="s">
        <v>329</v>
      </c>
      <c r="Q42" s="9" t="s">
        <v>330</v>
      </c>
      <c r="R42" s="9" t="s">
        <v>331</v>
      </c>
      <c r="S42" s="46">
        <v>40</v>
      </c>
      <c r="T42" s="43">
        <v>0</v>
      </c>
      <c r="U42" s="44">
        <f t="shared" si="0"/>
        <v>0</v>
      </c>
      <c r="V42" s="11">
        <v>75770000</v>
      </c>
      <c r="W42" s="11">
        <v>75770000</v>
      </c>
      <c r="X42" s="40">
        <f t="shared" ref="X42" si="5">+W42/V42</f>
        <v>1</v>
      </c>
      <c r="Y42" s="110"/>
      <c r="Z42" s="110" t="s">
        <v>199</v>
      </c>
    </row>
    <row r="43" spans="1:26" ht="153">
      <c r="A43" s="142"/>
      <c r="B43" s="143"/>
      <c r="C43" s="144"/>
      <c r="D43" s="9" t="s">
        <v>176</v>
      </c>
      <c r="E43" s="9"/>
      <c r="F43" s="75"/>
      <c r="G43" s="145" t="s">
        <v>58</v>
      </c>
      <c r="H43" s="145" t="s">
        <v>126</v>
      </c>
      <c r="I43" s="9" t="s">
        <v>127</v>
      </c>
      <c r="J43" s="9" t="s">
        <v>119</v>
      </c>
      <c r="K43" s="9" t="s">
        <v>120</v>
      </c>
      <c r="L43" s="9" t="s">
        <v>177</v>
      </c>
      <c r="M43" s="9" t="s">
        <v>26</v>
      </c>
      <c r="N43" s="9" t="s">
        <v>64</v>
      </c>
      <c r="O43" s="9" t="s">
        <v>84</v>
      </c>
      <c r="P43" s="145"/>
      <c r="Q43" s="9" t="s">
        <v>332</v>
      </c>
      <c r="R43" s="9" t="s">
        <v>300</v>
      </c>
      <c r="S43" s="46">
        <v>2</v>
      </c>
      <c r="T43" s="43">
        <v>2</v>
      </c>
      <c r="U43" s="44">
        <f t="shared" si="0"/>
        <v>1</v>
      </c>
      <c r="V43" s="11">
        <v>0</v>
      </c>
      <c r="W43" s="11">
        <v>0</v>
      </c>
      <c r="X43" s="40">
        <v>0</v>
      </c>
      <c r="Y43" s="108" t="s">
        <v>203</v>
      </c>
      <c r="Z43" s="41"/>
    </row>
    <row r="44" spans="1:26" ht="127.5">
      <c r="A44" s="142"/>
      <c r="B44" s="143"/>
      <c r="C44" s="144"/>
      <c r="D44" s="9" t="s">
        <v>178</v>
      </c>
      <c r="E44" s="9"/>
      <c r="F44" s="75"/>
      <c r="G44" s="145"/>
      <c r="H44" s="145"/>
      <c r="I44" s="9" t="s">
        <v>179</v>
      </c>
      <c r="J44" s="9"/>
      <c r="K44" s="9"/>
      <c r="L44" s="9"/>
      <c r="M44" s="9" t="s">
        <v>26</v>
      </c>
      <c r="N44" s="9" t="s">
        <v>64</v>
      </c>
      <c r="O44" s="9" t="s">
        <v>128</v>
      </c>
      <c r="P44" s="145"/>
      <c r="Q44" s="9" t="s">
        <v>333</v>
      </c>
      <c r="R44" s="9" t="s">
        <v>334</v>
      </c>
      <c r="S44" s="46">
        <v>1</v>
      </c>
      <c r="T44" s="43">
        <v>1</v>
      </c>
      <c r="U44" s="44">
        <f t="shared" si="0"/>
        <v>1</v>
      </c>
      <c r="V44" s="11">
        <v>0</v>
      </c>
      <c r="W44" s="11">
        <v>0</v>
      </c>
      <c r="X44" s="40">
        <v>0</v>
      </c>
      <c r="Y44" s="108" t="s">
        <v>204</v>
      </c>
      <c r="Z44" s="41"/>
    </row>
    <row r="45" spans="1:26" ht="198.6" customHeight="1">
      <c r="A45" s="142"/>
      <c r="B45" s="143"/>
      <c r="C45" s="10" t="s">
        <v>180</v>
      </c>
      <c r="D45" s="9" t="s">
        <v>181</v>
      </c>
      <c r="E45" s="9"/>
      <c r="F45" s="75"/>
      <c r="G45" s="9" t="s">
        <v>75</v>
      </c>
      <c r="H45" s="9" t="s">
        <v>182</v>
      </c>
      <c r="I45" s="9" t="s">
        <v>183</v>
      </c>
      <c r="J45" s="145" t="s">
        <v>33</v>
      </c>
      <c r="K45" s="145" t="s">
        <v>98</v>
      </c>
      <c r="L45" s="145" t="s">
        <v>175</v>
      </c>
      <c r="M45" s="9" t="s">
        <v>26</v>
      </c>
      <c r="N45" s="9" t="s">
        <v>64</v>
      </c>
      <c r="O45" s="9" t="s">
        <v>84</v>
      </c>
      <c r="P45" s="145"/>
      <c r="Q45" s="9" t="s">
        <v>335</v>
      </c>
      <c r="R45" s="9" t="s">
        <v>336</v>
      </c>
      <c r="S45" s="46">
        <v>1</v>
      </c>
      <c r="T45" s="43">
        <v>1</v>
      </c>
      <c r="U45" s="44">
        <f t="shared" si="0"/>
        <v>1</v>
      </c>
      <c r="V45" s="11">
        <v>0</v>
      </c>
      <c r="W45" s="11">
        <v>0</v>
      </c>
      <c r="X45" s="40">
        <v>0</v>
      </c>
      <c r="Y45" s="108" t="s">
        <v>205</v>
      </c>
      <c r="Z45" s="41"/>
    </row>
    <row r="46" spans="1:26" ht="246.6" customHeight="1">
      <c r="A46" s="142"/>
      <c r="B46" s="143"/>
      <c r="C46" s="10" t="s">
        <v>184</v>
      </c>
      <c r="D46" s="9" t="s">
        <v>185</v>
      </c>
      <c r="E46" s="9"/>
      <c r="F46" s="75" t="s">
        <v>186</v>
      </c>
      <c r="G46" s="9" t="s">
        <v>75</v>
      </c>
      <c r="H46" s="9" t="s">
        <v>76</v>
      </c>
      <c r="I46" s="9" t="s">
        <v>187</v>
      </c>
      <c r="J46" s="145"/>
      <c r="K46" s="145"/>
      <c r="L46" s="145"/>
      <c r="M46" s="9" t="s">
        <v>26</v>
      </c>
      <c r="N46" s="9" t="s">
        <v>64</v>
      </c>
      <c r="O46" s="9" t="s">
        <v>84</v>
      </c>
      <c r="P46" s="145" t="s">
        <v>337</v>
      </c>
      <c r="Q46" s="9" t="s">
        <v>338</v>
      </c>
      <c r="R46" s="9" t="s">
        <v>339</v>
      </c>
      <c r="S46" s="46">
        <v>30</v>
      </c>
      <c r="T46" s="43">
        <v>11</v>
      </c>
      <c r="U46" s="44">
        <f t="shared" si="0"/>
        <v>0.36666666666666664</v>
      </c>
      <c r="V46" s="11">
        <v>0</v>
      </c>
      <c r="W46" s="11">
        <v>0</v>
      </c>
      <c r="X46" s="40">
        <v>0</v>
      </c>
      <c r="Y46" s="108" t="s">
        <v>206</v>
      </c>
      <c r="Z46" s="41"/>
    </row>
    <row r="47" spans="1:26" ht="127.5">
      <c r="A47" s="142"/>
      <c r="B47" s="143"/>
      <c r="C47" s="10" t="s">
        <v>188</v>
      </c>
      <c r="D47" s="9"/>
      <c r="E47" s="9"/>
      <c r="F47" s="75"/>
      <c r="G47" s="9" t="s">
        <v>75</v>
      </c>
      <c r="H47" s="9" t="s">
        <v>182</v>
      </c>
      <c r="I47" s="9" t="s">
        <v>183</v>
      </c>
      <c r="J47" s="145"/>
      <c r="K47" s="145"/>
      <c r="L47" s="145"/>
      <c r="M47" s="9" t="s">
        <v>26</v>
      </c>
      <c r="N47" s="9" t="s">
        <v>64</v>
      </c>
      <c r="O47" s="9" t="s">
        <v>84</v>
      </c>
      <c r="P47" s="145"/>
      <c r="Q47" s="9" t="s">
        <v>340</v>
      </c>
      <c r="R47" s="9" t="s">
        <v>341</v>
      </c>
      <c r="S47" s="46">
        <v>1</v>
      </c>
      <c r="T47" s="43">
        <v>0</v>
      </c>
      <c r="U47" s="44">
        <f t="shared" si="0"/>
        <v>0</v>
      </c>
      <c r="V47" s="11">
        <v>0</v>
      </c>
      <c r="W47" s="11">
        <v>0</v>
      </c>
      <c r="X47" s="40">
        <v>0</v>
      </c>
      <c r="Y47" s="108" t="s">
        <v>343</v>
      </c>
      <c r="Z47" s="41"/>
    </row>
  </sheetData>
  <mergeCells count="136">
    <mergeCell ref="V1:X1"/>
    <mergeCell ref="Y1:Y2"/>
    <mergeCell ref="Z1:Z2"/>
    <mergeCell ref="J45:J47"/>
    <mergeCell ref="K45:K47"/>
    <mergeCell ref="L45:L47"/>
    <mergeCell ref="F46:F47"/>
    <mergeCell ref="P1:R1"/>
    <mergeCell ref="S1:U1"/>
    <mergeCell ref="I39:I40"/>
    <mergeCell ref="J39:J40"/>
    <mergeCell ref="K39:K40"/>
    <mergeCell ref="L39:L40"/>
    <mergeCell ref="J32:J33"/>
    <mergeCell ref="K32:K33"/>
    <mergeCell ref="L32:L33"/>
    <mergeCell ref="J34:J38"/>
    <mergeCell ref="K34:K38"/>
    <mergeCell ref="L34:L38"/>
    <mergeCell ref="L27:L28"/>
    <mergeCell ref="L29:L30"/>
    <mergeCell ref="I24:I25"/>
    <mergeCell ref="J22:J25"/>
    <mergeCell ref="K22:K25"/>
    <mergeCell ref="L22:L25"/>
    <mergeCell ref="A42:A47"/>
    <mergeCell ref="B42:B47"/>
    <mergeCell ref="C42:C44"/>
    <mergeCell ref="F42:F45"/>
    <mergeCell ref="G43:G44"/>
    <mergeCell ref="H43:H44"/>
    <mergeCell ref="D36:D37"/>
    <mergeCell ref="C39:C40"/>
    <mergeCell ref="D39:D40"/>
    <mergeCell ref="F39:F40"/>
    <mergeCell ref="G39:G40"/>
    <mergeCell ref="H39:H40"/>
    <mergeCell ref="C34:C38"/>
    <mergeCell ref="F34:F38"/>
    <mergeCell ref="G34:G38"/>
    <mergeCell ref="H34:H38"/>
    <mergeCell ref="A22:A41"/>
    <mergeCell ref="B22:B41"/>
    <mergeCell ref="C22:C25"/>
    <mergeCell ref="D24:D25"/>
    <mergeCell ref="F24:F25"/>
    <mergeCell ref="G24:G25"/>
    <mergeCell ref="H24:H25"/>
    <mergeCell ref="C32:C33"/>
    <mergeCell ref="D32:D33"/>
    <mergeCell ref="F32:F33"/>
    <mergeCell ref="G32:G33"/>
    <mergeCell ref="H32:H33"/>
    <mergeCell ref="I32:I33"/>
    <mergeCell ref="J26:J28"/>
    <mergeCell ref="K26:K28"/>
    <mergeCell ref="D27:D28"/>
    <mergeCell ref="G29:G30"/>
    <mergeCell ref="H29:H30"/>
    <mergeCell ref="I29:I30"/>
    <mergeCell ref="J29:J30"/>
    <mergeCell ref="K29:K30"/>
    <mergeCell ref="C26:C31"/>
    <mergeCell ref="F26:F31"/>
    <mergeCell ref="G26:G28"/>
    <mergeCell ref="H26:H28"/>
    <mergeCell ref="I26:I28"/>
    <mergeCell ref="D30:D31"/>
    <mergeCell ref="L12:L13"/>
    <mergeCell ref="D13:D14"/>
    <mergeCell ref="G13:G15"/>
    <mergeCell ref="K4:K5"/>
    <mergeCell ref="M4:M5"/>
    <mergeCell ref="A17:A21"/>
    <mergeCell ref="B17:B21"/>
    <mergeCell ref="C17:C18"/>
    <mergeCell ref="G17:G18"/>
    <mergeCell ref="H17:H18"/>
    <mergeCell ref="J17:J19"/>
    <mergeCell ref="C9:C11"/>
    <mergeCell ref="J10:J11"/>
    <mergeCell ref="K10:K11"/>
    <mergeCell ref="K17:K19"/>
    <mergeCell ref="L17:L19"/>
    <mergeCell ref="C19:C20"/>
    <mergeCell ref="J20:J21"/>
    <mergeCell ref="K20:K21"/>
    <mergeCell ref="L20:L21"/>
    <mergeCell ref="H13:H15"/>
    <mergeCell ref="J14:J15"/>
    <mergeCell ref="K14:K15"/>
    <mergeCell ref="L14:L15"/>
    <mergeCell ref="N4:N5"/>
    <mergeCell ref="J6:J8"/>
    <mergeCell ref="K6:K8"/>
    <mergeCell ref="L6:L8"/>
    <mergeCell ref="G1:I1"/>
    <mergeCell ref="J1:L1"/>
    <mergeCell ref="M1:O1"/>
    <mergeCell ref="A3:A16"/>
    <mergeCell ref="B3:B16"/>
    <mergeCell ref="C3:C8"/>
    <mergeCell ref="G4:G5"/>
    <mergeCell ref="H4:H5"/>
    <mergeCell ref="I4:I5"/>
    <mergeCell ref="J4:J5"/>
    <mergeCell ref="A1:A2"/>
    <mergeCell ref="B1:B2"/>
    <mergeCell ref="C1:C2"/>
    <mergeCell ref="D1:D2"/>
    <mergeCell ref="E1:E2"/>
    <mergeCell ref="F1:F2"/>
    <mergeCell ref="L10:L11"/>
    <mergeCell ref="C12:C15"/>
    <mergeCell ref="J12:J13"/>
    <mergeCell ref="K12:K13"/>
    <mergeCell ref="P4:P5"/>
    <mergeCell ref="Q4:Q5"/>
    <mergeCell ref="P6:P7"/>
    <mergeCell ref="P9:P11"/>
    <mergeCell ref="P12:P16"/>
    <mergeCell ref="Q14:Q15"/>
    <mergeCell ref="P17:P18"/>
    <mergeCell ref="P19:P21"/>
    <mergeCell ref="P22:P25"/>
    <mergeCell ref="Q24:Q25"/>
    <mergeCell ref="P46:P47"/>
    <mergeCell ref="P26:P31"/>
    <mergeCell ref="Q26:Q30"/>
    <mergeCell ref="P32:P33"/>
    <mergeCell ref="Q32:Q33"/>
    <mergeCell ref="P34:P38"/>
    <mergeCell ref="Q34:Q38"/>
    <mergeCell ref="P39:P40"/>
    <mergeCell ref="Q39:Q40"/>
    <mergeCell ref="P42:P45"/>
  </mergeCells>
  <conditionalFormatting sqref="U3:U29 U33:U47">
    <cfRule type="cellIs" dxfId="4" priority="1" operator="lessThan">
      <formula>0.4</formula>
    </cfRule>
    <cfRule type="cellIs" dxfId="3" priority="2" operator="between">
      <formula>0.4</formula>
      <formula>0.5999</formula>
    </cfRule>
    <cfRule type="cellIs" dxfId="2" priority="3" operator="between">
      <formula>0.6</formula>
      <formula>0.6999</formula>
    </cfRule>
    <cfRule type="cellIs" dxfId="1" priority="4" operator="between">
      <formula>0.7</formula>
      <formula>0.7999</formula>
    </cfRule>
    <cfRule type="cellIs" dxfId="0" priority="5" operator="greaterThan">
      <formula>0.7999</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3"/>
  <sheetViews>
    <sheetView tabSelected="1" zoomScale="69" zoomScaleNormal="69" workbookViewId="0">
      <selection activeCell="O8" sqref="O8"/>
    </sheetView>
  </sheetViews>
  <sheetFormatPr baseColWidth="10" defaultRowHeight="15"/>
  <cols>
    <col min="1" max="1" width="6.7109375" customWidth="1"/>
    <col min="2" max="3" width="15.7109375" customWidth="1"/>
    <col min="5" max="5" width="19.42578125" customWidth="1"/>
    <col min="6" max="8" width="11.42578125" customWidth="1"/>
    <col min="9" max="9" width="17.7109375" customWidth="1"/>
    <col min="10" max="10" width="17.85546875" customWidth="1"/>
    <col min="11" max="11" width="11.42578125" style="38" customWidth="1"/>
  </cols>
  <sheetData>
    <row r="2" spans="2:15" ht="52.5" customHeight="1">
      <c r="B2" s="80"/>
      <c r="C2" s="81"/>
      <c r="D2" s="82"/>
      <c r="E2" s="80" t="s">
        <v>345</v>
      </c>
      <c r="F2" s="81"/>
      <c r="G2" s="81"/>
      <c r="H2" s="81"/>
      <c r="I2" s="82"/>
      <c r="J2" s="80"/>
      <c r="K2" s="82"/>
    </row>
    <row r="3" spans="2:15" ht="15" customHeight="1">
      <c r="B3" s="83" t="s">
        <v>9</v>
      </c>
      <c r="C3" s="84" t="s">
        <v>10</v>
      </c>
      <c r="D3" s="83" t="s">
        <v>207</v>
      </c>
      <c r="E3" s="83" t="s">
        <v>3</v>
      </c>
      <c r="F3" s="76" t="s">
        <v>208</v>
      </c>
      <c r="G3" s="76"/>
      <c r="H3" s="76"/>
      <c r="I3" s="76"/>
      <c r="J3" s="76"/>
      <c r="K3" s="76"/>
    </row>
    <row r="4" spans="2:15" ht="30" customHeight="1">
      <c r="B4" s="83"/>
      <c r="C4" s="85"/>
      <c r="D4" s="83"/>
      <c r="E4" s="83"/>
      <c r="F4" s="13" t="s">
        <v>209</v>
      </c>
      <c r="G4" s="13" t="s">
        <v>210</v>
      </c>
      <c r="H4" s="13" t="s">
        <v>211</v>
      </c>
      <c r="I4" s="13" t="s">
        <v>212</v>
      </c>
      <c r="J4" s="13" t="s">
        <v>213</v>
      </c>
      <c r="K4" s="13" t="s">
        <v>207</v>
      </c>
    </row>
    <row r="5" spans="2:15" ht="68.45" customHeight="1">
      <c r="B5" s="86" t="s">
        <v>16</v>
      </c>
      <c r="C5" s="88" t="s">
        <v>18</v>
      </c>
      <c r="D5" s="90">
        <v>14</v>
      </c>
      <c r="E5" s="14" t="s">
        <v>19</v>
      </c>
      <c r="F5" s="15"/>
      <c r="G5" s="16"/>
      <c r="H5" s="17"/>
      <c r="I5" s="18"/>
      <c r="J5" s="19">
        <v>1</v>
      </c>
      <c r="K5" s="93">
        <v>6</v>
      </c>
    </row>
    <row r="6" spans="2:15" ht="45.6" customHeight="1">
      <c r="B6" s="87"/>
      <c r="C6" s="88"/>
      <c r="D6" s="91"/>
      <c r="E6" s="21" t="s">
        <v>27</v>
      </c>
      <c r="F6" s="15"/>
      <c r="G6" s="16"/>
      <c r="H6" s="17"/>
      <c r="I6" s="18"/>
      <c r="J6" s="19">
        <v>1</v>
      </c>
      <c r="K6" s="93"/>
    </row>
    <row r="7" spans="2:15" ht="76.900000000000006" customHeight="1">
      <c r="B7" s="87"/>
      <c r="C7" s="88"/>
      <c r="D7" s="91"/>
      <c r="E7" s="21" t="s">
        <v>39</v>
      </c>
      <c r="F7" s="15"/>
      <c r="G7" s="16"/>
      <c r="H7" s="17"/>
      <c r="I7" s="18"/>
      <c r="J7" s="19">
        <v>1</v>
      </c>
      <c r="K7" s="93"/>
    </row>
    <row r="8" spans="2:15" ht="63.75">
      <c r="B8" s="87"/>
      <c r="C8" s="88"/>
      <c r="D8" s="91"/>
      <c r="E8" s="21" t="s">
        <v>214</v>
      </c>
      <c r="F8" s="15"/>
      <c r="G8" s="16"/>
      <c r="H8" s="17"/>
      <c r="I8" s="18"/>
      <c r="J8" s="19">
        <v>1</v>
      </c>
      <c r="K8" s="93"/>
    </row>
    <row r="9" spans="2:15" ht="140.25">
      <c r="B9" s="87"/>
      <c r="C9" s="88"/>
      <c r="D9" s="91"/>
      <c r="E9" s="21" t="s">
        <v>215</v>
      </c>
      <c r="F9" s="15">
        <v>1</v>
      </c>
      <c r="G9" s="16"/>
      <c r="H9" s="17"/>
      <c r="I9" s="18"/>
      <c r="J9" s="19"/>
      <c r="K9" s="93"/>
      <c r="O9" s="22">
        <f>+D5/D50</f>
        <v>0.31111111111111112</v>
      </c>
    </row>
    <row r="10" spans="2:15" ht="63.75">
      <c r="B10" s="87"/>
      <c r="C10" s="89"/>
      <c r="D10" s="91"/>
      <c r="E10" s="23" t="s">
        <v>53</v>
      </c>
      <c r="F10" s="15">
        <v>1</v>
      </c>
      <c r="G10" s="16"/>
      <c r="H10" s="17"/>
      <c r="I10" s="18"/>
      <c r="J10" s="19"/>
      <c r="K10" s="93"/>
      <c r="O10" s="22">
        <f>+D19/D50</f>
        <v>0.1111111111111111</v>
      </c>
    </row>
    <row r="11" spans="2:15" ht="38.25">
      <c r="B11" s="87"/>
      <c r="C11" s="94" t="s">
        <v>54</v>
      </c>
      <c r="D11" s="91"/>
      <c r="E11" s="24" t="s">
        <v>55</v>
      </c>
      <c r="F11" s="15"/>
      <c r="G11" s="16"/>
      <c r="H11" s="17"/>
      <c r="I11" s="18"/>
      <c r="J11" s="19">
        <v>1</v>
      </c>
      <c r="K11" s="93">
        <v>3</v>
      </c>
      <c r="O11" s="22">
        <f>+D24/D50</f>
        <v>0.44444444444444442</v>
      </c>
    </row>
    <row r="12" spans="2:15" ht="38.25">
      <c r="B12" s="87"/>
      <c r="C12" s="88"/>
      <c r="D12" s="91"/>
      <c r="E12" s="21" t="s">
        <v>66</v>
      </c>
      <c r="F12" s="15"/>
      <c r="G12" s="16"/>
      <c r="H12" s="17"/>
      <c r="I12" s="18"/>
      <c r="J12" s="19">
        <v>1</v>
      </c>
      <c r="K12" s="93"/>
      <c r="O12" s="22">
        <f>+D44/D50</f>
        <v>0.13333333333333333</v>
      </c>
    </row>
    <row r="13" spans="2:15" ht="38.25">
      <c r="B13" s="87"/>
      <c r="C13" s="89"/>
      <c r="D13" s="91"/>
      <c r="E13" s="23" t="s">
        <v>68</v>
      </c>
      <c r="F13" s="15">
        <v>1</v>
      </c>
      <c r="G13" s="16"/>
      <c r="H13" s="17"/>
      <c r="I13" s="18"/>
      <c r="J13" s="19"/>
      <c r="K13" s="93"/>
    </row>
    <row r="14" spans="2:15" ht="38.25">
      <c r="B14" s="87"/>
      <c r="C14" s="95" t="s">
        <v>72</v>
      </c>
      <c r="D14" s="91"/>
      <c r="E14" s="24" t="s">
        <v>73</v>
      </c>
      <c r="F14" s="15">
        <v>1</v>
      </c>
      <c r="G14" s="16"/>
      <c r="H14" s="17"/>
      <c r="I14" s="18"/>
      <c r="J14" s="19"/>
      <c r="K14" s="93">
        <v>4</v>
      </c>
    </row>
    <row r="15" spans="2:15" ht="31.9" customHeight="1">
      <c r="B15" s="87"/>
      <c r="C15" s="95"/>
      <c r="D15" s="91"/>
      <c r="E15" s="88" t="s">
        <v>78</v>
      </c>
      <c r="F15" s="15">
        <v>1</v>
      </c>
      <c r="G15" s="16"/>
      <c r="H15" s="17"/>
      <c r="I15" s="18"/>
      <c r="J15" s="19"/>
      <c r="K15" s="93"/>
    </row>
    <row r="16" spans="2:15" ht="31.9" customHeight="1">
      <c r="B16" s="87"/>
      <c r="C16" s="95"/>
      <c r="D16" s="91"/>
      <c r="E16" s="88"/>
      <c r="F16" s="15"/>
      <c r="G16" s="16"/>
      <c r="H16" s="17"/>
      <c r="I16" s="18">
        <v>1</v>
      </c>
      <c r="J16" s="19"/>
      <c r="K16" s="93"/>
    </row>
    <row r="17" spans="2:11" ht="51">
      <c r="B17" s="87"/>
      <c r="C17" s="95"/>
      <c r="D17" s="91"/>
      <c r="E17" s="23" t="s">
        <v>82</v>
      </c>
      <c r="F17" s="15"/>
      <c r="G17" s="16"/>
      <c r="H17" s="17"/>
      <c r="I17" s="18"/>
      <c r="J17" s="19">
        <v>1</v>
      </c>
      <c r="K17" s="93"/>
    </row>
    <row r="18" spans="2:11" ht="114.75">
      <c r="B18" s="87"/>
      <c r="C18" s="12" t="s">
        <v>85</v>
      </c>
      <c r="D18" s="92"/>
      <c r="E18" s="23" t="s">
        <v>216</v>
      </c>
      <c r="F18" s="15"/>
      <c r="G18" s="16"/>
      <c r="H18" s="17"/>
      <c r="I18" s="18"/>
      <c r="J18" s="19">
        <v>1</v>
      </c>
      <c r="K18" s="20">
        <v>1</v>
      </c>
    </row>
    <row r="19" spans="2:11" ht="114" customHeight="1">
      <c r="B19" s="87" t="s">
        <v>91</v>
      </c>
      <c r="C19" s="95" t="s">
        <v>93</v>
      </c>
      <c r="D19" s="96">
        <v>5</v>
      </c>
      <c r="E19" s="24" t="s">
        <v>217</v>
      </c>
      <c r="F19" s="15">
        <v>1</v>
      </c>
      <c r="G19" s="16"/>
      <c r="H19" s="17"/>
      <c r="I19" s="18"/>
      <c r="J19" s="19"/>
      <c r="K19" s="93">
        <v>2</v>
      </c>
    </row>
    <row r="20" spans="2:11" ht="70.900000000000006" customHeight="1">
      <c r="B20" s="87"/>
      <c r="C20" s="95"/>
      <c r="D20" s="97"/>
      <c r="E20" s="23" t="s">
        <v>103</v>
      </c>
      <c r="F20" s="15"/>
      <c r="G20" s="16">
        <v>1</v>
      </c>
      <c r="H20" s="17"/>
      <c r="I20" s="18"/>
      <c r="J20" s="19"/>
      <c r="K20" s="93"/>
    </row>
    <row r="21" spans="2:11" ht="114.75">
      <c r="B21" s="87"/>
      <c r="C21" s="95" t="s">
        <v>105</v>
      </c>
      <c r="D21" s="97"/>
      <c r="E21" s="24" t="s">
        <v>218</v>
      </c>
      <c r="F21" s="15">
        <v>1</v>
      </c>
      <c r="G21" s="16"/>
      <c r="H21" s="17"/>
      <c r="I21" s="18"/>
      <c r="J21" s="19"/>
      <c r="K21" s="93">
        <v>2</v>
      </c>
    </row>
    <row r="22" spans="2:11" ht="140.25">
      <c r="B22" s="87"/>
      <c r="C22" s="95"/>
      <c r="D22" s="97"/>
      <c r="E22" s="23" t="s">
        <v>108</v>
      </c>
      <c r="F22" s="15">
        <v>1</v>
      </c>
      <c r="G22" s="16"/>
      <c r="H22" s="17"/>
      <c r="I22" s="18"/>
      <c r="J22" s="19"/>
      <c r="K22" s="93"/>
    </row>
    <row r="23" spans="2:11" ht="70.150000000000006" customHeight="1">
      <c r="B23" s="87"/>
      <c r="C23" s="12" t="s">
        <v>111</v>
      </c>
      <c r="D23" s="98"/>
      <c r="E23" s="23" t="s">
        <v>219</v>
      </c>
      <c r="F23" s="15"/>
      <c r="G23" s="16"/>
      <c r="H23" s="17"/>
      <c r="I23" s="18"/>
      <c r="J23" s="19">
        <v>1</v>
      </c>
      <c r="K23" s="20">
        <v>1</v>
      </c>
    </row>
    <row r="24" spans="2:11" ht="58.15" customHeight="1">
      <c r="B24" s="99" t="s">
        <v>114</v>
      </c>
      <c r="C24" s="94" t="s">
        <v>116</v>
      </c>
      <c r="D24" s="96">
        <v>20</v>
      </c>
      <c r="E24" s="24" t="s">
        <v>117</v>
      </c>
      <c r="F24" s="15">
        <v>1</v>
      </c>
      <c r="G24" s="16"/>
      <c r="H24" s="17"/>
      <c r="I24" s="18"/>
      <c r="J24" s="19"/>
      <c r="K24" s="93">
        <v>4</v>
      </c>
    </row>
    <row r="25" spans="2:11" ht="133.15" customHeight="1">
      <c r="B25" s="100"/>
      <c r="C25" s="88"/>
      <c r="D25" s="97"/>
      <c r="E25" s="21" t="s">
        <v>123</v>
      </c>
      <c r="F25" s="15">
        <v>1</v>
      </c>
      <c r="G25" s="16"/>
      <c r="H25" s="17"/>
      <c r="I25" s="18"/>
      <c r="J25" s="19"/>
      <c r="K25" s="93"/>
    </row>
    <row r="26" spans="2:11" ht="28.9" customHeight="1">
      <c r="B26" s="100"/>
      <c r="C26" s="88"/>
      <c r="D26" s="97"/>
      <c r="E26" s="88" t="s">
        <v>129</v>
      </c>
      <c r="F26" s="15"/>
      <c r="G26" s="16">
        <v>1</v>
      </c>
      <c r="H26" s="17"/>
      <c r="I26" s="18"/>
      <c r="J26" s="19"/>
      <c r="K26" s="93"/>
    </row>
    <row r="27" spans="2:11" ht="28.9" customHeight="1">
      <c r="B27" s="100"/>
      <c r="C27" s="88"/>
      <c r="D27" s="97"/>
      <c r="E27" s="89"/>
      <c r="F27" s="15"/>
      <c r="G27" s="16"/>
      <c r="H27" s="17"/>
      <c r="I27" s="18"/>
      <c r="J27" s="19">
        <v>1</v>
      </c>
      <c r="K27" s="93"/>
    </row>
    <row r="28" spans="2:11" ht="38.25">
      <c r="B28" s="100"/>
      <c r="C28" s="94" t="s">
        <v>134</v>
      </c>
      <c r="D28" s="97"/>
      <c r="E28" s="24" t="s">
        <v>135</v>
      </c>
      <c r="F28" s="15"/>
      <c r="G28" s="16">
        <v>1</v>
      </c>
      <c r="H28" s="17"/>
      <c r="I28" s="18"/>
      <c r="J28" s="19"/>
      <c r="K28" s="93">
        <v>4</v>
      </c>
    </row>
    <row r="29" spans="2:11" ht="42" customHeight="1">
      <c r="B29" s="100"/>
      <c r="C29" s="88"/>
      <c r="D29" s="97"/>
      <c r="E29" s="88" t="s">
        <v>137</v>
      </c>
      <c r="F29" s="15">
        <v>1</v>
      </c>
      <c r="G29" s="16"/>
      <c r="H29" s="17"/>
      <c r="I29" s="18"/>
      <c r="J29" s="19"/>
      <c r="K29" s="93"/>
    </row>
    <row r="30" spans="2:11" ht="42" customHeight="1">
      <c r="B30" s="100"/>
      <c r="C30" s="88"/>
      <c r="D30" s="97"/>
      <c r="E30" s="88"/>
      <c r="F30" s="15"/>
      <c r="G30" s="16"/>
      <c r="H30" s="17"/>
      <c r="I30" s="18"/>
      <c r="J30" s="19">
        <v>1</v>
      </c>
      <c r="K30" s="93"/>
    </row>
    <row r="31" spans="2:11" ht="103.15" customHeight="1">
      <c r="B31" s="100"/>
      <c r="C31" s="88"/>
      <c r="D31" s="97"/>
      <c r="E31" s="25" t="s">
        <v>141</v>
      </c>
      <c r="F31" s="15"/>
      <c r="G31" s="16"/>
      <c r="H31" s="17"/>
      <c r="I31" s="18"/>
      <c r="J31" s="19">
        <v>1</v>
      </c>
      <c r="K31" s="93"/>
    </row>
    <row r="32" spans="2:11" ht="66" customHeight="1">
      <c r="B32" s="100"/>
      <c r="C32" s="88"/>
      <c r="D32" s="97"/>
      <c r="E32" s="88" t="s">
        <v>143</v>
      </c>
      <c r="F32" s="15"/>
      <c r="G32" s="16"/>
      <c r="H32" s="17"/>
      <c r="I32" s="18"/>
      <c r="J32" s="19"/>
      <c r="K32" s="93"/>
    </row>
    <row r="33" spans="2:11" ht="66" customHeight="1">
      <c r="B33" s="100"/>
      <c r="C33" s="88"/>
      <c r="D33" s="97"/>
      <c r="E33" s="89"/>
      <c r="F33" s="15"/>
      <c r="G33" s="16"/>
      <c r="H33" s="17"/>
      <c r="I33" s="18"/>
      <c r="J33" s="19"/>
      <c r="K33" s="93"/>
    </row>
    <row r="34" spans="2:11" ht="66" customHeight="1">
      <c r="B34" s="100"/>
      <c r="C34" s="88" t="s">
        <v>145</v>
      </c>
      <c r="D34" s="97"/>
      <c r="E34" s="94" t="s">
        <v>146</v>
      </c>
      <c r="F34" s="15"/>
      <c r="G34" s="16"/>
      <c r="H34" s="17"/>
      <c r="I34" s="18"/>
      <c r="J34" s="19"/>
      <c r="K34" s="93">
        <v>1</v>
      </c>
    </row>
    <row r="35" spans="2:11" ht="99.6" customHeight="1">
      <c r="B35" s="100"/>
      <c r="C35" s="89"/>
      <c r="D35" s="97"/>
      <c r="E35" s="88"/>
      <c r="F35" s="15">
        <v>1</v>
      </c>
      <c r="G35" s="16"/>
      <c r="H35" s="17"/>
      <c r="I35" s="18"/>
      <c r="J35" s="19"/>
      <c r="K35" s="93"/>
    </row>
    <row r="36" spans="2:11" ht="18" customHeight="1">
      <c r="B36" s="100"/>
      <c r="C36" s="94" t="s">
        <v>155</v>
      </c>
      <c r="D36" s="97"/>
      <c r="E36" s="88" t="s">
        <v>161</v>
      </c>
      <c r="F36" s="15"/>
      <c r="G36" s="16"/>
      <c r="H36" s="17"/>
      <c r="I36" s="18"/>
      <c r="J36" s="19">
        <v>1</v>
      </c>
      <c r="K36" s="93">
        <v>5</v>
      </c>
    </row>
    <row r="37" spans="2:11" ht="18" customHeight="1">
      <c r="B37" s="100"/>
      <c r="C37" s="88"/>
      <c r="D37" s="97"/>
      <c r="E37" s="88"/>
      <c r="F37" s="15"/>
      <c r="G37" s="16"/>
      <c r="H37" s="17"/>
      <c r="I37" s="18"/>
      <c r="J37" s="19">
        <v>1</v>
      </c>
      <c r="K37" s="93"/>
    </row>
    <row r="38" spans="2:11" ht="18" customHeight="1">
      <c r="B38" s="100"/>
      <c r="C38" s="88"/>
      <c r="D38" s="97"/>
      <c r="E38" s="88"/>
      <c r="F38" s="15"/>
      <c r="G38" s="16"/>
      <c r="H38" s="17"/>
      <c r="I38" s="18"/>
      <c r="J38" s="19">
        <v>1</v>
      </c>
      <c r="K38" s="93"/>
    </row>
    <row r="39" spans="2:11" ht="18" customHeight="1">
      <c r="B39" s="100"/>
      <c r="C39" s="88"/>
      <c r="D39" s="97"/>
      <c r="E39" s="88"/>
      <c r="F39" s="15">
        <v>1</v>
      </c>
      <c r="G39" s="16"/>
      <c r="H39" s="17"/>
      <c r="I39" s="18"/>
      <c r="J39" s="19"/>
      <c r="K39" s="93"/>
    </row>
    <row r="40" spans="2:11" ht="18" customHeight="1">
      <c r="B40" s="100"/>
      <c r="C40" s="88"/>
      <c r="D40" s="97"/>
      <c r="E40" s="88"/>
      <c r="F40" s="15">
        <v>1</v>
      </c>
      <c r="G40" s="16"/>
      <c r="H40" s="17"/>
      <c r="I40" s="18"/>
      <c r="J40" s="19"/>
      <c r="K40" s="93"/>
    </row>
    <row r="41" spans="2:11" ht="45.6" customHeight="1">
      <c r="B41" s="100"/>
      <c r="C41" s="88" t="s">
        <v>164</v>
      </c>
      <c r="D41" s="97"/>
      <c r="E41" s="88" t="s">
        <v>165</v>
      </c>
      <c r="F41" s="15">
        <v>1</v>
      </c>
      <c r="G41" s="16"/>
      <c r="H41" s="17"/>
      <c r="I41" s="18"/>
      <c r="J41" s="19"/>
      <c r="K41" s="93">
        <v>2</v>
      </c>
    </row>
    <row r="42" spans="2:11" ht="45.6" customHeight="1">
      <c r="B42" s="100"/>
      <c r="C42" s="89"/>
      <c r="D42" s="97"/>
      <c r="E42" s="88"/>
      <c r="F42" s="15">
        <v>1</v>
      </c>
      <c r="G42" s="16"/>
      <c r="H42" s="17"/>
      <c r="I42" s="18"/>
      <c r="J42" s="19"/>
      <c r="K42" s="93"/>
    </row>
    <row r="43" spans="2:11" ht="72.599999999999994" customHeight="1">
      <c r="B43" s="86"/>
      <c r="C43" s="12" t="s">
        <v>168</v>
      </c>
      <c r="D43" s="98"/>
      <c r="E43" s="23" t="s">
        <v>220</v>
      </c>
      <c r="F43" s="15">
        <v>1</v>
      </c>
      <c r="G43" s="16"/>
      <c r="H43" s="17"/>
      <c r="I43" s="18"/>
      <c r="J43" s="19"/>
      <c r="K43" s="20">
        <v>1</v>
      </c>
    </row>
    <row r="44" spans="2:11" ht="93.6" customHeight="1">
      <c r="B44" s="99" t="s">
        <v>170</v>
      </c>
      <c r="C44" s="94" t="s">
        <v>172</v>
      </c>
      <c r="D44" s="96">
        <v>6</v>
      </c>
      <c r="E44" s="24" t="s">
        <v>173</v>
      </c>
      <c r="F44" s="15">
        <v>1</v>
      </c>
      <c r="G44" s="16"/>
      <c r="H44" s="17"/>
      <c r="I44" s="18"/>
      <c r="J44" s="19"/>
      <c r="K44" s="93">
        <v>3</v>
      </c>
    </row>
    <row r="45" spans="2:11" ht="138.6" customHeight="1">
      <c r="B45" s="100"/>
      <c r="C45" s="88"/>
      <c r="D45" s="97"/>
      <c r="E45" s="21" t="s">
        <v>176</v>
      </c>
      <c r="F45" s="15"/>
      <c r="G45" s="16"/>
      <c r="H45" s="17"/>
      <c r="I45" s="18"/>
      <c r="J45" s="19">
        <v>1</v>
      </c>
      <c r="K45" s="93"/>
    </row>
    <row r="46" spans="2:11" ht="80.45" customHeight="1">
      <c r="B46" s="100"/>
      <c r="C46" s="89"/>
      <c r="D46" s="97"/>
      <c r="E46" s="21" t="s">
        <v>178</v>
      </c>
      <c r="F46" s="15"/>
      <c r="G46" s="16"/>
      <c r="H46" s="17"/>
      <c r="I46" s="18"/>
      <c r="J46" s="19">
        <v>1</v>
      </c>
      <c r="K46" s="93"/>
    </row>
    <row r="47" spans="2:11" ht="67.150000000000006" customHeight="1">
      <c r="B47" s="100"/>
      <c r="C47" s="12" t="s">
        <v>180</v>
      </c>
      <c r="D47" s="97"/>
      <c r="E47" s="23" t="s">
        <v>181</v>
      </c>
      <c r="F47" s="15"/>
      <c r="G47" s="16"/>
      <c r="H47" s="17"/>
      <c r="I47" s="18"/>
      <c r="J47" s="19">
        <v>1</v>
      </c>
      <c r="K47" s="20">
        <v>1</v>
      </c>
    </row>
    <row r="48" spans="2:11" ht="72.599999999999994" customHeight="1">
      <c r="B48" s="100"/>
      <c r="C48" s="12" t="s">
        <v>184</v>
      </c>
      <c r="D48" s="97"/>
      <c r="E48" s="24" t="s">
        <v>185</v>
      </c>
      <c r="F48" s="15"/>
      <c r="G48" s="16">
        <v>1</v>
      </c>
      <c r="H48" s="17"/>
      <c r="I48" s="18"/>
      <c r="J48" s="19"/>
      <c r="K48" s="20">
        <v>1</v>
      </c>
    </row>
    <row r="49" spans="2:11" ht="55.9" customHeight="1">
      <c r="B49" s="100"/>
      <c r="C49" s="26" t="s">
        <v>188</v>
      </c>
      <c r="D49" s="97"/>
      <c r="E49" s="24"/>
      <c r="F49" s="27">
        <v>1</v>
      </c>
      <c r="G49" s="28"/>
      <c r="H49" s="29"/>
      <c r="I49" s="30"/>
      <c r="J49" s="31"/>
      <c r="K49" s="32">
        <v>1</v>
      </c>
    </row>
    <row r="50" spans="2:11" ht="20.25">
      <c r="B50" s="106" t="s">
        <v>221</v>
      </c>
      <c r="C50" s="106"/>
      <c r="D50" s="33">
        <f>+SUM(D5:D49)</f>
        <v>45</v>
      </c>
      <c r="E50" s="34"/>
      <c r="F50" s="35">
        <f t="shared" ref="F50:I50" si="0">SUM(F5:F49)</f>
        <v>19</v>
      </c>
      <c r="G50" s="35">
        <f t="shared" si="0"/>
        <v>4</v>
      </c>
      <c r="H50" s="35">
        <f t="shared" si="0"/>
        <v>0</v>
      </c>
      <c r="I50" s="35">
        <f t="shared" si="0"/>
        <v>1</v>
      </c>
      <c r="J50" s="35">
        <f>SUM(J5:J49)</f>
        <v>18</v>
      </c>
      <c r="K50" s="36">
        <f>SUM(K5:K49)</f>
        <v>42</v>
      </c>
    </row>
    <row r="51" spans="2:11" ht="21">
      <c r="B51" s="107" t="s">
        <v>222</v>
      </c>
      <c r="C51" s="107"/>
      <c r="D51" s="107"/>
      <c r="E51" s="107"/>
      <c r="F51" s="37">
        <f>F50/$D$50</f>
        <v>0.42222222222222222</v>
      </c>
      <c r="G51" s="37">
        <f t="shared" ref="G51:K51" si="1">G50/$D$50</f>
        <v>8.8888888888888892E-2</v>
      </c>
      <c r="H51" s="37">
        <f t="shared" si="1"/>
        <v>0</v>
      </c>
      <c r="I51" s="37">
        <f t="shared" si="1"/>
        <v>2.2222222222222223E-2</v>
      </c>
      <c r="J51" s="37">
        <f t="shared" si="1"/>
        <v>0.4</v>
      </c>
      <c r="K51" s="37">
        <f t="shared" si="1"/>
        <v>0.93333333333333335</v>
      </c>
    </row>
    <row r="52" spans="2:11" ht="21">
      <c r="B52" s="101" t="s">
        <v>223</v>
      </c>
      <c r="C52" s="101"/>
      <c r="D52" s="101"/>
      <c r="E52" s="101"/>
      <c r="F52" s="102">
        <f>+D50-K50</f>
        <v>3</v>
      </c>
      <c r="G52" s="103"/>
      <c r="H52" s="103"/>
      <c r="I52" s="103"/>
      <c r="J52" s="103"/>
      <c r="K52" s="104"/>
    </row>
    <row r="53" spans="2:11" ht="21">
      <c r="B53" s="101"/>
      <c r="C53" s="101"/>
      <c r="D53" s="101"/>
      <c r="E53" s="101"/>
      <c r="F53" s="105">
        <f>+F52/$D$50</f>
        <v>6.6666666666666666E-2</v>
      </c>
      <c r="G53" s="105"/>
      <c r="H53" s="105"/>
      <c r="I53" s="105"/>
      <c r="J53" s="105"/>
      <c r="K53" s="105"/>
    </row>
  </sheetData>
  <mergeCells count="50">
    <mergeCell ref="B24:B43"/>
    <mergeCell ref="C24:C27"/>
    <mergeCell ref="B52:E53"/>
    <mergeCell ref="F52:K52"/>
    <mergeCell ref="F53:K53"/>
    <mergeCell ref="B44:B49"/>
    <mergeCell ref="C44:C46"/>
    <mergeCell ref="D44:D49"/>
    <mergeCell ref="K44:K46"/>
    <mergeCell ref="B50:C50"/>
    <mergeCell ref="B51:E51"/>
    <mergeCell ref="D24:D43"/>
    <mergeCell ref="K24:K27"/>
    <mergeCell ref="E26:E27"/>
    <mergeCell ref="C28:C33"/>
    <mergeCell ref="K28:K33"/>
    <mergeCell ref="E29:E30"/>
    <mergeCell ref="E32:E33"/>
    <mergeCell ref="C34:C35"/>
    <mergeCell ref="E34:E35"/>
    <mergeCell ref="K34:K35"/>
    <mergeCell ref="C36:C40"/>
    <mergeCell ref="E36:E40"/>
    <mergeCell ref="K36:K40"/>
    <mergeCell ref="C41:C42"/>
    <mergeCell ref="E41:E42"/>
    <mergeCell ref="K41:K42"/>
    <mergeCell ref="B19:B23"/>
    <mergeCell ref="C19:C20"/>
    <mergeCell ref="D19:D23"/>
    <mergeCell ref="K19:K20"/>
    <mergeCell ref="C21:C22"/>
    <mergeCell ref="K21:K22"/>
    <mergeCell ref="B5:B18"/>
    <mergeCell ref="C5:C10"/>
    <mergeCell ref="D5:D18"/>
    <mergeCell ref="K5:K10"/>
    <mergeCell ref="C11:C13"/>
    <mergeCell ref="K11:K13"/>
    <mergeCell ref="C14:C17"/>
    <mergeCell ref="K14:K17"/>
    <mergeCell ref="E15:E16"/>
    <mergeCell ref="B2:D2"/>
    <mergeCell ref="E2:I2"/>
    <mergeCell ref="J2:K2"/>
    <mergeCell ref="B3:B4"/>
    <mergeCell ref="C3:C4"/>
    <mergeCell ref="D3:D4"/>
    <mergeCell ref="E3:E4"/>
    <mergeCell ref="F3: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2021</vt:lpstr>
      <vt:lpstr>SEFM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AUXCULTURA</cp:lastModifiedBy>
  <dcterms:created xsi:type="dcterms:W3CDTF">2023-11-13T05:25:26Z</dcterms:created>
  <dcterms:modified xsi:type="dcterms:W3CDTF">2023-11-16T23:57:14Z</dcterms:modified>
</cp:coreProperties>
</file>