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UXTRIBUTARIA11\Downloads\"/>
    </mc:Choice>
  </mc:AlternateContent>
  <xr:revisionPtr revIDLastSave="0" documentId="13_ncr:1_{DAB26969-4CA2-4C11-98B9-0A08238AA552}" xr6:coauthVersionLast="47" xr6:coauthVersionMax="47" xr10:uidLastSave="{00000000-0000-0000-0000-000000000000}"/>
  <bookViews>
    <workbookView xWindow="-108" yWindow="-108" windowWidth="16608" windowHeight="8832" xr2:uid="{00000000-000D-0000-FFFF-FFFF00000000}"/>
  </bookViews>
  <sheets>
    <sheet name="MATRIZ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1" l="1"/>
  <c r="Y66" i="1"/>
  <c r="X66" i="1"/>
  <c r="W66" i="1"/>
  <c r="V66" i="1"/>
  <c r="U66" i="1"/>
  <c r="T66" i="1"/>
  <c r="S66" i="1"/>
  <c r="R66" i="1"/>
  <c r="Q66" i="1"/>
  <c r="P66" i="1"/>
  <c r="O66" i="1"/>
  <c r="N66" i="1"/>
  <c r="L66" i="1"/>
  <c r="K66" i="1"/>
  <c r="L43" i="1"/>
  <c r="L117" i="1"/>
  <c r="L109" i="1"/>
  <c r="L107" i="1"/>
  <c r="L105" i="1"/>
  <c r="L97" i="1"/>
  <c r="L91" i="1"/>
  <c r="L85" i="1"/>
  <c r="L78" i="1"/>
  <c r="L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tc={40DC403C-B1C2-4C33-907B-7BDD0460337E}</author>
    <author>Ana Lucelly Velasco</author>
  </authors>
  <commentList>
    <comment ref="K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Tomado del seguimiento al Plan de Acción del Plan Biocultura 2013-2023 con corte a 2019</t>
      </text>
    </comment>
    <comment ref="L2" authorId="1" shapeId="0" xr:uid="{00000000-0006-0000-0000-000002000000}">
      <text>
        <r>
          <rPr>
            <sz val="9"/>
            <color indexed="81"/>
            <rFont val="Tahoma"/>
            <family val="2"/>
          </rPr>
          <t>Se propone que la mitad de las IE del Departamento (55) incorporen la cátedra del PCCC</t>
        </r>
      </text>
    </comment>
    <comment ref="K3" authorId="1" shapeId="0" xr:uid="{00000000-0006-0000-0000-000003000000}">
      <text>
        <r>
          <rPr>
            <sz val="9"/>
            <color indexed="81"/>
            <rFont val="Tahoma"/>
            <family val="2"/>
          </rPr>
          <t>Universidad del Quindío
UGC
Falta información de:
EAM
Alexander Von Humboldt
Antonio Nariño
Remington
San Buemaventura
Santo Tomás
San Martín</t>
        </r>
      </text>
    </comment>
    <comment ref="K7" authorId="1" shapeId="0" xr:uid="{00000000-0006-0000-0000-000004000000}">
      <text>
        <r>
          <rPr>
            <sz val="9"/>
            <color indexed="81"/>
            <rFont val="Tahoma"/>
            <family val="2"/>
          </rPr>
          <t xml:space="preserve">Existe la del Departamento
</t>
        </r>
      </text>
    </comment>
    <comment ref="K12" authorId="1" shapeId="0" xr:uid="{00000000-0006-0000-0000-000005000000}">
      <text>
        <r>
          <rPr>
            <sz val="9"/>
            <color indexed="81"/>
            <rFont val="Tahoma"/>
            <family val="2"/>
          </rPr>
          <t>Mural Epopeya del Quindío</t>
        </r>
      </text>
    </comment>
    <comment ref="L12" authorId="1" shapeId="0" xr:uid="{00000000-0006-0000-0000-000006000000}">
      <text>
        <r>
          <rPr>
            <sz val="9"/>
            <color indexed="81"/>
            <rFont val="Tahoma"/>
            <family val="2"/>
          </rPr>
          <t>Camino del Quindío
Cementerio Libre
?</t>
        </r>
      </text>
    </comment>
    <comment ref="L13" authorId="1" shapeId="0" xr:uid="{00000000-0006-0000-0000-000007000000}">
      <text>
        <r>
          <rPr>
            <sz val="9"/>
            <color indexed="81"/>
            <rFont val="Tahoma"/>
            <family val="2"/>
          </rPr>
          <t>Una capacitación en cada periodo de gobierno</t>
        </r>
      </text>
    </comment>
    <comment ref="L14" authorId="1" shapeId="0" xr:uid="{00000000-0006-0000-0000-000008000000}">
      <text>
        <r>
          <rPr>
            <sz val="9"/>
            <color indexed="81"/>
            <rFont val="Tahoma"/>
            <family val="2"/>
          </rPr>
          <t>Mínimo una por municipio</t>
        </r>
      </text>
    </comment>
    <comment ref="K19" authorId="1" shapeId="0" xr:uid="{00000000-0006-0000-0000-000009000000}">
      <text>
        <r>
          <rPr>
            <sz val="9"/>
            <color indexed="81"/>
            <rFont val="Tahoma"/>
            <family val="2"/>
          </rPr>
          <t>Diplomado virtual dictado por la Gobernación del Quindío en 2020</t>
        </r>
      </text>
    </comment>
    <comment ref="K20" authorId="1" shapeId="0" xr:uid="{00000000-0006-0000-0000-00000A000000}">
      <text>
        <r>
          <rPr>
            <sz val="9"/>
            <color indexed="81"/>
            <rFont val="Tahoma"/>
            <family val="2"/>
          </rPr>
          <t xml:space="preserve">Está formulado y aprobado Velas y Faroles
</t>
        </r>
      </text>
    </comment>
    <comment ref="L25" authorId="1" shapeId="0" xr:uid="{00000000-0006-0000-0000-00000B000000}">
      <text>
        <r>
          <rPr>
            <b/>
            <sz val="9"/>
            <color indexed="81"/>
            <rFont val="Tahoma"/>
            <family val="2"/>
          </rPr>
          <t>Ana Lucelly Velasco:</t>
        </r>
        <r>
          <rPr>
            <sz val="9"/>
            <color indexed="81"/>
            <rFont val="Tahoma"/>
            <family val="2"/>
          </rPr>
          <t xml:space="preserve">
Se calculan 20 personas por 9 años</t>
        </r>
      </text>
    </comment>
    <comment ref="K26" authorId="1" shapeId="0" xr:uid="{00000000-0006-0000-0000-00000C000000}">
      <text>
        <r>
          <rPr>
            <sz val="9"/>
            <color indexed="81"/>
            <rFont val="Tahoma"/>
            <family val="2"/>
          </rPr>
          <t>Ganadores de becas para investigación en patrimonio cultural en la convocatoria de Estímulos entre 2015-2023</t>
        </r>
      </text>
    </comment>
    <comment ref="L26" authorId="1" shapeId="0" xr:uid="{00000000-0006-0000-0000-00000D000000}">
      <text>
        <r>
          <rPr>
            <sz val="9"/>
            <color indexed="81"/>
            <rFont val="Tahoma"/>
            <family val="2"/>
          </rPr>
          <t>Garantizar como mínimo la entrega de una beca anual mejorando la evaluación y el seguimiento</t>
        </r>
      </text>
    </comment>
    <comment ref="K31" authorId="1" shapeId="0" xr:uid="{00000000-0006-0000-0000-00000E000000}">
      <text>
        <r>
          <rPr>
            <sz val="9"/>
            <color indexed="81"/>
            <rFont val="Tahoma"/>
            <family val="2"/>
          </rPr>
          <t>El Plan para la sostenibilidad ambiental del PCCC fue elaborado entre la Secretarías de Agricultura y Medio Ambiente, Comité de Cafeteros y CRQ</t>
        </r>
      </text>
    </comment>
    <comment ref="K32" authorId="1" shapeId="0" xr:uid="{00000000-0006-0000-0000-00000F000000}">
      <text>
        <r>
          <rPr>
            <sz val="9"/>
            <color indexed="81"/>
            <rFont val="Tahoma"/>
            <family val="2"/>
          </rPr>
          <t>Información entregada por la Red de Bibliotecas con corte 31 de julio 2023</t>
        </r>
      </text>
    </comment>
    <comment ref="L33" authorId="1" shapeId="0" xr:uid="{00000000-0006-0000-0000-000010000000}">
      <text>
        <r>
          <rPr>
            <b/>
            <sz val="9"/>
            <color indexed="81"/>
            <rFont val="Tahoma"/>
            <family val="2"/>
          </rPr>
          <t>Ana Lucelly Velasco:</t>
        </r>
        <r>
          <rPr>
            <sz val="9"/>
            <color indexed="81"/>
            <rFont val="Tahoma"/>
            <family val="2"/>
          </rPr>
          <t xml:space="preserve">
Faltan 8 municipios por crear cargos en carrera administrativa</t>
        </r>
      </text>
    </comment>
    <comment ref="L34" authorId="1" shapeId="0" xr:uid="{00000000-0006-0000-0000-000011000000}">
      <text>
        <r>
          <rPr>
            <sz val="9"/>
            <color indexed="81"/>
            <rFont val="Tahoma"/>
            <family val="2"/>
          </rPr>
          <t>Una asistencia en bibliotecología en cada periodo de gobierno por 12 bibliotecas</t>
        </r>
      </text>
    </comment>
    <comment ref="K38" authorId="1" shapeId="0" xr:uid="{00000000-0006-0000-0000-000012000000}">
      <text>
        <r>
          <rPr>
            <sz val="9"/>
            <color indexed="81"/>
            <rFont val="Tahoma"/>
            <family val="2"/>
          </rPr>
          <t>Se entrega un estímulo a la creación literaria en la convocatoria anual de la Secretaría de Cultura con corte 2023</t>
        </r>
      </text>
    </comment>
    <comment ref="L38" authorId="1" shapeId="0" xr:uid="{00000000-0006-0000-0000-000013000000}">
      <text>
        <r>
          <rPr>
            <b/>
            <sz val="9"/>
            <color indexed="81"/>
            <rFont val="Tahoma"/>
            <family val="2"/>
          </rPr>
          <t>Ana Lucelly Velasco:</t>
        </r>
        <r>
          <rPr>
            <sz val="9"/>
            <color indexed="81"/>
            <rFont val="Tahoma"/>
            <family val="2"/>
          </rPr>
          <t xml:space="preserve">
Se crea un estímulo adicional y se mantiene en el tiempo</t>
        </r>
      </text>
    </comment>
    <comment ref="L39" authorId="1" shapeId="0" xr:uid="{00000000-0006-0000-0000-000014000000}">
      <text>
        <r>
          <rPr>
            <b/>
            <sz val="9"/>
            <color indexed="81"/>
            <rFont val="Tahoma"/>
            <family val="2"/>
          </rPr>
          <t>Ana Lucelly Velasco:</t>
        </r>
        <r>
          <rPr>
            <sz val="9"/>
            <color indexed="81"/>
            <rFont val="Tahoma"/>
            <family val="2"/>
          </rPr>
          <t xml:space="preserve"> entregar una colección nueva por 3 años durante cada periodo de gobierno</t>
        </r>
      </text>
    </comment>
    <comment ref="F42" authorId="1" shapeId="0" xr:uid="{00000000-0006-0000-0000-000015000000}">
      <text>
        <r>
          <rPr>
            <b/>
            <sz val="9"/>
            <color indexed="81"/>
            <rFont val="Tahoma"/>
            <family val="2"/>
          </rPr>
          <t>Ana Lucelly Velasco:</t>
        </r>
        <r>
          <rPr>
            <sz val="9"/>
            <color indexed="81"/>
            <rFont val="Tahoma"/>
            <family val="2"/>
          </rPr>
          <t xml:space="preserve">
Articular los proyectos editoriales como la Biblioteca de Autores Quindianos y expreso literario en acciones a través de las bibliotecas públicas</t>
        </r>
      </text>
    </comment>
    <comment ref="K43" authorId="1" shapeId="0" xr:uid="{00000000-0006-0000-0000-000016000000}">
      <text>
        <r>
          <rPr>
            <sz val="9"/>
            <color indexed="81"/>
            <rFont val="Tahoma"/>
            <family val="2"/>
          </rPr>
          <t>Fuente: web Gobernación del Quindío
https://quindio.gov.co/biblioteca-de-autores</t>
        </r>
      </text>
    </comment>
    <comment ref="L45" authorId="1" shapeId="0" xr:uid="{00000000-0006-0000-0000-000017000000}">
      <text>
        <r>
          <rPr>
            <b/>
            <sz val="9"/>
            <color indexed="81"/>
            <rFont val="Tahoma"/>
            <family val="2"/>
          </rPr>
          <t>Ana Lucelly Velasco:</t>
        </r>
        <r>
          <rPr>
            <sz val="9"/>
            <color indexed="81"/>
            <rFont val="Tahoma"/>
            <family val="2"/>
          </rPr>
          <t xml:space="preserve">
Crear 2 estímulos y mantenerlos</t>
        </r>
      </text>
    </comment>
    <comment ref="L49" authorId="1" shapeId="0" xr:uid="{00000000-0006-0000-0000-000018000000}">
      <text>
        <r>
          <rPr>
            <b/>
            <sz val="9"/>
            <color indexed="81"/>
            <rFont val="Tahoma"/>
            <family val="2"/>
          </rPr>
          <t>Ana Lucelly Velasco:</t>
        </r>
        <r>
          <rPr>
            <sz val="9"/>
            <color indexed="81"/>
            <rFont val="Tahoma"/>
            <family val="2"/>
          </rPr>
          <t xml:space="preserve">
13 bibliotecas reciben mantenimiento durante un periodo de gobierno</t>
        </r>
      </text>
    </comment>
    <comment ref="L51" authorId="1" shapeId="0" xr:uid="{00000000-0006-0000-0000-000019000000}">
      <text>
        <r>
          <rPr>
            <sz val="9"/>
            <color indexed="81"/>
            <rFont val="Tahoma"/>
            <family val="2"/>
          </rPr>
          <t>Una Estrategia diseñada para cada periodo de gobierno y mantenida durante el mismo</t>
        </r>
      </text>
    </comment>
    <comment ref="L61" authorId="1" shapeId="0" xr:uid="{00000000-0006-0000-0000-00001A000000}">
      <text>
        <r>
          <rPr>
            <sz val="9"/>
            <color indexed="81"/>
            <rFont val="Tahoma"/>
            <family val="2"/>
          </rPr>
          <t>Museo La Tebaida
Casa de la Música La Tebaida
Casa de la Cultura Pijao
Casa de la Cultura Filandia
Casa de la Cultura Génova
Casa de la Cultura Barcelona
Casa de la Cultura Montenegro</t>
        </r>
      </text>
    </comment>
    <comment ref="L64" authorId="1" shapeId="0" xr:uid="{00000000-0006-0000-0000-00001B000000}">
      <text>
        <r>
          <rPr>
            <b/>
            <sz val="9"/>
            <color indexed="81"/>
            <rFont val="Tahoma"/>
            <charset val="1"/>
          </rPr>
          <t>Ana Lucelly Velasco:
Lograr que 17 IE más cuenten con programas de formación artística de calidad</t>
        </r>
      </text>
    </comment>
    <comment ref="L66" authorId="1" shapeId="0" xr:uid="{00000000-0006-0000-0000-00001C000000}">
      <text>
        <r>
          <rPr>
            <sz val="9"/>
            <color indexed="81"/>
            <rFont val="Tahoma"/>
            <family val="2"/>
          </rPr>
          <t>La Secretaría de Cultura apoyará con 3 profesores en área a cada municipio todos los años</t>
        </r>
      </text>
    </comment>
    <comment ref="L71" authorId="1" shapeId="0" xr:uid="{00000000-0006-0000-0000-00001D000000}">
      <text>
        <r>
          <rPr>
            <sz val="9"/>
            <color indexed="81"/>
            <rFont val="Tahoma"/>
            <family val="2"/>
          </rPr>
          <t>Apoyar 2 proyectos de circulación al año</t>
        </r>
      </text>
    </comment>
    <comment ref="L73" authorId="1" shapeId="0" xr:uid="{00000000-0006-0000-0000-00001E000000}">
      <text>
        <r>
          <rPr>
            <sz val="9"/>
            <color indexed="81"/>
            <rFont val="Tahoma"/>
            <family val="2"/>
          </rPr>
          <t>Una beca de investigación anual</t>
        </r>
      </text>
    </comment>
    <comment ref="K75" authorId="1" shapeId="0" xr:uid="{00000000-0006-0000-0000-00001F000000}">
      <text>
        <r>
          <rPr>
            <sz val="9"/>
            <color indexed="81"/>
            <rFont val="Tahoma"/>
            <family val="2"/>
          </rPr>
          <t>La Casa de la Cultura de Pijao recibió dotación en la Convocatoria de Concertación de Proyectos</t>
        </r>
      </text>
    </comment>
    <comment ref="L77" authorId="1" shapeId="0" xr:uid="{00000000-0006-0000-0000-000020000000}">
      <text>
        <r>
          <rPr>
            <sz val="9"/>
            <color indexed="81"/>
            <rFont val="Tahoma"/>
            <family val="2"/>
          </rPr>
          <t>Como mínimo 1 proyecto anual para la formación en la Concertación de Proyectos beneficiarán a esta población</t>
        </r>
      </text>
    </comment>
    <comment ref="L78" authorId="1" shapeId="0" xr:uid="{00000000-0006-0000-0000-000021000000}">
      <text>
        <r>
          <rPr>
            <sz val="9"/>
            <color indexed="81"/>
            <rFont val="Tahoma"/>
            <family val="2"/>
          </rPr>
          <t>3 proyectos anuales apoyados</t>
        </r>
      </text>
    </comment>
    <comment ref="L81" authorId="1" shapeId="0" xr:uid="{00000000-0006-0000-0000-000022000000}">
      <text>
        <r>
          <rPr>
            <sz val="9"/>
            <color indexed="81"/>
            <rFont val="Tahoma"/>
            <family val="2"/>
          </rPr>
          <t>Se calculan reuniones con cada municipio para cubrir el depto en cada periodo de gobierno.</t>
        </r>
      </text>
    </comment>
    <comment ref="L82" authorId="1" shapeId="0" xr:uid="{00000000-0006-0000-0000-000023000000}">
      <text>
        <r>
          <rPr>
            <sz val="9"/>
            <color indexed="81"/>
            <rFont val="Tahoma"/>
            <family val="2"/>
          </rPr>
          <t>1 reunión anual</t>
        </r>
      </text>
    </comment>
    <comment ref="L84" authorId="1" shapeId="0" xr:uid="{00000000-0006-0000-0000-000024000000}">
      <text>
        <r>
          <rPr>
            <sz val="9"/>
            <color indexed="81"/>
            <rFont val="Tahoma"/>
            <family val="2"/>
          </rPr>
          <t>1 encuentro anual</t>
        </r>
      </text>
    </comment>
    <comment ref="L85" authorId="1" shapeId="0" xr:uid="{00000000-0006-0000-0000-000025000000}">
      <text>
        <r>
          <rPr>
            <sz val="9"/>
            <color indexed="81"/>
            <rFont val="Tahoma"/>
            <family val="2"/>
          </rPr>
          <t>Plan de Acción por cada Consejo de Área (7), Cultura (1) y Patrimonio (1) y por periodo de gobierno</t>
        </r>
      </text>
    </comment>
    <comment ref="L88" authorId="1" shapeId="0" xr:uid="{00000000-0006-0000-0000-000026000000}">
      <text>
        <r>
          <rPr>
            <b/>
            <sz val="9"/>
            <color indexed="81"/>
            <rFont val="Tahoma"/>
            <family val="2"/>
          </rPr>
          <t>Ana Lucelly Velasco:</t>
        </r>
        <r>
          <rPr>
            <sz val="9"/>
            <color indexed="81"/>
            <rFont val="Tahoma"/>
            <family val="2"/>
          </rPr>
          <t xml:space="preserve">
Se calcula 6 reuniones al año con cada espacio</t>
        </r>
      </text>
    </comment>
    <comment ref="K89" authorId="1" shapeId="0" xr:uid="{00000000-0006-0000-0000-000027000000}">
      <text>
        <r>
          <rPr>
            <sz val="9"/>
            <color indexed="81"/>
            <rFont val="Tahoma"/>
            <family val="2"/>
          </rPr>
          <t>Calarcá (1)
Circasia (1)
Quimbaya (1)
Génova (2)</t>
        </r>
      </text>
    </comment>
    <comment ref="L89" authorId="1" shapeId="0" xr:uid="{00000000-0006-0000-0000-000028000000}">
      <text>
        <r>
          <rPr>
            <sz val="9"/>
            <color indexed="81"/>
            <rFont val="Tahoma"/>
            <family val="2"/>
          </rPr>
          <t>Por la actividad municipal se deben crear como mínimo 1 cargo en:
La Tebaida
Filandia
Salento
Montenegro
más 4 cargos en la Secretaría de Cultura para Patrimonio, Artes, Sistema de Cultura, presupuesto.</t>
        </r>
      </text>
    </comment>
    <comment ref="L90" authorId="1" shapeId="0" xr:uid="{00000000-0006-0000-0000-000029000000}">
      <text>
        <r>
          <rPr>
            <sz val="9"/>
            <color indexed="81"/>
            <rFont val="Tahoma"/>
            <family val="2"/>
          </rPr>
          <t>Uno anual, al inicio de cada vigencia</t>
        </r>
      </text>
    </comment>
    <comment ref="L91" authorId="1" shapeId="0" xr:uid="{00000000-0006-0000-0000-00002A000000}">
      <text>
        <r>
          <rPr>
            <sz val="9"/>
            <color indexed="81"/>
            <rFont val="Tahoma"/>
            <family val="2"/>
          </rPr>
          <t>Al menos una actividad anual se hará de manera articulada entre la biblioteca y la Casa de la Cultura</t>
        </r>
      </text>
    </comment>
    <comment ref="K92" authorId="1" shapeId="0" xr:uid="{00000000-0006-0000-0000-00002B000000}">
      <text>
        <r>
          <rPr>
            <sz val="9"/>
            <color indexed="81"/>
            <rFont val="Tahoma"/>
            <family val="2"/>
          </rPr>
          <t>Diplomado realizado con la Universidad Nacional de Colombia sede Manizales en el año 2017</t>
        </r>
      </text>
    </comment>
    <comment ref="L92" authorId="1" shapeId="0" xr:uid="{00000000-0006-0000-0000-00002C000000}">
      <text>
        <r>
          <rPr>
            <sz val="9"/>
            <color indexed="81"/>
            <rFont val="Tahoma"/>
            <family val="2"/>
          </rPr>
          <t>Realizar un diplomado cada 3 años</t>
        </r>
      </text>
    </comment>
    <comment ref="L97" authorId="1" shapeId="0" xr:uid="{00000000-0006-0000-0000-00002D000000}">
      <text>
        <r>
          <rPr>
            <sz val="9"/>
            <color indexed="81"/>
            <rFont val="Tahoma"/>
            <family val="2"/>
          </rPr>
          <t>6 difusiones anuales por 12 años del Plan</t>
        </r>
      </text>
    </comment>
    <comment ref="L99" authorId="1" shapeId="0" xr:uid="{00000000-0006-0000-0000-00002E000000}">
      <text>
        <r>
          <rPr>
            <sz val="9"/>
            <color indexed="81"/>
            <rFont val="Tahoma"/>
            <family val="2"/>
          </rPr>
          <t>Un informe anual</t>
        </r>
      </text>
    </comment>
    <comment ref="L100" authorId="1" shapeId="0" xr:uid="{00000000-0006-0000-0000-00002F000000}">
      <text>
        <r>
          <rPr>
            <sz val="9"/>
            <color indexed="81"/>
            <rFont val="Tahoma"/>
            <family val="2"/>
          </rPr>
          <t>Un estímulo anual en la Convocatoria</t>
        </r>
      </text>
    </comment>
    <comment ref="L101" authorId="1" shapeId="0" xr:uid="{00000000-0006-0000-0000-000030000000}">
      <text>
        <r>
          <rPr>
            <sz val="9"/>
            <color indexed="81"/>
            <rFont val="Tahoma"/>
            <family val="2"/>
          </rPr>
          <t>Se calcula un promedio de 133 proyectos presentados por año en las dos convocatorias</t>
        </r>
      </text>
    </comment>
    <comment ref="L102" authorId="1" shapeId="0" xr:uid="{00000000-0006-0000-0000-000031000000}">
      <text>
        <r>
          <rPr>
            <sz val="9"/>
            <color indexed="81"/>
            <rFont val="Tahoma"/>
            <family val="2"/>
          </rPr>
          <t>89 infraestructuras fueron identificadas, todas requieren mantenimiento. Se calcula un mantenimiento entre 7 y 8 infraestructuras mantenidas por año.</t>
        </r>
      </text>
    </comment>
    <comment ref="L105" authorId="1" shapeId="0" xr:uid="{00000000-0006-0000-0000-000032000000}">
      <text>
        <r>
          <rPr>
            <sz val="9"/>
            <color indexed="81"/>
            <rFont val="Tahoma"/>
            <family val="2"/>
          </rPr>
          <t>Se financiarán al menos 2 proyectos de museos por año</t>
        </r>
      </text>
    </comment>
    <comment ref="K106" authorId="1" shapeId="0" xr:uid="{00000000-0006-0000-0000-000033000000}">
      <text>
        <r>
          <rPr>
            <sz val="9"/>
            <color indexed="81"/>
            <rFont val="Tahoma"/>
            <family val="2"/>
          </rPr>
          <t xml:space="preserve">Museo de La Tebaida
</t>
        </r>
      </text>
    </comment>
    <comment ref="L106" authorId="1" shapeId="0" xr:uid="{00000000-0006-0000-0000-000034000000}">
      <text>
        <r>
          <rPr>
            <sz val="9"/>
            <color indexed="81"/>
            <rFont val="Tahoma"/>
            <family val="2"/>
          </rPr>
          <t>Se calcula que 2 museos por año hacen una exposición curatorial</t>
        </r>
      </text>
    </comment>
    <comment ref="L107" authorId="1" shapeId="0" xr:uid="{00000000-0006-0000-0000-000035000000}">
      <text>
        <r>
          <rPr>
            <sz val="9"/>
            <color indexed="81"/>
            <rFont val="Tahoma"/>
            <family val="2"/>
          </rPr>
          <t xml:space="preserve">Se calculan 7 museos con exposición temporal al año por 12 años
</t>
        </r>
      </text>
    </comment>
    <comment ref="K108" authorId="1" shapeId="0" xr:uid="{00000000-0006-0000-0000-000036000000}">
      <text>
        <r>
          <rPr>
            <sz val="9"/>
            <color indexed="81"/>
            <rFont val="Tahoma"/>
            <family val="2"/>
          </rPr>
          <t>Museo Quimbaya cumple con accesos adecuados</t>
        </r>
      </text>
    </comment>
    <comment ref="K109" authorId="1" shapeId="0" xr:uid="{00000000-0006-0000-0000-000037000000}">
      <text>
        <r>
          <rPr>
            <sz val="9"/>
            <color indexed="81"/>
            <rFont val="Tahoma"/>
            <family val="2"/>
          </rPr>
          <t>*Museo Quimbaya
*Casa Museo Musical; 
*Centro de Interpretación de Saberes y Oficios artesanales;
*Sala Arqueológica Museo del Quindío La Tebaida</t>
        </r>
      </text>
    </comment>
    <comment ref="L109" authorId="1" shapeId="0" xr:uid="{00000000-0006-0000-0000-000038000000}">
      <text>
        <r>
          <rPr>
            <sz val="9"/>
            <color indexed="81"/>
            <rFont val="Tahoma"/>
            <family val="2"/>
          </rPr>
          <t>Una por año en 3 museos</t>
        </r>
      </text>
    </comment>
    <comment ref="L112" authorId="1" shapeId="0" xr:uid="{00000000-0006-0000-0000-000039000000}">
      <text>
        <r>
          <rPr>
            <sz val="9"/>
            <color indexed="81"/>
            <rFont val="Tahoma"/>
            <family val="2"/>
          </rPr>
          <t>Un intercambio cada dos años</t>
        </r>
      </text>
    </comment>
    <comment ref="K113" authorId="1" shapeId="0" xr:uid="{00000000-0006-0000-0000-00003A000000}">
      <text>
        <r>
          <rPr>
            <sz val="9"/>
            <color indexed="81"/>
            <rFont val="Tahoma"/>
            <family val="2"/>
          </rPr>
          <t>Elaboración de una pieza comunicacional "Pasaporte de la Red de Museos"</t>
        </r>
      </text>
    </comment>
    <comment ref="L113" authorId="1" shapeId="0" xr:uid="{00000000-0006-0000-0000-00003B000000}">
      <text>
        <r>
          <rPr>
            <sz val="9"/>
            <color indexed="81"/>
            <rFont val="Tahoma"/>
            <family val="2"/>
          </rPr>
          <t>La Red recibe 2 asistencias técnicas en comunicación por año</t>
        </r>
      </text>
    </comment>
    <comment ref="L114" authorId="1" shapeId="0" xr:uid="{00000000-0006-0000-0000-00003C000000}">
      <text>
        <r>
          <rPr>
            <sz val="9"/>
            <color indexed="81"/>
            <rFont val="Tahoma"/>
            <family val="2"/>
          </rPr>
          <t xml:space="preserve">Como mínimo dos alianzas al año
</t>
        </r>
      </text>
    </comment>
    <comment ref="L116" authorId="1" shapeId="0" xr:uid="{00000000-0006-0000-0000-00003D000000}">
      <text>
        <r>
          <rPr>
            <sz val="9"/>
            <color indexed="81"/>
            <rFont val="Tahoma"/>
            <family val="2"/>
          </rPr>
          <t>Tres eventos por 12 municipios</t>
        </r>
      </text>
    </comment>
    <comment ref="L117" authorId="1" shapeId="0" xr:uid="{00000000-0006-0000-0000-00003E000000}">
      <text>
        <r>
          <rPr>
            <sz val="9"/>
            <color indexed="81"/>
            <rFont val="Tahoma"/>
            <family val="2"/>
          </rPr>
          <t>3 dias de fiestas por 3 artistas por día por 12 municipios</t>
        </r>
      </text>
    </comment>
    <comment ref="L119" authorId="1" shapeId="0" xr:uid="{00000000-0006-0000-0000-00003F000000}">
      <text>
        <r>
          <rPr>
            <sz val="9"/>
            <color indexed="81"/>
            <rFont val="Tahoma"/>
            <family val="2"/>
          </rPr>
          <t xml:space="preserve">Uno por año
</t>
        </r>
      </text>
    </comment>
    <comment ref="L123" authorId="1" shapeId="0" xr:uid="{00000000-0006-0000-0000-000040000000}">
      <text>
        <r>
          <rPr>
            <sz val="9"/>
            <color indexed="81"/>
            <rFont val="Tahoma"/>
            <family val="2"/>
          </rPr>
          <t>Realizar 2 capacitaciones por periodo de gobierno con 20 egresados cada una</t>
        </r>
      </text>
    </comment>
    <comment ref="L124" authorId="1" shapeId="0" xr:uid="{00000000-0006-0000-0000-000041000000}">
      <text>
        <r>
          <rPr>
            <sz val="9"/>
            <color indexed="81"/>
            <rFont val="Tahoma"/>
            <family val="2"/>
          </rPr>
          <t>Una en cada periodo de gobierno</t>
        </r>
      </text>
    </comment>
  </commentList>
</comments>
</file>

<file path=xl/sharedStrings.xml><?xml version="1.0" encoding="utf-8"?>
<sst xmlns="http://schemas.openxmlformats.org/spreadsheetml/2006/main" count="769" uniqueCount="526">
  <si>
    <t>EJE ESTRATÉGICO</t>
  </si>
  <si>
    <t>PROGRAMA</t>
  </si>
  <si>
    <t>SUBPROGRAMA</t>
  </si>
  <si>
    <t>ACTIVIDADES</t>
  </si>
  <si>
    <t>DESCRIPCIÓN META</t>
  </si>
  <si>
    <t>INDICADORES DE PRODUCTO</t>
  </si>
  <si>
    <t>ARMONIZACIÓN KPT</t>
  </si>
  <si>
    <t>IMPACTOS</t>
  </si>
  <si>
    <t>SUPUESTOS</t>
  </si>
  <si>
    <t>RESPONSABLE</t>
  </si>
  <si>
    <t>LINEA BASE
2022</t>
  </si>
  <si>
    <t>META A 2035</t>
  </si>
  <si>
    <t>TIPO DE META</t>
  </si>
  <si>
    <t>PLAN DE DESARROLLO 2024-2027</t>
  </si>
  <si>
    <t>PLAN DE DESARROLLO 2024-2028</t>
  </si>
  <si>
    <t>PLAN DE DESARROLLO 2024-2029</t>
  </si>
  <si>
    <r>
      <rPr>
        <sz val="16"/>
        <color theme="1"/>
        <rFont val="Aptos Display"/>
        <family val="2"/>
      </rPr>
      <t>1</t>
    </r>
    <r>
      <rPr>
        <sz val="14"/>
        <color theme="1"/>
        <rFont val="Aptos Display"/>
        <family val="2"/>
      </rPr>
      <t xml:space="preserve">
 DIVERSIDAD, DIÁLOGO CULTURAL Y MEMORIA</t>
    </r>
  </si>
  <si>
    <t>1. Patrimonio Cultural y Natural</t>
  </si>
  <si>
    <t>1. Patrimonio cultural material</t>
  </si>
  <si>
    <t>1. Mejorar el abordaje del PCCC en los Planes Educativos Institucionales de instituciones de educación básica, media y superior</t>
  </si>
  <si>
    <t>22. EDUCACIÓN. 2201 - Calidad, cobertura y fortalecimiento de la educación inicial, prescolar, básica y media. CÓDIGO PRODUCTO 2201036. CÓDIGO INDICADOR 220103600. Servicio de desarrollo de contenidos educativos para la educación inicial, preescolar, básica y media. Incluye la investigación y desarrollo de contenidos educativos. Contenidos educativos para la educación inicial, preescolar, básica y media producidos.</t>
  </si>
  <si>
    <t>Secretarías de Educación y Cultura</t>
  </si>
  <si>
    <t>I</t>
  </si>
  <si>
    <t>22. EDUCACIÓN. 2202 - Calidad y fomento de la educación superior. CÓDIGO PRODUCTO 2202023. CÓDIGO INDICADOR 220202300. Servicio de desarrollo de contenidos educativos para la educación superior o terciaria. Incluye la investigación y desarrollo de contenidos educativos. Contenidos educativos para la educación superior o terciaria producidos</t>
  </si>
  <si>
    <t>Secretaría de Cultura</t>
  </si>
  <si>
    <t xml:space="preserve">2. Recuperar saberes y técnicas constructivas de la arquitectura de bahareque </t>
  </si>
  <si>
    <t>Capacitaciones en artes y oficios en Escuelas Taller realizadas</t>
  </si>
  <si>
    <t>Número de capacitaciones en artes y oficios en Escuelas Taller realizadas</t>
  </si>
  <si>
    <t>33. CULTURA. 3302 - Gestión, protección y salvaguardia del patrimonio cultural colombiano. CÓDIGO PRODUCTO 3302018. CÓDIGO INDICADOR 330201800. Servicio de educación para el trabajo en Escuelas Taller. Hace referencia a las actividades que se llevan a cabo fuera del ámbito escolar, que buscan desarrollar competencias y facultades de los individuos ofrecidas por las Escuelas Taller en oficios de la cultura. Capacitaciones realizadas.</t>
  </si>
  <si>
    <t>Personas formadas en saberes y técnicas constructivas del bahareque</t>
  </si>
  <si>
    <t>Número de personas formadas en saberes y técnicas constructivas del bahareque</t>
  </si>
  <si>
    <t>33. CULTURA. 3302 - Gestión, protección y salvaguardia del patrimonio cultural colombiano. CÓDIGO PRODUCTO 3302018. CÓDIGO INDICADOR 330201801. Servicio de educación para el trabajo en Escuelas Taller. Hace referencia a las actividades que se llevan a cabo fuera del ámbito escolar, que buscan desarrollar competencias y facultades de los individuos ofrecidas por las Escuelas Taller en oficios de la cultura. Personas capacitadas</t>
  </si>
  <si>
    <t>Número de Escuelas Taller (o taller escuelas) de Artes y Oficios creadas</t>
  </si>
  <si>
    <t>3. Actualizar los inventarios de LICBIC y BICs de los municipios</t>
  </si>
  <si>
    <t>Inventarios de LICBIC y de Bienes de Interés Cultural actualizados (Listas BIC)</t>
  </si>
  <si>
    <t>Número de inventarios de LICBIC y de Bienes de Interés Cultural actualizados (Listas BIC)</t>
  </si>
  <si>
    <t>33. CULTURA. 3302 - Gestión, protección y salvaguardia del patrimonio cultural colombiano. CÓDIGO PRODUCTO 3302003. CÓDIGO INDICADOR 330200301. Documentos normativos. Hace referencia a actos administrativos, declaratorias y solicitudes a cargo del Ministerio de Cultura en materia de patrimonio material e inmaterial. Documentos de declaratorias de Bienes de Interés Cultural del ámbito nacional realizados.</t>
  </si>
  <si>
    <t>4. Implementar medidas para disminuir el deterioro y pérdida de los BICs en los municipios.</t>
  </si>
  <si>
    <t>Proyectos apoyados que aportan al mejoramiento de los bienes inmuebles del PCCC con el uso de técnicas tradicionales</t>
  </si>
  <si>
    <t>Número de proyectos apoyados que aportan al mejoramiento de los bienes inmuebles del PCCC con el uso de técnicas tradicionales</t>
  </si>
  <si>
    <t>33. CULTURA. 3302 - Gestión, protección y salvaguardia del patrimonio cultural colombiano. CÓDIGO PRODUCTO 3302073. CÓDIGO INDICADOR 330207300. Servicios de restauración del patrimonio cultural material inmueble. Hace referencia a intervenciones de restauración integral de bienes inmuebles de interés cultural con el fin de mantener el buen estado de la infraestructura. Restauraciones realizadas</t>
  </si>
  <si>
    <t xml:space="preserve">Capacitaciones sobre gestión del riesgo del patrimonio material mueble e inmueble </t>
  </si>
  <si>
    <t xml:space="preserve">Número de capacitaciones sobre gestión del riesgo del patrimonio material mueble e inmueble </t>
  </si>
  <si>
    <t>33. CULTURA. 3302 - Gestión, protección y salvaguardia del patrimonio cultural colombiano. CÓDIGO PRODUCTO 3302078. CÓDIGO INDICADOR 330207800.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Capacitaciones realizadas.</t>
  </si>
  <si>
    <t>5.  Animar la  creación de beneficios para dueños de Bienes de Interés Cultural en los municipios.</t>
  </si>
  <si>
    <t>Actividades de gestión con entes territoriales para la creación de beneficios para dueños de BIC</t>
  </si>
  <si>
    <t>Número de actividades de gestión con entes territoriales para la creación de beneficios para dueños de BIC</t>
  </si>
  <si>
    <t>Secretaría de Cultura y alcaldías municipales</t>
  </si>
  <si>
    <t>ND</t>
  </si>
  <si>
    <t>7. Proteger los Bienes de Interés Cultural BIC</t>
  </si>
  <si>
    <t>Declaratorias de Bienes de Interés Cultural realizadas</t>
  </si>
  <si>
    <t>Número de declaratorias de Bienes de Interés Cultural realizadas</t>
  </si>
  <si>
    <t>33. CULTURA. 3302 - Gestión, protección y salvaguardia del patrimonio cultural colombiano. CÓDIGO PRODUCTO 3302003. CÓDIGO INDICADOR 330200304. Documentos normativos. Hace referencia a actos administrativos, declaratorias y solicitudes a cargo del Ministerio de Cultura en materia de patrimonio material e inmaterial. Documentos normativos sobre patrimonio cultural realizados.</t>
  </si>
  <si>
    <t>Capacitaciones sobre apropiación y difusión social de LICBIC y Listas BIC</t>
  </si>
  <si>
    <t>Número de capacitaciones sobre apropiación y difusión social de LICBIC y Listas BIC</t>
  </si>
  <si>
    <t>8. Difundir la normativa que protege la arqueología</t>
  </si>
  <si>
    <t>Asistencias técnicas sobre patrimonio arqueológico realizadas</t>
  </si>
  <si>
    <t>Número de asistencias técnicas sobre patrimonio arqueológico realizadas</t>
  </si>
  <si>
    <t>33. CULTURA. 3302 - Gestión, protección y salvaguardia del patrimonio cultural colombiano. CÓDIGO PRODUCTO 3302042. CÓDIGO INDICADOR 330204200.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Asistencias técnicas realizadas a entidades territoriales.</t>
  </si>
  <si>
    <t>9. Incluir los temas del patrimonio cultural y natural en los instrumentos de ordenamiento territorial que visibilicen la relación biodiversidad, diversidad cultural y PCCC.</t>
  </si>
  <si>
    <t>Documentos técnicos que contienen directrices de manejo del patrimonio cultural del PCCC que sirvan de insumo en la elaboración de instrumentos de ordenamiento territorial</t>
  </si>
  <si>
    <t>Número de documentos técnicos que contienen directrices de manejo del patrimonio cultural del PCCC que sirvan de insumo en la elaboración de instrumentos de ordenamiento territorial</t>
  </si>
  <si>
    <t>32. AMBIENTE Y DESARROLLO SOSTENIBLE. 3205 - Ordenamiento ambiental territorial. CÓDIGO PRODUCTO 3205001. CÓDIGO INDICADOR 320500100. Documentos de lineamientos técnicos para el ordenamiento ambiental territorial. Contiene estudios y documentos técnicos producidos en temas de ordenamiento ambiental y territorial, que sirven de insumo para la elaboración de los planes de ordenamiento territorial. Documentos de lineamientos técnicos realizados.</t>
  </si>
  <si>
    <t>Secretaría de Cultura con el apoyo de los Comités Técnicos Departamentales del PCCC y el Consejo Departamental de Patrimonio Cultural</t>
  </si>
  <si>
    <t>2. Patrimonio cultural inmaterial</t>
  </si>
  <si>
    <t>1. Gestionar proyectos que contribuyen a la sostenibilidad de los atributos del PCCC para cumplimiento del Plan de Manejo.</t>
  </si>
  <si>
    <t xml:space="preserve">Proyectos ejecutados que contribuyen a la sostenibilidad de los atributos del PCCC </t>
  </si>
  <si>
    <t xml:space="preserve">Número de proyectos ejecutados que contribuyen a la sostenibilidad de los atributos del PCCC </t>
  </si>
  <si>
    <t>Secretaría de Cultura y Comité Técnico Departamental del PCCC</t>
  </si>
  <si>
    <t>2. Incluir a campesinos y portadores de saberes en procesos de patrimonio inmaterial orientados al cuidado de la vida y la tradición.</t>
  </si>
  <si>
    <t>Campesinos y portadores de saberes que ejecutan proyectos de patrimonio inmaterial a las convocatorias</t>
  </si>
  <si>
    <t>Número de campesinos y portadores de saberes que presentan proyectos de patrimonio inmaterial en convocatorias</t>
  </si>
  <si>
    <t>3. Ampliar las actividades para la apropiación social del patrimonio cultural del PCCC con miras a su sostenibilidad</t>
  </si>
  <si>
    <t xml:space="preserve">Capacitaciones enfocadas en procesos de apropiación y difusión social  del patrimonio cultural para la sostenibilidad del PCCC apoyadas </t>
  </si>
  <si>
    <t xml:space="preserve">Número de capacitaciones enfocadas en procesos de apropiación y difusión social  del patrimonio cultural para la sostenibilidad del PCCC apoyadas </t>
  </si>
  <si>
    <t>33. CULTURA. 3302. Gestión, protección y salvaguardia del patrimonio cultural colombiano. CÓDIGO PRODUCTO 3302078. CÓDIGO INDICADOR 330207802. 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Ciudadanos capacitados.</t>
  </si>
  <si>
    <t>Planes de Salvaguardia - PES formulados e implementados</t>
  </si>
  <si>
    <t>Número de Planes de Salvaguardia - PES formulados e implementados</t>
  </si>
  <si>
    <t>33. CULTURA. 3302 - Gestión, protección y salvaguardia del patrimonio cultural colombiano. CÓDIGO PRODUCTO 3302002.CÓDIGO INDICADOR 330200204. Documentos de lineamientos técnicos. Documentos cuyo objetivo es describir y explicar instrumentos, estándares, requisitos y condiciones necesarias para llevar a cabo un proceso o actividad. Documentos con los planes especiales de salvaguardia de manifestaciones inmateriales realizados.</t>
  </si>
  <si>
    <t>Secretaría de Cultura con el apoyo del Consejo Departamental de Patrimonio Cultural</t>
  </si>
  <si>
    <t>5. Incrementar la gestión del Patrimonio Cultural inmaterial</t>
  </si>
  <si>
    <t>Listas Representativas del Patrimonio Inmaterial - LRPCI construidas</t>
  </si>
  <si>
    <t>Número de Listas Representativas del Patrimonio Inmaterial - LRPCI construidas</t>
  </si>
  <si>
    <t>33. CULTURA. 3302 - Gestión, protección y salvaguardia del patrimonio cultural colombiano. CÓDIGO PRODUCTO 3302003. CÓDIGO INDICADOR 330200302. Documentos normativos. Hace referencia a actos administrativos, declaratorias y solicitudes a cargo del Ministerio de Cultura en materia de patrimonio material e inmaterial. Documentos de inclusión en la lista representativa de patrimonio cultural inmaterial realizados.</t>
  </si>
  <si>
    <t>Manifestaciones culturales departamentales y/o municipales declaradas como patrimonio cultural inmaterial</t>
  </si>
  <si>
    <t>Número de manifestaciones culturales departamentales y/o municipales declaradas como patrimonio cultural inmaterial</t>
  </si>
  <si>
    <t>33. CULTURA. 3302 - Gestión, protección y salvaguardia del patrimonio cultural colombiano. CÓDIGO PRODUCTO 3302049. CÓDIGO INDICADOR 330204900. Servicio de salvaguardia al patrimonio inmaterial. Hace referencia a las estrategias orientadas a promover medidas efectivas para garantizar la viabilidad del patrimonio cultural inmaterial, comprendidas la identificación, documentación, investigación, recuperación, preservación, protección, promoción, valoración, transmisión y revitalización integral del mismo. Procesos de salvaguardia efectiva del patrimonio inmaterial realizados.</t>
  </si>
  <si>
    <t>3. Formación, Investigación y organización para la sostenibilidad del patrimonio cultural y natural</t>
  </si>
  <si>
    <t>1. Crear espacios para la formación en patrimonio cultural y natural del departamento para ampliar capacidades para comprender conceptos y transformaciones en la cultura y el patrimonio.</t>
  </si>
  <si>
    <t>Centro de Estudios Culturales del departamento creado y operando</t>
  </si>
  <si>
    <t xml:space="preserve">Capacitaciones en sobre patrimonio y diversidad cultural para gestores culturales apoyadas </t>
  </si>
  <si>
    <t>Funcionarios públicos y contratistas (directores de cultura) capacitados en el campo de la cultura y el patrimonio cultural</t>
  </si>
  <si>
    <t>Número de funcionarios públicos y contratistas (directores de cultura) capacitados en el campo de la cultura y el patrimonio cultural</t>
  </si>
  <si>
    <t>33. CULTURA. 3302 - Gestión, protección y salvaguardia del patrimonio cultural colombiano. CÓDIGO PRODUCTO 3302054. CÓDIGO INDICADOR 330205401.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Personas asistidas técnicamente.</t>
  </si>
  <si>
    <t>Gobernadción del Quindío, Alcaldías municipales y Secretaría de Cultura</t>
  </si>
  <si>
    <t>2. Aumentar la investigación del patrimonio cultural inmaterial en el Paisaje Cultural Cafetero</t>
  </si>
  <si>
    <t>Estímulos para el desarrollo de investigaciones sobre patrimonio cultural inmaterial en el área del PCCC otorgados</t>
  </si>
  <si>
    <t>Número de estímulos para el desarrollo de investigaciones sobre patrimonio cultural inmaterial en el área del PCCC otorgados</t>
  </si>
  <si>
    <t>33. CULTURA. 3302 - Gestión, protección y salvaguardia del patrimonio cultural colombiano. CÓDIGO PRODUCTO 3302059. CÓDIGO INDICADOR 330205900. Servicio de apoyo financiero a la investigación en Antropología, Arqueología, Historia y Patrimonio. Otorgar estímulos a la investigación. Estímulos otorgados.</t>
  </si>
  <si>
    <t>Investigaciones apoyadas que diagnostiquen y expliquen la interacción de la biodiversidad y el conocimiento tradicional el territorio del PCCC</t>
  </si>
  <si>
    <t>Número de investigaciones apoyadas que diagnostiquen y expliquen la interacción de la biodiversidad y el conocimiento tradicional el territorio del PCCC</t>
  </si>
  <si>
    <t>32. AMBIENTE Y DESARROLLO SOSTENIBLE. 3204 - Gestión de la información y el conocimiento ambiental. CÓDIGO PRODUCTO 3204002. CÓDIGO INDICADOR 320400205. Documentos diagnóstico para la gestión de la información y el conocimiento ambiental. Incluye la elaboración de documentos que caracterizan y valoran el estado de la información de los recursos naturales y la biodiversidad. Documentos diagnóstico sobre dinámicas socioculturales, gobernanza y gobernabilidad étnica y conocimiento tradicional elaborados.</t>
  </si>
  <si>
    <t>Publicaciones de investigaciones de patrimonio cultural inmaterial del PCCC realizadas</t>
  </si>
  <si>
    <t>Número de publicaciones de investigaciones de patrimonio cultural inmaterial del PCCC realizadas</t>
  </si>
  <si>
    <t>4. Fortalecer el programa de Vigías del Patrimonio Cultural en el departamento</t>
  </si>
  <si>
    <t>Red Departamental de Vigías del Patrimonio Cultural creada</t>
  </si>
  <si>
    <t>M</t>
  </si>
  <si>
    <t>Proyectos de grupos de Vigías de Patrimonio Cultural apoyados</t>
  </si>
  <si>
    <t>Número de proyectos de grupos de Vigías de Patrimonio Cultural apoyados</t>
  </si>
  <si>
    <t>33. CULTURA. 3302 - Gestión, protección y salvaguardia del patrimonio cultural colombiano. CÓDIGO PRODUCTO 3302019. CÓDIGO INDICADOR 330201900. Servicio de educación informal a Vigías del Patrimonio. Hace referencia a las actividades que se llevan a cabo fuera del ámbito escolar, que buscan desarrollar competencias y facultades de los individuos ofrecidas en el marco del programa nacional de vigías del patrimonio. Capacitaciones realizadas.</t>
  </si>
  <si>
    <t xml:space="preserve">Secretaría de Cultura </t>
  </si>
  <si>
    <t xml:space="preserve">5. Instituciones responsables del PCCC trabajan de forma articulada. 
</t>
  </si>
  <si>
    <t>2. Lectura, Bibliotecas y Territorio</t>
  </si>
  <si>
    <t>1. Administración bibliotecaria eficiente</t>
  </si>
  <si>
    <t xml:space="preserve">1. Profesionales en bibliotecología o carreras afines lideran la misión de las bibliotecas públicas
</t>
  </si>
  <si>
    <t>Profesionales en bibliotecología o carreras afines lideran las bibliotecas públicas</t>
  </si>
  <si>
    <t>Número de profesionales en bibliotecología o carreras afines a cargo de la dirección de las bibliotecas públicas</t>
  </si>
  <si>
    <t>Alcaldes municipales acogen recomendaciones sobre el personal.
La Secretaría de Infraestructura coordina con la Secretaría de Cultura y las alcaldías la gestión y el seguimiento a la ejecución de los recursos para infraestructura cultural</t>
  </si>
  <si>
    <t>Alcaldías municipales, Secretaría de Cultura con el apoyo de la Red de Bibliotecas Públicas</t>
  </si>
  <si>
    <t>Incidir en la creación de cargos de bibliotecarios en el nivel profesional en carrera administrativa</t>
  </si>
  <si>
    <t>Número de acciones dirigidas a incidir en las alcaldías para la creación de cargos en carrera administrativa</t>
  </si>
  <si>
    <t>2. Formar en bibliotecología al personal vinculado a las bibliotecas</t>
  </si>
  <si>
    <t xml:space="preserve">Las bibliotecas públicas municipales reciben asistencia técnica en bibliotecología </t>
  </si>
  <si>
    <t xml:space="preserve">Número de asistencias técnicas en bibliotecología para el personal vinculado a las bibliotecas públicas municipales </t>
  </si>
  <si>
    <t>33. CULTURA. Promoción y acceso efectivo a procesos culturales y artísticos. CÓDIGO PRODUCTO 3301065. CÓDIGO INDICADOR 330106500  Servicio de asistencia técnica en asuntos de gestión de bibliotecas públicas y lectura. Asistencias técnicas a bibliotecarios.</t>
  </si>
  <si>
    <t>3. Bibliotecas públicas cuentan con personal de apoyo para la catalogación bibliográfica</t>
  </si>
  <si>
    <t>Personas capacitadas para el apoyo a catalogación bibliográfica en las bibliotecas públicas municipales</t>
  </si>
  <si>
    <t>Número de personas capacitadas para el apoyo a catalogación bibliográfica en las bibliotecas públicas municipales</t>
  </si>
  <si>
    <t>2. Bibliotecas, Lectura y Escritura</t>
  </si>
  <si>
    <t>Servicios de información local en bibliotecas públicas municipales y otros servicios de extensión fortalecidos</t>
  </si>
  <si>
    <t>Número de servicios de información local en bibliotecas públicas municipales y otros servicios de extensión fortalecidos</t>
  </si>
  <si>
    <t>Secretaría de Cultura y alcaldías municipales con el apoyo de la Red Departamental de Bibliotecas Públicas</t>
  </si>
  <si>
    <t xml:space="preserve">2. Organizar patrimonio literario y documental local en las bibliotecas públicas </t>
  </si>
  <si>
    <t>Archivos de patrimonio literario y documental organizados en las bibliotecas públicas</t>
  </si>
  <si>
    <t>Número de archivos de patrimonio literario y documental organizados en las bibliotecas públicas</t>
  </si>
  <si>
    <t>33. CULTURA. 3302 - Gestión, protección y salvaguardia del patrimonio cultural colombiano. CÓDIGO PRODUCTO 3302075. CÓDIGO INDICADOR 330207500. Servicio de gestión documental a entidades públicas y privadas del orden nacional y/o territorial. Conjunto de actividades administrativas y técnicas tendientes a la intervención de los archivos en sus diferentes fases (gestión, central o histórico) a través del desarrollo de proyectos archivísticos en las entidades públicas y privadas del orden nacional y/o territorial. Igualmente, corresponde a la planificación, manejo y organización de la documentación producida y recibida por las entidades, desde su origen hasta su destino final, con el objeto de facilitar su utilización y conservación. (Ley 594 de 2000). Archivos gestionados.</t>
  </si>
  <si>
    <t xml:space="preserve">3. Aumentar los estímulos para la escritura creativa </t>
  </si>
  <si>
    <t>Estímulos para la escritura creativa ampliadados</t>
  </si>
  <si>
    <t>Número de estímulos para la escritura creativa entregados anualmente</t>
  </si>
  <si>
    <t>33. CULTURA. 3301 - Promoción y acceso efectivo a procesos culturales y artísticos. CÓDIGO PRODUCTO 3301054. CÓDIGO INDICADOR 330105404.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literario.</t>
  </si>
  <si>
    <t>4. Renovar periódicamente las colecciones en las bibliotecas públicas</t>
  </si>
  <si>
    <t xml:space="preserve">Colecciones bibliográficas en las bibliotecas públicas renovadas </t>
  </si>
  <si>
    <t>33. CULTURA. 3301 - Promoción y acceso efectivo a procesos culturales y artísticos. CÓDIGO PRODUCTO 3301098. CÓDIGO INDICADOR 330109800. Servicio de acceso a materiales de lectura. Dotación de las bibliotecas públicas con actualizaciones, suscripciones a periódicos y revistas, publicaciones digitales, entre otros materiales de lectura adquiridos para el acceso del público. Materiales de lectura disponibles en bibliotecas públicas y espacios no convencionales</t>
  </si>
  <si>
    <t>5. Crear la biblioteca digital de la producción bibliográfica del Quindío</t>
  </si>
  <si>
    <t>Biblioteca digital de la producción bibliográfica del Quindío creada</t>
  </si>
  <si>
    <t>5.1. Preservar digitalmente la producción bibliográfica del Quindío</t>
  </si>
  <si>
    <t xml:space="preserve">Obras bibliográficas del departamento preservadas digitalmente </t>
  </si>
  <si>
    <t xml:space="preserve">Número de obras bibliográficas del departamento preservadas digitalmente </t>
  </si>
  <si>
    <t>33. CULTURA. 3302 - Gestión, protección y salvaguardia del patrimonio cultural colombiano. CÓDIGO PRODUCTO 3302006. CÓDIGO INDICADOR 330200600. Servicios de preservación del patrimonio bibliográfico y documental. Corresponde a las acciones encaminadas a la conservación preventiva y restauración de patrimonio documental en cuanto a folios intervenidos y a las obras que anualmente reciben acciones de conservación preventiva, restauración y preservación digital. A nivel territorial su alcance está orientado a acciones preventivas únicamente. Bienes bibliográficos y documentales preservados</t>
  </si>
  <si>
    <t xml:space="preserve">6.1. Incrementar publicaciones en la Biblioteca de Autores Quindianos </t>
  </si>
  <si>
    <t>7. Articular las bibliotecas escolares a la Red Departamental de Bibliotecas</t>
  </si>
  <si>
    <t>Bibliotecas escolares articuladas a la Red Departamental de Bibliotecas</t>
  </si>
  <si>
    <t>Número de bibliotecas escolares articuladas a la Red Departamental de Bibliotecas</t>
  </si>
  <si>
    <t>Secretarías de Cultura y Educación</t>
  </si>
  <si>
    <t xml:space="preserve">8. Crear estímulos para los procesos de promoción y animación de lectura </t>
  </si>
  <si>
    <t xml:space="preserve">Estímulos para la realización de procesos de promoción y animación de lectura </t>
  </si>
  <si>
    <t xml:space="preserve">Número de estímulos para la realización de procesos de promoción y animación de lectura </t>
  </si>
  <si>
    <t>33. CULTURA. 3301 - Promoción y acceso efectivo a procesos culturales y artísticos. CÓDIGO PRODUCTO 3301054. CÓDIGO INDICADOR 330105407.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las bibliotecas de la Red Nacional de Bibliotecas Públicas.</t>
  </si>
  <si>
    <t>Secreataría de Cultura</t>
  </si>
  <si>
    <t>9. Realizar el Encuentro Anual de la Red de Bibliotecas Públicas</t>
  </si>
  <si>
    <t>Encuentro anual realizado</t>
  </si>
  <si>
    <t>Apoyo técnico</t>
  </si>
  <si>
    <t>10. Crear el encuentro anual de iniciativas de promoción y animación de lectura y escritura del departamento para la articulación y potenciamiento de procesos.</t>
  </si>
  <si>
    <t>Encuentros departamentales de iniciativas de promoción y animación de lectura y escritura realizados</t>
  </si>
  <si>
    <t>Número de encuentros departamentales de iniciativas de promoción y animación de lectura y escritura realizados</t>
  </si>
  <si>
    <t>3. Infraestructura y dotación</t>
  </si>
  <si>
    <t>1. Construir la Biblioteca Pública Departamental garantizando baja huella de carbono</t>
  </si>
  <si>
    <t>Biblioteca Pública Departamental construida y dotada garantizando baja huella de carbono</t>
  </si>
  <si>
    <t>33. CULTURA. 3301 - Promoción y acceso efectivo a procesos culturales y artísticos. CÓDIGO PRODUCTO 3301075. CÓDIGO INDICADOR 330107500. Bibliotecas construidas y dotadas. Son todas aquellas infraestructuras culturales que se construyan en un predio o terreno donde no existen elementos o construcciones previstas. Bibliotecas construidas y dotadas.</t>
  </si>
  <si>
    <t xml:space="preserve">Gobernación del Quindío y Secreataría de Cultura </t>
  </si>
  <si>
    <t>3. Aumentar la inversión en mantenimiento, adecuación y dotación de las bibliotecas públicas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</si>
  <si>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Infraestructura cultural intervenida.</t>
  </si>
  <si>
    <t>Secreatarías de Cultura e Infraestructura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</si>
  <si>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Infraestructuras culturales dotadas</t>
  </si>
  <si>
    <t>3. Medios de comunicación ciudadanos, públicos, alternativos y virtuales</t>
  </si>
  <si>
    <t xml:space="preserve">1. Investigación y formación para la cultura y la comunicación </t>
  </si>
  <si>
    <t>1. Crear una estrategia para medios de comunicación de iniciativa ciudadana para la convivencia, la paz y el conocimiento del territorio</t>
  </si>
  <si>
    <t>Estrategia para medios de comunicación de iniciativa ciudadana para la convivencia, la paz y el conocimiento del territorio creada</t>
  </si>
  <si>
    <t>Se asigna presupuesto y personal idóneo para manejar la estrategia</t>
  </si>
  <si>
    <t>2. Realizar encuentro anual para la formación y el intercambio de experiencias de iniciativas de comunicación ciudadanos, alternativos y virtuales.</t>
  </si>
  <si>
    <t>Encuentros de formación e intercambio de experiencias realizados</t>
  </si>
  <si>
    <t>Número de encuentros de formación e intercambio de experiencias realizados</t>
  </si>
  <si>
    <t xml:space="preserve">4. Apoyo a grupos étnicos y poblacionales del Quindío </t>
  </si>
  <si>
    <t>1. Investigación</t>
  </si>
  <si>
    <t xml:space="preserve">1. Realizar investigaciones sobre cultura en los grupos poblacionales en el Quindío
</t>
  </si>
  <si>
    <t>33. CULTURA. 3302 - Gestión, protección y salvaguardia del patrimonio cultural colombiano. CÓDIGO PRODUCTO 3399066. CÓDIGO INDICADOR 339906600. Documentos de investigación. Consiste en la formulación de documentos generados a partir de la recolección, análisis y procesamiento de la información. Documentos de investigación elaborados</t>
  </si>
  <si>
    <t>Se articulan acciones y presupuestos entre las secretarías de familia y cultura</t>
  </si>
  <si>
    <t>Secreatarías de Cultura y Familia</t>
  </si>
  <si>
    <t>2. Publicar y/o difundir documentos impresos o audiovisuales sobre procesos culturales de población bajo un enfoque diferencial.</t>
  </si>
  <si>
    <t>Documentos sobre patrimonios, procesos históricos, memoria, prácticas de protección de la biodiversidad y demás procesos culturales de la población NARP, indígena y campesina en el Quindío publicados</t>
  </si>
  <si>
    <t>Número de publicaciones sobre grupos poblacionales realizadas</t>
  </si>
  <si>
    <t>Documentos impresos o audiovisuales sobre procesos culturales realizados por grupos poblacionales específicos.</t>
  </si>
  <si>
    <t>2. Saberes protegidos para la sostenibilidad de la vida</t>
  </si>
  <si>
    <t xml:space="preserve">1. Recuperar referentes y prácticas culturales en los pueblos indígenas, NARP y población campesina del Quindío </t>
  </si>
  <si>
    <t>Proyectos desarrollados por grupos indígenas para el rescate y salvaguardia de sus saberes y prácticas culturales apoyados</t>
  </si>
  <si>
    <t>Número de proyectos desarrollados por grupos indígenas para el rescate y salvaguardia de sus saberes y prácticas culturales apoyados</t>
  </si>
  <si>
    <t>Proyectos desarrollados por población NARP para el rescate y salvaguardia de sus saberes y prácticas culturales apoyados</t>
  </si>
  <si>
    <t>Número de proyectos desarrollados por población NARP para el rescate y salvaguardia de sus saberes y prácticas culturales apoyados</t>
  </si>
  <si>
    <t>Proyectos desarrollados por campesinos para el rescate y salvaguardia de sus saberes y prácticas culturales apoyados</t>
  </si>
  <si>
    <t>Número de proyectos desarrollados por campesinos para el rescate y salvaguardia de sus saberes y prácticas culturales apoyados</t>
  </si>
  <si>
    <t>Secreatarías de Cultura, Agricultura y Familia</t>
  </si>
  <si>
    <t>3. Infraestructura con enfoque diferencial</t>
  </si>
  <si>
    <t>1. Construir y dotar infraestructuras culturales tradicionales para los grupos étnicos presentes en el Quindío.</t>
  </si>
  <si>
    <t>Infraestructuras culturales tradicionales para la población indígena construidas y dotadas</t>
  </si>
  <si>
    <t>Número de infraestructuras culturales tradicionales para la población indígena construidas y dotadas</t>
  </si>
  <si>
    <t>33. CULTURA. 3301 - Promoción y acceso efectivo a procesos culturales y artísticos. CÓDIGO PRODUCTO 3301079. CÓDIGO INDICADOR 330107900. Malocas construidas y dotadas. Son todas aquellas infraestructuras culturales que se construyan en un predio o terreno donde no existen elementos o construcciones previstas. Malocas construidas y dotadas.</t>
  </si>
  <si>
    <t>Secreatarías de Cultura, Infraestructura y Familia</t>
  </si>
  <si>
    <t xml:space="preserve">Espacios culturales apoyados para la población NARP </t>
  </si>
  <si>
    <t xml:space="preserve">Número de espacios culturales apoyados para la población NARP </t>
  </si>
  <si>
    <t>33. CULTURA. 3301 - Promoción y acceso efectivo a procesos culturales y artísticos. CÓDIGO PRODUCTO 3301093. CÓDIGO INDICADOR 330109300. Centros culturales construidos y dotados. Son todas aquellas infraestructuras culturales que se construyan en un predio o terreno donde no existen elementos o construcciones previstas. Centros culturales construidos y dotados.</t>
  </si>
  <si>
    <t>Secretarías de Familia y Cultura</t>
  </si>
  <si>
    <t>2. Mejorar accesos en infraestructuras culturales para la población con movilidad reducida.</t>
  </si>
  <si>
    <t>Infraestructuras culturales con accesos para la población con discapacidad mejoradas y/o adaptadas</t>
  </si>
  <si>
    <t>Número de infraestructuras culturales con accesos para la población con discapacidad mejoradas y/o adaptadas</t>
  </si>
  <si>
    <t>2
CREACIÓN Y PROCESOS ARTÍSTICOS</t>
  </si>
  <si>
    <t>1. Fortalecimiento de la formación artística</t>
  </si>
  <si>
    <t>1. Apoyar la creación de programas de Educación Superior en Artes</t>
  </si>
  <si>
    <t>Nuevos programas de Educación Superior en Artes creados</t>
  </si>
  <si>
    <t>Número de nuevos programas de Educación Superior en Artes creados</t>
  </si>
  <si>
    <t>22. EDUCACIÓN. 2202. Calidad y fomento de la educación superior. CÓDIGO PRODUCTO 2202010. CÓDIGO INDICADOR 220201008. Servicio de acreditación de la calidad de la educación superior o terciaria. Incluye las acciones desarrolladas por las Instituciones de Educación Superior para la acreditación de sus instituciones y programas. Así mismo, incluye las acciones desarrolladas por los agentes acreditadores de la calidad de la educación. Programas académicos en condiciones para expedición de registro calificado.</t>
  </si>
  <si>
    <t>Se gestionan recursos externos a los de la gobernación del Quindío para el desarrollo de proyectos de formación en artes, especialmente con las universidades del Quindío, Gran Colombia y Von Humboldt</t>
  </si>
  <si>
    <t>Gobernación del Quindío y Secreataría de Cultura en apoyo a la Universidad del Quindío</t>
  </si>
  <si>
    <t>2. Fortalecer el Programa de Formación Artística en la Educación Básica y Media
2.1. Realizar estudio de evaluación de impactos del Programa de Primarias Artísticas ejecutado durante dos periodos de gobierno.</t>
  </si>
  <si>
    <t>Estudio de evaluación de impactos del Programa de Primarias Artísticas realizado</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</si>
  <si>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Documentos de estudios técnicos realizados.</t>
  </si>
  <si>
    <t>2.2. Implementar el Programa de Formación Artística en la Educación Básica y Media</t>
  </si>
  <si>
    <t>Programa de Formación Artística en la Educación Básica y Media implementado</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</si>
  <si>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Procesos de formación atendidos</t>
  </si>
  <si>
    <t>Secretaría de Educación</t>
  </si>
  <si>
    <t>3. Medir los impactos de los procesos de formación artística apoyados con las convocatorias (incluidas Casas de la Cultura y en ONGs) para su posterior fortalecimiento</t>
  </si>
  <si>
    <t>Estudios de impactos de los procesos de formación artística realizados</t>
  </si>
  <si>
    <t>Número de estudios de impactos de los procesos de formación artística realizados</t>
  </si>
  <si>
    <t>3. Apoyar los procesos de formación artística y cultural en los municipios</t>
  </si>
  <si>
    <t>Secretaría de Cultura y Alcaldías municipales</t>
  </si>
  <si>
    <t>2. Apoyo a la Creación y  Circulación Artística.</t>
  </si>
  <si>
    <t>1. Institucionalizar el Salón Departamental de Artistas Quindianos.</t>
  </si>
  <si>
    <t>Estímulo para la realización del Salón Departamental de Artistas creados y mantenido anualmente</t>
  </si>
  <si>
    <t>Número de estímulos para la realización del Salón Departamental de Artistas creados y mantenido anualmente</t>
  </si>
  <si>
    <t>33. CULTURA. 3301 - Promoción y aceeso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</si>
  <si>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t>Se abren convocatorias anuales para el apoyo a proyectos y se realizan articulaciones con otras instituciones públicas y privadas departamentales y nacionales</t>
  </si>
  <si>
    <t>2. Fomentar articulaciones y complementariedades entre creadores para favorecer la cocreación.</t>
  </si>
  <si>
    <t>Proyectos de co-creación artística apoyados</t>
  </si>
  <si>
    <t>Número de proyectos de co-creación artística apoyados</t>
  </si>
  <si>
    <t>3. Animar la creación artística en los municipios</t>
  </si>
  <si>
    <t>Estímulos para la creación artística en los municipios creados y mantenidos cada año</t>
  </si>
  <si>
    <t>Número de estímulos para la creación artística en los municipios creados y mantenidos cada año</t>
  </si>
  <si>
    <r>
      <t xml:space="preserve">4. Aumentar los estímulos para la circulación artística
</t>
    </r>
    <r>
      <rPr>
        <sz val="11"/>
        <rFont val="Aptos Display"/>
        <family val="2"/>
      </rPr>
      <t>4.1. Apoyar la circulación a nivel nacional e internacional de artistas quindianos</t>
    </r>
  </si>
  <si>
    <t>Estímulos a la circulación artística entregados</t>
  </si>
  <si>
    <t>Número de estímulos a la circulación artística entregados</t>
  </si>
  <si>
    <t>Proyectos de circulación artística nacional o internacional apoyados</t>
  </si>
  <si>
    <t>Número de proyectos de circulación artística nacional o internacional apoyados</t>
  </si>
  <si>
    <t>5.  Apoyar espacios para la formación de públicos en artes escénicas del departamento</t>
  </si>
  <si>
    <t>Convocatoria para el apoyo a salas y espacios concertados para las artes escénicas creadas.</t>
  </si>
  <si>
    <t>Número de salas y espacios concertados para las artes escénicas apoyados anualmente</t>
  </si>
  <si>
    <t>33. CULTURA. 3301 - Promoción y acceso efectivo a procesos culturales y artísticos. CÓDIGO PRODUCTO 3301054. CÓDIGO INDICADOR 330105406. Servicio de apoyo financiero al sector artístico y cultural.Corresponde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 salas concertadas.</t>
  </si>
  <si>
    <t>6. Incrementar las investigaciones en las áreas artísticas</t>
  </si>
  <si>
    <t>Investigaciones en las áreas artísticas realizadas</t>
  </si>
  <si>
    <t>Número de investigaciones en las áreas artísticas realizadas</t>
  </si>
  <si>
    <t>33. CULTURA. 3301 - Promoción y acceso efectivo a procesos culturales y artísticos. CÓDIGO PRODUCTO 3301069. CÓDIGO INDICADOR 330106900. Documentos de investigación. Corresponde a las investigaciones en áreas culturales y artísticas. Documentos de investigación realizados.</t>
  </si>
  <si>
    <t>Caracterización de las áreas artísticas del departamento realizada</t>
  </si>
  <si>
    <t>7. Apoyar la dotación de Instrumentos, vestuarios, equipos, mobiliario, entre otros,  a las Instancias municipales de Cultura para el fortalecimiento de procesos de formación artística</t>
  </si>
  <si>
    <t>2. Infraestructura para las prácticas artísticas</t>
  </si>
  <si>
    <t>1. Teatros, salas y otras infraestructuras para las artes</t>
  </si>
  <si>
    <t>Número de nuevas infraestructuras culturales construidas y dotadas</t>
  </si>
  <si>
    <t>Secretarías de Cultura, Infraestructura y Alcaldía de Armenia</t>
  </si>
  <si>
    <t>3. Enfoque diferencial en las artes</t>
  </si>
  <si>
    <t>1. Formación y procesos artísticos de grupos poblacionales</t>
  </si>
  <si>
    <t>Secretarías de Cultura y Familia</t>
  </si>
  <si>
    <t>Proyectos artísticos y culturales de enfoque diferencial apoyados</t>
  </si>
  <si>
    <t>Número de proyectos artísticos y culturales de enfoque diferencial apoyados</t>
  </si>
  <si>
    <t>33. CULTURA. 3301 - Promoción y acceso efectivo a procesos culturales y artísticos. CÓDIGO PRODUCTO 3301054. CÓDIGO INDICADOR 330105400.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t>
  </si>
  <si>
    <t>2. Apoyar la formación y certificación de agentes educativos en procesos de formación en artes para la atención a la población con discapacidad.</t>
  </si>
  <si>
    <t>Agentes educativos formados y certificados en procesos de formación en artes para atender a población con discapacidad</t>
  </si>
  <si>
    <t>Número de agentes educativos formados y certificados en procesos de formación en artes para atender a población con discapacidad</t>
  </si>
  <si>
    <t>2. Creación y circulación</t>
  </si>
  <si>
    <t>1.  Apoyar la implementación de laboratorios de creación artística que incluyan enfoque diferencial</t>
  </si>
  <si>
    <t>Proyectos apoyados para la implementación de laboratorios de creación artística que incluya artistas de grupos poblacionales específicos.</t>
  </si>
  <si>
    <t>Número de proyectos apoyados para la implementación de laboratorios de creación artística que incluya artistas de grupos poblacionales específicos.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</si>
  <si>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Estímulos otorgados al sector artístico.</t>
  </si>
  <si>
    <r>
      <rPr>
        <sz val="18"/>
        <color theme="1"/>
        <rFont val="Aptos Display"/>
        <family val="2"/>
      </rPr>
      <t>3</t>
    </r>
    <r>
      <rPr>
        <sz val="11"/>
        <color theme="1"/>
        <rFont val="Aptos Display"/>
        <family val="2"/>
      </rPr>
      <t>.</t>
    </r>
    <r>
      <rPr>
        <sz val="14"/>
        <color theme="1"/>
        <rFont val="Aptos Display"/>
        <family val="2"/>
      </rPr>
      <t xml:space="preserve"> 
GOBERNANZA CULTURAL</t>
    </r>
  </si>
  <si>
    <t>1. Espacios de Participación</t>
  </si>
  <si>
    <t>1. Organización, formación y articulación de espacios</t>
  </si>
  <si>
    <t>1. Realizar actividades que articulen el Consejo Departamental de Cultura con los consejos de áreas artísticas departamentales  y los Consejos municipales de Cultura.</t>
  </si>
  <si>
    <t>Reuniones realizadas entre el Consejo Departamental de Cultura y los Consejos de Cultura de los municipios para la coordinación de acciones</t>
  </si>
  <si>
    <t>Número de reuniones realizadas entre el Consejo Departamental de Cultura y los Consejos de Cultura de los municipios para la coordinación de acciones</t>
  </si>
  <si>
    <t>Existe voluntad política en mandatarios municipales y departamental para generar articulaciones y nombrar personal idóneo</t>
  </si>
  <si>
    <t>Reuniones realizadas entre el Consejo Departamental de Cultura y los Consejos de Áreas Artísticas para la coordinación de acciones</t>
  </si>
  <si>
    <t>Número de reuniones realizadas entre el Consejo Departamental de Cultura y los Consejos de Áreas Artísticas para la coordinación de acciones</t>
  </si>
  <si>
    <t xml:space="preserve">Nuevos sectores representados en el Consejo Departamental de Cultura </t>
  </si>
  <si>
    <t xml:space="preserve">Número de nuevos sectores representados en el Consejo Departamental de Cultura </t>
  </si>
  <si>
    <t>3. Realizar encuentros anuales de Consejeros de Cultura como espacios para la capacitación e intercambio de saberes y experiencias</t>
  </si>
  <si>
    <t>Encuentros de Consejeros de Cultura del departamento realizados</t>
  </si>
  <si>
    <t>Número de encuentros de Consejeros de Cultura del departamento realizados</t>
  </si>
  <si>
    <t>4. Formular y ejecutar planes de acción por periodo de gobierno en los Consejos de Cultura, Arte y Patrimonio.</t>
  </si>
  <si>
    <t>Planes de acción de Consejos de Cultura, Artes y Patrimonio formulados y ejecutados</t>
  </si>
  <si>
    <t>Número de planes de acción de Consejos de Cultura formulados y ejecutados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</si>
  <si>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Documentos de planeación realizados.</t>
  </si>
  <si>
    <t>6. Apoyar proyectos de formación para la participación ciudadana dirigidos al sector cultural</t>
  </si>
  <si>
    <t>Agentes y gestores culturales formados en participación ciudadana</t>
  </si>
  <si>
    <t>Número de agentes y gestores culturales formados en participación ciudadana</t>
  </si>
  <si>
    <t xml:space="preserve">2. Sistema Departamental de Cultura </t>
  </si>
  <si>
    <t xml:space="preserve">1. Modificar la reglamentación del Sistema Departamental de Cultura para que se garantice tanto el ejercicio de la participación de nuevos sectores, como la transparencia en la elección de representantes  </t>
  </si>
  <si>
    <t>Reglamentación del Sistema Departamental de Cultura modificada</t>
  </si>
  <si>
    <t>i</t>
  </si>
  <si>
    <t>Garantizar reuniones periódicas con la Secretaría de Cultura para el seguimiento y la concertación de acciones</t>
  </si>
  <si>
    <t>Número de reuniones realizadas con los Consejos de Cultura, Áreas Artísticas y Patrimonio.</t>
  </si>
  <si>
    <t>2. Gestión Cultural</t>
  </si>
  <si>
    <t>1. Organización y administración cultural</t>
  </si>
  <si>
    <t>1.  Apoyar la creación de cargos en la planta de funcionarios de carrera administrativa en el sector cultura  en los municipios y departamento.</t>
  </si>
  <si>
    <t>Cargos de carrera administrativa en el sector cultura creados</t>
  </si>
  <si>
    <t>Número de cargos de carrera administrativa en el sector cultura creados</t>
  </si>
  <si>
    <t>2. Realizar encuentros anuales para la concertación de planes de acción y presupuestos de cultura entre alcaldías y gobernación.</t>
  </si>
  <si>
    <t>Encuentros para desarrollar procesos de concertación de planes de acción y presupuestos entre el departamento y los municipios realizados</t>
  </si>
  <si>
    <t>Número de encuentros para desarrollar procesos de concertación de planes de acción y presupuestos entre el departamento y los municipios realizados</t>
  </si>
  <si>
    <t>Actividades artísticas y culturales desarrolladas entre Casas de la Cultura y bibliotecas municipales realizadas</t>
  </si>
  <si>
    <t>2. Fortalecimiento de la gestión de proyectos</t>
  </si>
  <si>
    <t>1. Realizar procesos de educación no formal en gestión cultural en instituciones universitarias del departamento</t>
  </si>
  <si>
    <t xml:space="preserve">Diplomados en gestión cultural realizados dictados por universidades </t>
  </si>
  <si>
    <t xml:space="preserve">Número de diplomados realizados  en gestión cultural dictados por universidades </t>
  </si>
  <si>
    <t>Agentes del sector capacitados en temáticas concernientes a la gestión cultural</t>
  </si>
  <si>
    <t>Número de agentes del sector capacitados en temáticas concernientes a la gestión cultural</t>
  </si>
  <si>
    <t xml:space="preserve">2. Crear en la Secretaría de Cultura la unidad de asesoría y apoyo a proyectos para el Sector Cultural </t>
  </si>
  <si>
    <t xml:space="preserve">Unidad de asesoría y apoyo a proyectos para el Sector Cultural creada </t>
  </si>
  <si>
    <t>3. Abrir convocatorias anuales de concertación de proyectos artísticos y culturales y de Estímulos a la creación, investigación, producción y circulación artística y cultural</t>
  </si>
  <si>
    <t>Convocatorias abiertas para el apoyo a proyectos de artistas y gestores culturales</t>
  </si>
  <si>
    <t>3. Comunicaciones</t>
  </si>
  <si>
    <t>1. Estrategia de comunicaciones para el sector cultural</t>
  </si>
  <si>
    <t>1. Crear canales de comunicación al interior del Sistema Departamental de Cultura</t>
  </si>
  <si>
    <t>Asistencia técnica en los procesos de comunicación del Sistema Departamental de Cultura</t>
  </si>
  <si>
    <t>Número de asistencias técnicas en los procesos de comunicación del Sistema Departamental de Cultura</t>
  </si>
  <si>
    <t>33. CULTURA. 3301 - Promoción y acceso efectivo a procesos culturales y artísticos. CÓDIGO PRODUCTO 3301059. CÓDIGO INDICADOR 330105901. Servicio de asistencia técnica en procesos de comunicación cultural. Apoyo y asesoría  a los creadores para el fortalecimiento  de los contenidos culturales mediáticos, pertinentes y de calidad. Asistencias técnicas a los procesos de comunicación cultural realizadas</t>
  </si>
  <si>
    <t xml:space="preserve">2. Difundir procesos de trabajo colaborativo de gestores y de espacios de participación del departamento a través de redes sociales y medios de comunicación </t>
  </si>
  <si>
    <t>4. Sistema de Información Cultural</t>
  </si>
  <si>
    <t>1. Gestión del Sistema de Información Cultural</t>
  </si>
  <si>
    <t>1. Preservar y actualizar la información que produce el campo cultural.</t>
  </si>
  <si>
    <t>Sistema de Información Cultural del Departamento creado y operando</t>
  </si>
  <si>
    <t>33. CULTURA. 3301 - Promoción y acceso efectivo a procesos culturales y artísticos. CÓDIGO PRODUCTO 3301099. CÓDIGO INDICADOR 330109900. Servicio de información para el sector artístico y cultural. Estructuración de sistemas de información del sector cultural; incluye los sistemas para captura de información para el sector artístico y cultural. Sistema de información del sector artístico y cultural en operación.</t>
  </si>
  <si>
    <t>Se apropian y gestionan recursos para implementar y mantener el sistema de información</t>
  </si>
  <si>
    <t xml:space="preserve">Secretarías de Cultura y TICs </t>
  </si>
  <si>
    <t>Generar estadísticas del sector cultural de manera periódica.</t>
  </si>
  <si>
    <t>Número de informes estadísticos relacionados con el sector cultura generados</t>
  </si>
  <si>
    <t>04. INFORMACIÓN ESTADÍSTICA. 0401 - Levantamiento y actualización de información estadística de calidad. CÓDIGO PRODUCTO 0401078. CÓDIGO INDICADOR 040107800. Boletines Técnicos de la Cuenta Satélite de Cultura. Incluye el suministro de la representación cuantificada de la economía de un país o región  y la información desagregada complementaria, en un período de tiempo determinado a través del cálculo de la Cuenta Satélite de Cultura. Boletines Técnicos de la Cuenta Satélite de Cultura Producidos.</t>
  </si>
  <si>
    <t>2. Aumentar el uso de Tecnologías de la Información y Comunicación en el sector artístico y cultural</t>
  </si>
  <si>
    <t>Estímulos a proyectos artísticos y culturales que usen Tecnologías de la Información y la Comunicación creados</t>
  </si>
  <si>
    <t>Número de estímulos a proyectos artísticos y culturales que usen Tecnologías de la Información y la Comunicación creados</t>
  </si>
  <si>
    <t>Proyectos en convocatorias artísticas y culturales del departamento presentados en línea</t>
  </si>
  <si>
    <t>Número de proyectos en convocatorias artísticas y culturales del departamento presentados en línea</t>
  </si>
  <si>
    <t>5. Infraestructura cultural</t>
  </si>
  <si>
    <t>1. Mantenimiento y adecuación de Infraestructura existente</t>
  </si>
  <si>
    <t>1. Incrementar la inversión en mantenimiento y adecuación de los espacios para el desarrollo de procesos artísticos y culturales del nivel territorial, que faciliten accesos y espacios para la infancia y para personas con movilidad reducida.</t>
  </si>
  <si>
    <t>Infraestructuras culturales del departamento y municipios mantenidas y/o adecuadas.</t>
  </si>
  <si>
    <t>Número de infraestructuras culturales del departamento y municipios mantenidas</t>
  </si>
  <si>
    <t>Secretarías de Cultura, Infraestructuras y alcaldías municipales</t>
  </si>
  <si>
    <r>
      <rPr>
        <sz val="18"/>
        <color theme="1"/>
        <rFont val="Aptos Display"/>
        <family val="2"/>
      </rPr>
      <t>4</t>
    </r>
    <r>
      <rPr>
        <sz val="11"/>
        <color theme="1"/>
        <rFont val="Aptos Display"/>
        <family val="2"/>
      </rPr>
      <t xml:space="preserve">   </t>
    </r>
    <r>
      <rPr>
        <sz val="14"/>
        <color theme="1"/>
        <rFont val="Aptos Display"/>
        <family val="2"/>
      </rPr>
      <t xml:space="preserve"> ECONOMÍAS CULTURALES Y CREATIVAS</t>
    </r>
  </si>
  <si>
    <t>1. Turismo Cultural</t>
  </si>
  <si>
    <t>1. Política para el Turismo Cultural</t>
  </si>
  <si>
    <r>
      <rPr>
        <sz val="11"/>
        <rFont val="Aptos Display"/>
        <family val="2"/>
      </rPr>
      <t>1. Formular la Política Pública de Turismo Cultural formulada en articulación entre los sectores turístico y cultural</t>
    </r>
    <r>
      <rPr>
        <sz val="11"/>
        <color theme="1"/>
        <rFont val="Aptos Display"/>
        <family val="2"/>
      </rPr>
      <t xml:space="preserve">
</t>
    </r>
  </si>
  <si>
    <t>Política Pública de Turismo Cultural formulada e implementada en articulación con el sector turístico</t>
  </si>
  <si>
    <t>Las Secretarías de Cultura e Industria, Comercio y Turismo se articulan en cada periodo de gobierno.
El Ministerio de Cultura apoya al departamento en el desarrollo de este programa
Se nombra personal competente para coordinar programa</t>
  </si>
  <si>
    <t>Secretarías de Cultura e Industria, Comercio y Turismo</t>
  </si>
  <si>
    <t>2. Realizar la caracterización de las potencialidades del sector cultural para el turismo a partir de la sostenibilidad ambiental y el beneficio de las comunidades</t>
  </si>
  <si>
    <t xml:space="preserve">Investigación sobre las potencialidades del sector cultura  para el turismo a partir de la sostenibilidad ambiental y su beneficio en comunidades </t>
  </si>
  <si>
    <t xml:space="preserve">Investigación realizada sobre las potencialidades del sector cultura  para el turismo a partir de la sostenibilidad ambiental y su beneficio en comunidades </t>
  </si>
  <si>
    <t>2. Fortalecimiento de la Red de Museos del Quindío</t>
  </si>
  <si>
    <t>1. Museos Sostenibles</t>
  </si>
  <si>
    <t>1.  Incrementar proyectos financiados para la gestión de entidades museales</t>
  </si>
  <si>
    <t>Proyectos para la gestión de entidades museales financiados</t>
  </si>
  <si>
    <t>Número de proyectos para la gestión de entidades museales financiados</t>
  </si>
  <si>
    <t>Secretaría de Cultura con el apoyo de la Red de Museos</t>
  </si>
  <si>
    <t>2. Generar proyectos expositivos mediados por procesos curatoriales y colaborativos con bajo impacto ambiental.</t>
  </si>
  <si>
    <t>Exposiciones temporales en entidades museales realizadas con curadurías colaborativas.</t>
  </si>
  <si>
    <t>Número de exposiciones temporales en entidades museales realizadas con curadurías colaborativas.</t>
  </si>
  <si>
    <t xml:space="preserve">3. Renovar exposiciones temporales </t>
  </si>
  <si>
    <t>Entidades museales amplían sus exposiciones temporales</t>
  </si>
  <si>
    <t xml:space="preserve">Número de nuevas exposiciones temporales en entidades museales </t>
  </si>
  <si>
    <t>4.  Incorporar el enfoque diferencial en accesos físicos, señalética y programación museal.</t>
  </si>
  <si>
    <r>
      <t xml:space="preserve">Apoyar a las entidades museales para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</si>
  <si>
    <r>
      <t xml:space="preserve">Número de entidades museales que incorporan en su planta física accesos y señalética </t>
    </r>
    <r>
      <rPr>
        <sz val="11"/>
        <rFont val="Aptos Display"/>
        <family val="2"/>
      </rPr>
      <t>específica</t>
    </r>
    <r>
      <rPr>
        <sz val="11"/>
        <color rgb="FFFF0000"/>
        <rFont val="Aptos Display"/>
        <family val="2"/>
      </rPr>
      <t xml:space="preserve"> </t>
    </r>
    <r>
      <rPr>
        <sz val="11"/>
        <rFont val="Aptos Display"/>
        <family val="2"/>
      </rPr>
      <t>para grupos poblacionales</t>
    </r>
    <r>
      <rPr>
        <sz val="11"/>
        <color theme="1"/>
        <rFont val="Aptos Display"/>
        <family val="2"/>
      </rPr>
      <t xml:space="preserve"> apoyados</t>
    </r>
  </si>
  <si>
    <t>Apoyar a las entidades museales para que incorporen en su programación anual oferta con enfoque diferencial</t>
  </si>
  <si>
    <t>Secretarías de Cultura y Familia con el apoyo de la Red de Museos</t>
  </si>
  <si>
    <t>2. Formación y divulgación</t>
  </si>
  <si>
    <t>1. Propiciar procesos de formación y profesionalización de los distintos agentes vinculados a las entidades museales.</t>
  </si>
  <si>
    <t>Capacitación y proceso de profesionalización en museología implementada</t>
  </si>
  <si>
    <t>Número de capacitaciones y procesos de profesionalizacion en el área de Museología implementados</t>
  </si>
  <si>
    <t>Profesionales en museología que trabajan en instituciones museales en el departamento</t>
  </si>
  <si>
    <t>Número de profesionales en museología que laboran en instituciones museales en el departamento</t>
  </si>
  <si>
    <t>2. Restablecer los intercambios con otras entidades  museales del país para fortalecer la Red de Museos del Quindío</t>
  </si>
  <si>
    <t>Intercambios de la Red Departamental de Museos con entes museales a nivel nacional realizados</t>
  </si>
  <si>
    <t>Número de intercambios de la Red Departamental de Museos con entes museales a nivel nacional realizados</t>
  </si>
  <si>
    <t>3. Crear estrategia para la promoción y visibilización de las entidades museales.</t>
  </si>
  <si>
    <t>Secretarías de Cultura, TICs, Educación e Industria Comercio y Turismo con el apoyo de la Red de Museos</t>
  </si>
  <si>
    <t>3. Eventos culturales y Festividades sostenibles</t>
  </si>
  <si>
    <t>1. Fiestas y festivales con identidad territorial</t>
  </si>
  <si>
    <r>
      <rPr>
        <sz val="11"/>
        <rFont val="Aptos Display"/>
        <family val="2"/>
      </rPr>
      <t xml:space="preserve">1. Fortalecer la identidad y el sentido de las Fiestas Municipales </t>
    </r>
    <r>
      <rPr>
        <sz val="11"/>
        <color rgb="FFFF0000"/>
        <rFont val="Aptos Display"/>
        <family val="2"/>
      </rPr>
      <t xml:space="preserve">
</t>
    </r>
  </si>
  <si>
    <t>Investigaciones que profundizan en el origen y la identidad de las fiestas municipales realizadas</t>
  </si>
  <si>
    <t>Número de investigaciones que profundizan en el origen y la identidad de las fiestas municipales realizadas</t>
  </si>
  <si>
    <t>Secretarías de Cultura e Industria, Comercio y Turismo y alcaldías municipales</t>
  </si>
  <si>
    <t>Eventos sobre identidad y patrimonio cultural en la programación de festividades municipales realizados</t>
  </si>
  <si>
    <t>Número de eventos sobre identidad y patrimonio cultural en la programación de festividades municipales realizados</t>
  </si>
  <si>
    <t>Artistas locales participan en los eventos centrales de las fiestas municipales</t>
  </si>
  <si>
    <t>Número de artistas locales que participan en los eventos centrales de las fiestas municipales</t>
  </si>
  <si>
    <t xml:space="preserve">2. Fortalecer festivales para que tengan con proyección nacional. </t>
  </si>
  <si>
    <t>Festivales locales sostenibles apoyados en producción y publicidad para su proyección nacional</t>
  </si>
  <si>
    <t>Número de festivales sostenibles apoyados en producción y publicidad para su proyección nacional</t>
  </si>
  <si>
    <t>4. Emprendimiento Cultural y Digital</t>
  </si>
  <si>
    <t xml:space="preserve">1. Apoyar la creación emprendimientos culturales formalizados y sostenibles </t>
  </si>
  <si>
    <t xml:space="preserve">Nuevos emprendimiento culturales creados formalizados y sostenibles </t>
  </si>
  <si>
    <t xml:space="preserve">Número de nuevos emprendimiento culturales creados formalizados y sostenibles </t>
  </si>
  <si>
    <t>2. Caracterizar la actividad artística del departamento</t>
  </si>
  <si>
    <t>Procesos de caracterización para la identificación de potencialidades para el desarrollo de emprendimientos culturales realizados</t>
  </si>
  <si>
    <t>Número de procesos de caracterización para la identificación de emprendimientos culturales desarrollados</t>
  </si>
  <si>
    <t xml:space="preserve">3. Articular el sector cultural con Turismo, TICs y Cámara de Comercio.                                                     </t>
  </si>
  <si>
    <t>Proyectos artísticos y culturales articulados con Turismo, TIC o Cámara de Comercio</t>
  </si>
  <si>
    <t>Número de proyectos artísticos y culturales articulados con Turismo, TIC o Cámara de Comercio</t>
  </si>
  <si>
    <t xml:space="preserve">Secretarías de Cultura, TICs, e Industria Comercio y Turismo </t>
  </si>
  <si>
    <t>Laboratorios colaborativos de ideación implementados</t>
  </si>
  <si>
    <t>Número de laboratorios colaborativos de ideación implementados</t>
  </si>
  <si>
    <t>4. Ampliar capacidades de los agentes culturales en el manejo de tecnologías de la información y las comunicaciones</t>
  </si>
  <si>
    <t xml:space="preserve">Artistas y gestores culturales del departamento capacitados en el manejo de tecnologías de la información y las comunicaciones </t>
  </si>
  <si>
    <t xml:space="preserve">Número de artistas y gestores culturales del departamento capacitados en el manejo de tecnologías de la información y las comunicaciones </t>
  </si>
  <si>
    <t>23. TECNOLOGÍAS DE LA INFORMACIÓN Y LAS COMUNICACIONES. 2301 - Facilitar el acceso y uso de las Tecnologías de la Información y las Comunicaciones en todo el territorio nacional. CÓDIGO PRODUCTO 2301030. CÓDIGO INDICADOR 230103000. Servicio de educación informal en tecnologías de la información y las comunicaciones. Capacitaciones en temas relacionados con las Tecnologías de la Información y las Comunicaciones, tales como uso de aplicaciones y herramientas web específicas, con el fin de profundizar Conocimientos y finalmente potenciar su aprovechamiento. Personas capacitadas en tecnologías de la información y las comunicaciones.</t>
  </si>
  <si>
    <t>2. Financiación</t>
  </si>
  <si>
    <t>1. Ampliar capacidades de los agentes culturales en temas prácticos relacionados con financiación para el emprendimiento cultural de modo que se facilite el acceso a financiación.</t>
  </si>
  <si>
    <t>1. Articulaciones para el emprendimiento</t>
  </si>
  <si>
    <t>3. Realizar actividades que articulan la oferta de las Casas de la Cultura y las bibliotecas municipales.</t>
  </si>
  <si>
    <t>6. Apoyar proyectos encaminados a la identificación y declaración de manifestaciones del patrimonio cultural inmaterial</t>
  </si>
  <si>
    <t>4. Formular Planes Especiales de Salvaguarda PES en las manifestaciones declaradas por la Asamblea Departamental como patrimonio inmaterial del departamento, que no cuentan con uno.</t>
  </si>
  <si>
    <t xml:space="preserve">3. Publicar investigaciones realizadas </t>
  </si>
  <si>
    <t>1. Mejorar y ampliar el servicio de información local y de otros programas de extensión bibliotecaria</t>
  </si>
  <si>
    <t>1. Construir y dotar un teatro, salas de exposiciones y auditorios  para Armenia y el Quindío garantizando baja huella de carbono</t>
  </si>
  <si>
    <t>2. Apoyar (por parte de la Secretaría de Cultura) a los Consejos para que realicen su función de seguimiento a la inversión pública en cultura</t>
  </si>
  <si>
    <t>33. CULTURA. 3302 - Gestión, protección y salvaguardia del patrimonio cultural colombiano. CÓDIGO PRODUCTO 3302058. CÓDIGO INDICADOR 330205800. Corresponde a la realización de las curadurías Arqueológicas y Antropológicas (Desarrollar guiones museográficos para museos regionales y el museo nacional), y la Sistematización de la colección etnográfica. Curadurías realizadas</t>
  </si>
  <si>
    <t>33. CULTURA. 3302 - Gestión, protección y salvaguardia del patrimonio cultural colombiano. CÓDIGO PRODUCTO 3302044. CÓDIGO INDICADOR 330204400. Servicio de promoción de actividades culturales. Se refiere a actividades culturales relacionadas con las exposiciones que se realizan y de demás actividades de interés educativo en los Museos del Ministerio de Cultura ubicados en las regiones del país (Talleres de dibujo, bordado, pintura al oleo, música, ciclos de teatro, conciertos, conferencias, etc.). Actividades culturales realizadas en Museos del Ministerio de Cultura</t>
  </si>
  <si>
    <t>39. CIENCIA, TECNOLOGÍA E INNOVACIÓN. 3902 - Investigación con calidad e impacto. CÓDIGO PRODUCTO 3902. CÓDIGO INDICADOR 3902004. Productos de investigación en artes, arquitectura y diseño. Productos resultantes de proyectos de investigación, creación o investigación + creación  que implican aportes nuevos originales e inéditos y han sido debidamente aprobados mediante convocatorias internas o externas o avalados por organizaciones de reconocido prestigio institucional. Número de obras y/o productos de investigación, creación en artes, arquitectura y diseño</t>
  </si>
  <si>
    <t>33. CULTURA.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Bibliotecarios capacitados.</t>
  </si>
  <si>
    <t xml:space="preserve">Contenidos sobre PCCC producidos e  implementados en Instituciones de Educación Básica y Media </t>
  </si>
  <si>
    <t>Contenidos sobre PCCC producidos e implementados en Instituciones de Educación Superior</t>
  </si>
  <si>
    <t>Número de contenidos sobre PCCC producidos e implementados en Instituciones de Educación Básica y Media</t>
  </si>
  <si>
    <t>Número de contenidos sobre PCCC producidos e implementados en Instituciones de Educación Superior</t>
  </si>
  <si>
    <t>Escuelas Taller de Artes y Oficios creadas en el Quindío</t>
  </si>
  <si>
    <t>Procesos para la formación artística y cultural  apoyados</t>
  </si>
  <si>
    <t>1. Apoyar procesos que favorecen la inclusión de grupos poblacionales específicos.</t>
  </si>
  <si>
    <t>Número de procesos para la formación artística y cultural apoyados</t>
  </si>
  <si>
    <t>2. Incorporar al Sistema Departamental de Cultura de los representantes de los sectores de Artesanías, Circo y Población OSIGD</t>
  </si>
  <si>
    <t>33. CULTURA. 3301 - Promoción y acceso efectivo a procesos culturales y artísticos. CÓDIGO PRODUCTO 3301074. CÓDIGO INDICADOR 330107402/03/04/05/06.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Sesiones de Consejos realizadas en el área de Literatura y Libro/Artes Visuales/Música/Danza</t>
  </si>
  <si>
    <t>Centro de Estudios Culturales del departamento creado y operando en articulación entre el Sistema Departamental de Cultura y las universidades quindianas</t>
  </si>
  <si>
    <t>6.  Formular una política de vivienda de interés cultural en el Quindío</t>
  </si>
  <si>
    <t>40. VIVIENDA, CIUDAD Y TERRITORIO. 4001 - Acceso a soluciones de vivienda. CÓDIGO PRODUCTO 4001004. CÓDIGO INDICADOR 400100401. Documentos cuyo objetivo es plasmar una visión de futuro a nivel país, entidad territorial, comunidad, sector, región, entidad o cualquier nivel de desagregación que se requiera. Incluye objetivos, estrategias, metas e indicadores. Número de documentos de planeación en política de vivienda elaborados.</t>
  </si>
  <si>
    <t>Campesinos y portadores de saberes que desarrollan proyectos en soberanía alimentaria con productos del territorio</t>
  </si>
  <si>
    <t xml:space="preserve">Número de proyectos editoriales  de la Gobernación del Quindío articulados a la Red de Bibliotecas Públicas </t>
  </si>
  <si>
    <t>Proyectos editoriales  de la Gobernación del Quindío se articulan con la Red de Bibliotecas Públcas.</t>
  </si>
  <si>
    <t>6. Articular los proyectos editoriales de la Gobernación del Quindío a la Red de Bibliotecas Públicas.</t>
  </si>
  <si>
    <t>*Se genera articulación sostenible entre las Secretarías de Educación y  Cultura
*Como mínimo la Universidad del Quindío se compromete con la creación del Centro de Estudios Culturales en articulación con la Gobernación del Quindío (Secretarías de Cultura, Agricultura, Industria Comercio y Turismo) y la Gobernación del Quindío compromete recursos para la sostenibilidad del Centro de Estudios.
*El ICANH suministra información sobre Planes de Manejo  Arqueológico vigentes en el Quindío.
*La Gobernación amplía la bolsa de estímulos para el pratrimonio cultural
*Los Comités creados para la sostenibilidad del PCCC funcionan de forma articulada
*El Consejo de Patrimonio adelanta acciones que inciden en la salvaguardia del Patrimonio Cultural</t>
  </si>
  <si>
    <t>Número de proyectos apoyados en soberanía alimentaria con productos del territorio</t>
  </si>
  <si>
    <t>33. CULTURA. 3302 - Gestión, protección y salvaguardia del patrimonio cultural colombiano. CÓDIGO PRODUCTO 3302078. CÓDIGO INDICADOR 330207800.Servicio de educación informal en asuntos patrimoniales. Hace referencia a las actividades que se llevan a cabo fuera del ámbito escolar, que buscan desarrollar competencias y facultades de los individuos en temas de salvaguardia, protección, recuperación, conservación, sostenimiento y divulgación del Patrimonio Cultural de la Nación. Número de capacitaciones.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</si>
  <si>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</si>
  <si>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33. CULTURA. 3301 - Promoción y acceso efectivo a procesos culturales y artísticos. CÓDIGO PRODUCTO 3301071. CÓDIGO INDICADOR 330107100. Documentos normativos. Corresponde a los actos administrativos de carácter normativo y legal para la organización, funcionamiento, gestión y sostenibilidad del sector artístico y cultural. Número de documentos normativos realizados.</t>
  </si>
  <si>
    <t>33. CULTURA. 3301 - Promoción y acceso efectivo a procesos culturales y artísticos. CÓDIGO PRODUCTO 3301053. CÓDIGO INDICADOR 330105300. Servicio de promoción de actividades culturales. 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 Número de Eventos de promoción de actividades culturales realizados.</t>
  </si>
  <si>
    <t>04. INFORMACIÓN ESTADÍSTICA. 0401 - Levantamiento y actualización de información estadística de calidad. CÓDIGO PRODUCTO 0401014. CÓDIGO INDICADOR 040101401. Boletines Técnicos de la Temática Cultura. Incluye la caracterización de las prácticas culturales asociadas al consumo cultural de la población de 5 años y más. Número de Boletines Técnicos de la Temática Cultura Publicados.</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</si>
  <si>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gestores culturales capacitados</t>
  </si>
  <si>
    <t>Agentes culturales capacitados sobre financiación de emprendimientos culturales realizadas</t>
  </si>
  <si>
    <t>Número de agentes culturales capacitados sobre financiación de emprendimientos culturales realizadas</t>
  </si>
  <si>
    <t>33. CULTURA. 3301 - Promoción y acceso efectivo a procesos culturales y artísticos. CÓDIGO PRODUCTO 3301100. CÓDIGO INDICADOR 330110000. Servicio de divulgación y publicaciones. Corresponde a publicaciones impresas o digitales realizadas en el marco de la sistematización de procesos de educación informal y asistencia técnica, y de eventos académicos como encuentros, seminarios, foros, mesas de discusión, con la participación de diferentes actores del sector. Número de publicaciones realizadas.</t>
  </si>
  <si>
    <t>39. CIENCIA, TECNOLOGÍA E INNOVACIÓN. 3904 -Generación de una cultura que valora y gestiona el conocimiento y la innovación. CÓDIGO PRODUCTO 3904018. CÓDIGO INDICADOR 390401800. Contempla el diseño e implementación de estrategias de comunicación de la ciencia y el desarrollo de contenidos con enfoque en Ciencia, Tecnología y Sociedad. Número de estrategias de comunicación con enfoque en ciencia, tecnología y sociedad implementadas</t>
  </si>
  <si>
    <t>33. CULTURA. 3302 - Gestión, protección y salvaguardia del patrimonio cultural colombiano. CÓDIGO PRODUCTO 3302054. CÓDIGO INDICADOR 330205400. Servicio de asistencia técnica en asuntos patrimoniales nacionales e internacionales. 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 Número de asistencias técnicas realizadas.</t>
  </si>
  <si>
    <t>Documentos de planeación orientados a la formulación de la política de vivienda de interés cultural en el Quindío</t>
  </si>
  <si>
    <t>33. CULTURA. 3302 - Gestión, protección y salvaguardia del patrimonio cultural colombiano. CÓDIGO PRODUCTO 3302069. CÓDIGO INDICADOR 330206900. Servicio de apoyo financiero al sector museos. Corresponde a los estímulos económicos entregados al sector museos, para incentivar la interactividad de los museos con la comunidad, que generen desarrollo, dialogo y apropiación del patrimonio. Número de estímulos otorgados.</t>
  </si>
  <si>
    <t>Generación de estímulos a entidades museales para la creación de nuevos contenidos museales que incluyan actores del desarrollo local</t>
  </si>
  <si>
    <t>Número de estímulos a entidades museales para la creación de nuevos contenidos museales que incluyan actores del desarrollo local</t>
  </si>
  <si>
    <t>Número de asistencias técnicas en comunicación cultural para la promoción y visibilización de las entidades museales articuladas a la Red Departamental de Museos</t>
  </si>
  <si>
    <t xml:space="preserve">Apoyo a procesos de comunicación cultural para la promoción y visibilización de entidades museales </t>
  </si>
  <si>
    <t>Número de estímulos entregados a entidades museales que incorporan en su programación anual oferta con enfoque diferencial</t>
  </si>
  <si>
    <t>33. CULTURA. 3302 - Gestión, protección y salvaguardia del patrimonio cultural colombiano. CÓDIGO PRODUCTO 3302017. CÓDIGO INDICADOR 330201700.Servicio de educación informal sobre museos. Corresponde a las capacitaciones ofrecidas a la comunidad de museos en el marco del programa de voluntariado y durante los cursos de preparación de monitores para las exposiciones temporales. Número de capacitaciones realizadas.</t>
  </si>
  <si>
    <t>33. CULTURA. 3301 - Promoción y acceso efectivo a procesos culturales y artísticos. CÓDIGO PRODUCTO 3301068. CÓDIGO INDICADOR 330106800. Servicio de mantenimiento de infraestructura cultural. Ajuste o adaptación de una Infraestructura Cultural en la cual ya se estén desarrollando prácticas culturales, se busca garantizar la permanencia del inmueble original con las especificaciones requeridas. Este proceso puede o no tener reforzamiento estructural. Número de infraestructuras culturales intervenidas.</t>
  </si>
  <si>
    <t>22. EDUCACIÓN. 2203 - Cierre de brechas para el goce efectivo de derechos fundamentales de la población en condición de discapacidad. CÓDIGO PRODUCTO 2203002. CÓDIGO INDICADOR 220300202. Servicio de atención con modelos alternativos de educación y de organización de la oferta educativa. Incluye la puesta en marcha de  propuestas de educación formal que permiten atender a población en condiciones de discapacidad, que presenta dificultades para participar en la oferta educativa tradicional. Número de agentes formados y certificados.</t>
  </si>
  <si>
    <t>33. CULTURA. 3301 - Promoción y acceso efectivo a procesos culturales y artísticos. CÓDIGO INDICADOR 3301129. CÓDIGO PRODUCTO 330112900. Documentos de planeación. Consiste en la formulación de documentos cuyo objetivo es plasmar una visión de futuro a nivel país, entidad territorial, comunidad, sector, región, entidad o cualquier nivel de desagregación que se requiera, plasmando elementos como objetivos, estrategias, metas e indicadores. Número de documentos de planeación realizados.</t>
  </si>
  <si>
    <t>33. CULTURA. 3301 - Promoción y acceso efectivo a procesos culturales y artísticos. CÓDIGO PRODUCTO 3301074. CÓDIGO INDICADOR 330107400. Servicio de apoyo para la organización y la participación del sector artístico, cultural y la ciudadanía. 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 Número de encuentros realizados.</t>
  </si>
  <si>
    <t>33. CULTURA. 3301 - Promoción y acceso efectivo a procesos culturales y artísticos. CÓDIGO PRODUCTO 3301095. CÓDIGO INDICADOR 330109500. Servicio de asistencia técnica en gestión artística y cultural. Hace referencia a las visitas de asistencia técnica a la institucionalidad cultural brindadas a los consejos y territoriales de cultura y a los gestores culturales, en temas relacionados con procesos de planeación, formulación de proyectos, fuentes de financiación, formación y participación ciudadana. Número de personas asistidas técnicamente.</t>
  </si>
  <si>
    <t>33. CULTURA. 3301 - Promoción y acceso efectivo a procesos culturales y artísticos. CÓDIGO PRODUCTO 3301051. CÓDIGO INDICADOR 330105102.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Número de gestores culturales capacitados.</t>
  </si>
  <si>
    <t>33. CULTURA. 3301 - Promoción y acceso efectivo a procesos culturales y artísticos. CÓDIGO PRODUCTO 3301051. CÓDIGO INDICADOR 330105110. Servicio de educación informal al sector artístico y cultural. 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 Capacitaciones de educación informal realizadas.</t>
  </si>
  <si>
    <t>Convocatorias anuales de Concertación y Estímulos asignadas</t>
  </si>
  <si>
    <t>33. CULTURA. 3301 - Promoción y acceso efectivo a procesos culturales y artísticos. CÓDIGO PRODUCTO 3301069. CÓDIGO INDICADOR 330106900. Documentos de investigación. Corresponde a las investigaciones en áreas culturales y artísticas. Número de documentos de investigación realizados.</t>
  </si>
  <si>
    <t>Número de estímulos otorgados a bibliotecas o casas de la cultura para el desarrollo de actividades artísticas y culturales en conjunto</t>
  </si>
  <si>
    <t>33. CULTURA. 3301 - Promoción y acceso efectivo a procesos culturales y artísticos. CÓDIGO PRODUCTO 3301054. CÓDIGO INDICADOR 330105407. Servicio de apoyo financiero al sector artístico y cultural. SoCorresponde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 las bibliotecas de la Red Nacional de Bibliotecas Públicas.</t>
  </si>
  <si>
    <t>33. CULTURA. 3301 - Promoción y acceso efectivo a procesos culturales y artísticos. CÓDIGO PRODUCTO 3301054. CÓDIGO INDICADOR 330105403. Servicio de apoyo financiero al sector artístico y cultural. 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 Número de estímulos otorgados al sector artístico.</t>
  </si>
  <si>
    <t>Dotaciones entregadas a las Instancias Municipales de Cultura o a las Casas de la Cultura</t>
  </si>
  <si>
    <t>Número de dotaciones entregadas  a las Instancias Municipales de Cultura o a las Casas de la Cultura</t>
  </si>
  <si>
    <t>33. CULTURA. 3301 - Promoción y acceso efectivo a procesos culturales y artísticos. CÓDIGO PRODUCTO 3301127. CÓDIGO INDICADOR 330112700. Infraestructuras culturales dotadas. 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 Número de infraestructuras culturales dotadas.</t>
  </si>
  <si>
    <t>33. CULTURA. 3301 - Promoción y acceso efectivo a procesos culturales y artísticos. CÓDIGO PRODUCTO 3301073. CÓDIGO INDICADOR 330107300. Servicio de circulación artística y cultural. Corresponde a la generación de condiciones para la creación, gestión, producción, difusión, circulación y apropiación de las prácticas artísticas y contenidos culturales mediáticos. Incluye la creación de obras, coproducciones y la producción y circulación de exhibiciones, de los agentes del sector artístico y cultural, así como la circulación de contenidos culturales mediáticos apoyados por el Ministerio de Cultura. Número de contenidos culturales en circulación</t>
  </si>
  <si>
    <t>22. EDUCACIÓN. 2201 - Calidad, cobertura y fortalecimiento de la educación inicial, prescolar, básica y media. CÓDIGO PRODUCTO 2201087. CÓDIGO INDICADOR 220108700. Documentos de estudios técnicos. Documentos cuyo objetivo es la elaboración de informes de base que analizan situaciones, estudios de caso y de una temática específica. Número de documentos de estudios técnicos realizados.</t>
  </si>
  <si>
    <t>33. CULTURA. 3301 - Promoción y acceso efectivo a procesos culturales y artísticos. CÓDIGO PRODUCTO 3301126. CÓDIGO INDICADOR 330112600. Servicio de apoyo al proceso de formación artística y cultural. Este servicio está orientado apoyar el proceso de formación artística y cultural a través del equipamiento de instrumentos y elementos propios de cada área (música, teatro, danzas y/o artes plásticas y visuales). Número de procesos de formación atendidos.</t>
  </si>
  <si>
    <t>33. CULTURA. 3301 - Promoción y acceso efectivo a procesos culturales y artísticos. CÓDIGO PRODUCTO 3301126. CÓDIGO INDICADOR 330112600. Servicio de apoyo al proceso de formación artística y cultural. Asesorías de carácter pedagógico, metodológico y de gestión  a entidades de educación oferentes de programas de formación en educación artística y cultural en el marco de los procesos formativos para crear las condiciones propicias para el desarrollo de dicho programa. Asistencias técnicas realizadas</t>
  </si>
  <si>
    <t>Procesos de formación artística y cultural apoyados en los municipios</t>
  </si>
  <si>
    <t>Número de procesos de formación artística y cultural apoyados en los municipios</t>
  </si>
  <si>
    <t>33. CULTURA. 3302 - Gestión, protección y salvaguardia del patrimonio cultural colombiano. CÓDIGO PRODUCTO 3302042. CÓDIGO INDICADOR 330204201. Servicio de asistencia técnica en el manejo y gestión del patrimonio arqueológico, antropológico e histórico. Corresponde a la serie de actuaciones interadministrativas y acompañamientos técnicos a las entidades territoriales con el fin de atender asuntos relacionados con el manejo y administración del patrimonio arqueológico, antropológico e histórico. Número de convenios celebrados.</t>
  </si>
  <si>
    <t>Convenios celebrados entre entre actores institucionales para la salvaguardia del PCCC</t>
  </si>
  <si>
    <t>Número de convenios celebrados entre actores institucionales para la salvaguardia del PCCC</t>
  </si>
  <si>
    <t>Número de documentos de planeación orientados a la formulación de la política de vivienda de interés cultural en el Quindío elaborados</t>
  </si>
  <si>
    <t>I-M</t>
  </si>
  <si>
    <t xml:space="preserve">Número de capacitaciones sobre patrimonio y diversidad cultural para gestores culturales realizadas </t>
  </si>
  <si>
    <t>Número de colecciones nuevas en las bibliotecas públicas</t>
  </si>
  <si>
    <t>Títulos nuevos o reeditados en la Biblioteca de Autores Quindianos publicados</t>
  </si>
  <si>
    <t>Número de títulos nuevos o reeditados en la Biblioteca de Autores Quindianos publicados</t>
  </si>
  <si>
    <t>Número de bibliotecas públicas con mantenimiento en sus infraestructuras</t>
  </si>
  <si>
    <t>Bibliotecas públicas reciben  mantenimiento en sus infraestructuras</t>
  </si>
  <si>
    <t>Bibliotecas públicas dotadas con equipos, muebles, enseres y utilitarios</t>
  </si>
  <si>
    <t>Número de bibliotecas públicas dotadas  con equipos, muebles, enseres y utilitarios</t>
  </si>
  <si>
    <t>Investigaciones sobre procesos culturales y de identidad de grupos poblacionales específicos elaboradas con su participación</t>
  </si>
  <si>
    <t>Número de investigaciones sobre procesos culturales y de identidad realizados por grupos poblacionales elaboradas  con su participación.</t>
  </si>
  <si>
    <t>Número de ocumentos impresos o audiovisuales sobre procesos culturales realizados por grupos poblacionales específicos.</t>
  </si>
  <si>
    <t>Número de asistencias técnicas para elaborar piezas de difusión del Sistema Departamental de Cultura</t>
  </si>
  <si>
    <t>Incremento de espacios museales abiertos al público</t>
  </si>
  <si>
    <t>Incremento del promedio de libros leidos por personas (Armenia)</t>
  </si>
  <si>
    <t>Incremento de la tasa de visitas a las bibliotecas públicas por cada 1.000 habitantes</t>
  </si>
  <si>
    <t>Incremento del índice de desarrollo de un marco multidimensional para la sostenibilidad del Patrimonio</t>
  </si>
  <si>
    <t>Incremento de la Tasa de infraestructura departamental por 1000 habitantes</t>
  </si>
  <si>
    <t>Incremento del porcentaje de población ocupada según ramas de la actividad económica (arte, Arte, entretenimiento y recreación )</t>
  </si>
  <si>
    <t>Incremento de la población bajo enfoque diferencial beneficiaria (discapacidad, grupos étnicos, OSIGD, campesinos) de proyectos artísticos respecto al total de población atendida en la Secretaría de Cultura</t>
  </si>
  <si>
    <t xml:space="preserve">Incremento del porcentaje de horas de instrucción dedicadas a la educación artística respecto del total de horas de instrucción en básica primaria de Instituciones Públicas. </t>
  </si>
  <si>
    <t>Incremento en el Índice de promoción de la participación de los representantes de los profesionales del sector cultural y de las minorías en los procesos de formulación y ejecución
de políticas, medidas y programas culturales que les conciernen</t>
  </si>
  <si>
    <t>Incremento en aporte de las actividades artísticas, culturales y de servicios al PIB Departamental</t>
  </si>
  <si>
    <t>Incremento en el presupuesto de la Secretaría de Cultura respecto al presupuesto de inversión del Departamento</t>
  </si>
  <si>
    <t>Incremento del número de consultas en la web de la Secretaría de Cultura.</t>
  </si>
  <si>
    <t>Incremento en el porcentaje de población ocupada según ramas de la actividad económica (arte, Arte, entretenimiento y recreación )</t>
  </si>
  <si>
    <t>Incrementeo del porcentaje de población ocupada según ramas de la actividad económica (arte, Arte, entretenimiento y recreación )</t>
  </si>
  <si>
    <t>Incremento del aporte de las actividades artísticas, culturales y de servicios al PIB Departamental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</si>
</sst>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Aptos Display"/>
      <family val="2"/>
    </font>
    <font>
      <sz val="11"/>
      <color theme="1"/>
      <name val="Aptos Display"/>
      <family val="2"/>
    </font>
    <font>
      <sz val="14"/>
      <color theme="1"/>
      <name val="Aptos Display"/>
      <family val="2"/>
    </font>
    <font>
      <sz val="16"/>
      <color theme="1"/>
      <name val="Aptos Display"/>
      <family val="2"/>
    </font>
    <font>
      <sz val="11"/>
      <color rgb="FFFF0000"/>
      <name val="Aptos Display"/>
      <family val="2"/>
    </font>
    <font>
      <sz val="11"/>
      <color rgb="FF000000"/>
      <name val="Aptos Display"/>
      <family val="2"/>
    </font>
    <font>
      <sz val="11"/>
      <name val="Aptos Display"/>
      <family val="2"/>
    </font>
    <font>
      <sz val="18"/>
      <color theme="1"/>
      <name val="Aptos Display"/>
      <family val="2"/>
    </font>
    <font>
      <b/>
      <sz val="9"/>
      <color indexed="81"/>
      <name val="Tahoma"/>
      <family val="2"/>
    </font>
    <font>
      <sz val="9"/>
      <color indexed="81"/>
      <name val="Tahoma"/>
      <family val="2"/>
    </font>
    <font>
      <b/>
      <sz val="11"/>
      <name val="Aptos Display"/>
      <family val="2"/>
    </font>
    <font>
      <b/>
      <sz val="9"/>
      <color indexed="81"/>
      <name val="Tahoma"/>
      <charset val="1"/>
    </font>
  </fonts>
  <fills count="7">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1" xfId="0" applyFont="1" applyBorder="1" applyAlignment="1">
      <alignment horizontal="left" vertical="center" wrapText="1"/>
    </xf>
    <xf numFmtId="0" fontId="7" fillId="0" borderId="5" xfId="0" applyFont="1" applyBorder="1" applyAlignment="1">
      <alignment horizontal="left" vertical="center" wrapText="1"/>
    </xf>
    <xf numFmtId="0" fontId="6" fillId="0" borderId="5" xfId="0" applyFont="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3" borderId="3" xfId="0" applyFont="1" applyFill="1" applyBorder="1" applyAlignment="1">
      <alignment horizontal="center" vertical="center" textRotation="255" wrapText="1"/>
    </xf>
    <xf numFmtId="0" fontId="3" fillId="3" borderId="5" xfId="0" applyFont="1" applyFill="1" applyBorder="1" applyAlignment="1">
      <alignment horizontal="center" vertical="center" textRotation="255"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6" fillId="0" borderId="5" xfId="0" applyFont="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4" borderId="1" xfId="0" applyFont="1" applyFill="1" applyBorder="1" applyAlignment="1">
      <alignment horizontal="center" vertical="center" textRotation="255" wrapText="1"/>
    </xf>
    <xf numFmtId="0" fontId="2" fillId="6" borderId="2" xfId="0" applyFont="1" applyFill="1" applyBorder="1" applyAlignment="1">
      <alignment horizontal="center" vertical="center" textRotation="255" wrapText="1"/>
    </xf>
    <xf numFmtId="0" fontId="2" fillId="6" borderId="3" xfId="0" applyFont="1" applyFill="1" applyBorder="1" applyAlignment="1">
      <alignment horizontal="center" vertical="center" textRotation="255" wrapText="1"/>
    </xf>
    <xf numFmtId="0" fontId="2" fillId="5" borderId="1" xfId="0" applyFont="1" applyFill="1" applyBorder="1" applyAlignment="1">
      <alignment horizontal="center" vertical="center" textRotation="255"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a Lucelly Velasco" id="{B041F866-EBFD-4CDE-8ABB-2C3960EC3AA5}" userId="56342b526ecc12eb" providerId="Windows Liv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3-08-10T00:55:27.36" personId="{B041F866-EBFD-4CDE-8ABB-2C3960EC3AA5}" id="{40DC403C-B1C2-4C33-907B-7BDD0460337E}">
    <text>Tomado del seguimiento al Plan de Acción del Plan Biocultura 2013-2023 con corte a 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Y211"/>
  <sheetViews>
    <sheetView tabSelected="1" topLeftCell="H1" zoomScale="75" zoomScaleNormal="75" workbookViewId="0">
      <pane ySplit="1" topLeftCell="A105" activePane="bottomLeft" state="frozen"/>
      <selection pane="bottomLeft" activeCell="Y2" sqref="Y2"/>
    </sheetView>
  </sheetViews>
  <sheetFormatPr baseColWidth="10" defaultColWidth="11.44140625" defaultRowHeight="14.4" x14ac:dyDescent="0.3"/>
  <cols>
    <col min="1" max="1" width="14" style="1" customWidth="1"/>
    <col min="2" max="2" width="13.6640625" style="1" customWidth="1"/>
    <col min="3" max="3" width="17" style="1" customWidth="1"/>
    <col min="4" max="4" width="20.6640625" style="1" customWidth="1"/>
    <col min="5" max="5" width="26.6640625" style="1" customWidth="1"/>
    <col min="6" max="6" width="31.44140625" style="1" customWidth="1"/>
    <col min="7" max="7" width="46.33203125" style="1" customWidth="1"/>
    <col min="8" max="8" width="17.6640625" style="1" customWidth="1"/>
    <col min="9" max="9" width="20" style="1" customWidth="1"/>
    <col min="10" max="10" width="19" style="1" customWidth="1"/>
    <col min="11" max="11" width="8.44140625" style="1" customWidth="1"/>
    <col min="12" max="12" width="6.6640625" style="1" customWidth="1"/>
    <col min="13" max="13" width="7.109375" style="1" customWidth="1"/>
    <col min="14" max="14" width="5.6640625" style="1" customWidth="1"/>
    <col min="15" max="15" width="6.33203125" style="1" customWidth="1"/>
    <col min="16" max="16" width="5.109375" style="1" customWidth="1"/>
    <col min="17" max="17" width="5.33203125" style="1" customWidth="1"/>
    <col min="18" max="18" width="4.6640625" style="1" customWidth="1"/>
    <col min="19" max="19" width="6.33203125" style="1" customWidth="1"/>
    <col min="20" max="20" width="6.5546875" style="1" customWidth="1"/>
    <col min="21" max="21" width="5.6640625" style="1" customWidth="1"/>
    <col min="22" max="22" width="6.88671875" style="1" customWidth="1"/>
    <col min="23" max="23" width="7" style="1" customWidth="1"/>
    <col min="24" max="24" width="5.6640625" style="1" customWidth="1"/>
    <col min="25" max="25" width="5.88671875" style="1" customWidth="1"/>
    <col min="26" max="26" width="16.88671875" style="1" customWidth="1"/>
    <col min="27" max="16384" width="11.44140625" style="1"/>
  </cols>
  <sheetData>
    <row r="1" spans="1:25" ht="43.2" x14ac:dyDescent="0.3">
      <c r="A1" s="28" t="s">
        <v>0</v>
      </c>
      <c r="B1" s="29" t="s">
        <v>1</v>
      </c>
      <c r="C1" s="30" t="s">
        <v>2</v>
      </c>
      <c r="D1" s="29" t="s">
        <v>3</v>
      </c>
      <c r="E1" s="29" t="s">
        <v>4</v>
      </c>
      <c r="F1" s="28" t="s">
        <v>5</v>
      </c>
      <c r="G1" s="29" t="s">
        <v>6</v>
      </c>
      <c r="H1" s="29" t="s">
        <v>7</v>
      </c>
      <c r="I1" s="29" t="s">
        <v>8</v>
      </c>
      <c r="J1" s="31" t="s">
        <v>9</v>
      </c>
      <c r="K1" s="28" t="s">
        <v>10</v>
      </c>
      <c r="L1" s="28" t="s">
        <v>11</v>
      </c>
      <c r="M1" s="28" t="s">
        <v>12</v>
      </c>
      <c r="N1" s="54" t="s">
        <v>13</v>
      </c>
      <c r="O1" s="55"/>
      <c r="P1" s="55"/>
      <c r="Q1" s="56"/>
      <c r="R1" s="36" t="s">
        <v>14</v>
      </c>
      <c r="S1" s="36"/>
      <c r="T1" s="36"/>
      <c r="U1" s="36"/>
      <c r="V1" s="36" t="s">
        <v>15</v>
      </c>
      <c r="W1" s="36"/>
      <c r="X1" s="36"/>
      <c r="Y1" s="36"/>
    </row>
    <row r="2" spans="1:25" ht="129.6" x14ac:dyDescent="0.3">
      <c r="A2" s="37" t="s">
        <v>16</v>
      </c>
      <c r="B2" s="33" t="s">
        <v>17</v>
      </c>
      <c r="C2" s="33" t="s">
        <v>18</v>
      </c>
      <c r="D2" s="39" t="s">
        <v>19</v>
      </c>
      <c r="E2" s="5" t="s">
        <v>435</v>
      </c>
      <c r="F2" s="5" t="s">
        <v>437</v>
      </c>
      <c r="G2" s="5" t="s">
        <v>20</v>
      </c>
      <c r="H2" s="32" t="s">
        <v>514</v>
      </c>
      <c r="I2" s="32" t="s">
        <v>452</v>
      </c>
      <c r="J2" s="3" t="s">
        <v>21</v>
      </c>
      <c r="K2" s="3">
        <v>10</v>
      </c>
      <c r="L2" s="3">
        <v>27</v>
      </c>
      <c r="M2" s="3" t="s">
        <v>22</v>
      </c>
      <c r="N2" s="7">
        <v>1</v>
      </c>
      <c r="O2" s="7">
        <v>1</v>
      </c>
      <c r="P2" s="7">
        <v>2</v>
      </c>
      <c r="Q2" s="7">
        <v>2</v>
      </c>
      <c r="R2" s="7">
        <v>1</v>
      </c>
      <c r="S2" s="7">
        <v>1</v>
      </c>
      <c r="T2" s="7">
        <v>2</v>
      </c>
      <c r="U2" s="7">
        <v>2</v>
      </c>
      <c r="V2" s="7">
        <v>1</v>
      </c>
      <c r="W2" s="7">
        <v>1</v>
      </c>
      <c r="X2" s="7">
        <v>1</v>
      </c>
      <c r="Y2" s="7">
        <v>2</v>
      </c>
    </row>
    <row r="3" spans="1:25" ht="100.8" x14ac:dyDescent="0.3">
      <c r="A3" s="37"/>
      <c r="B3" s="33"/>
      <c r="C3" s="33"/>
      <c r="D3" s="40"/>
      <c r="E3" s="5" t="s">
        <v>436</v>
      </c>
      <c r="F3" s="9" t="s">
        <v>438</v>
      </c>
      <c r="G3" s="9" t="s">
        <v>23</v>
      </c>
      <c r="H3" s="33"/>
      <c r="I3" s="33"/>
      <c r="J3" s="3" t="s">
        <v>24</v>
      </c>
      <c r="K3" s="3">
        <v>2</v>
      </c>
      <c r="L3" s="3">
        <v>4</v>
      </c>
      <c r="M3" s="3" t="s">
        <v>22</v>
      </c>
      <c r="N3" s="7">
        <v>0</v>
      </c>
      <c r="O3" s="7">
        <v>0</v>
      </c>
      <c r="P3" s="7">
        <v>0</v>
      </c>
      <c r="Q3" s="7">
        <v>1</v>
      </c>
      <c r="R3" s="7">
        <v>0</v>
      </c>
      <c r="S3" s="7">
        <v>0</v>
      </c>
      <c r="T3" s="7">
        <v>0</v>
      </c>
      <c r="U3" s="7">
        <v>1</v>
      </c>
      <c r="V3" s="7">
        <v>0</v>
      </c>
      <c r="W3" s="7">
        <v>0</v>
      </c>
      <c r="X3" s="7">
        <v>0</v>
      </c>
      <c r="Y3" s="7">
        <v>0</v>
      </c>
    </row>
    <row r="4" spans="1:25" ht="129.6" x14ac:dyDescent="0.3">
      <c r="A4" s="37"/>
      <c r="B4" s="33"/>
      <c r="C4" s="33"/>
      <c r="D4" s="41" t="s">
        <v>25</v>
      </c>
      <c r="E4" s="12" t="s">
        <v>439</v>
      </c>
      <c r="F4" s="12" t="s">
        <v>32</v>
      </c>
      <c r="G4" s="10" t="s">
        <v>28</v>
      </c>
      <c r="H4" s="33"/>
      <c r="I4" s="33"/>
      <c r="J4" s="3" t="s">
        <v>24</v>
      </c>
      <c r="K4" s="3">
        <v>1</v>
      </c>
      <c r="L4" s="3">
        <v>3</v>
      </c>
      <c r="M4" s="3" t="s">
        <v>22</v>
      </c>
      <c r="N4" s="3">
        <v>0</v>
      </c>
      <c r="O4" s="7">
        <v>1</v>
      </c>
      <c r="P4" s="7">
        <v>0</v>
      </c>
      <c r="Q4" s="7">
        <v>0</v>
      </c>
      <c r="R4" s="3">
        <v>0</v>
      </c>
      <c r="S4" s="7">
        <v>0</v>
      </c>
      <c r="T4" s="7">
        <v>0</v>
      </c>
      <c r="U4" s="7">
        <v>0</v>
      </c>
      <c r="V4" s="3">
        <v>0</v>
      </c>
      <c r="W4" s="7">
        <v>1</v>
      </c>
      <c r="X4" s="7">
        <v>0</v>
      </c>
      <c r="Y4" s="7">
        <v>0</v>
      </c>
    </row>
    <row r="5" spans="1:25" ht="43.2" x14ac:dyDescent="0.3">
      <c r="A5" s="37"/>
      <c r="B5" s="33"/>
      <c r="C5" s="33"/>
      <c r="D5" s="39"/>
      <c r="E5" s="10" t="s">
        <v>26</v>
      </c>
      <c r="F5" s="10" t="s">
        <v>27</v>
      </c>
      <c r="G5" s="10"/>
      <c r="H5" s="33"/>
      <c r="I5" s="33"/>
      <c r="J5" s="6"/>
      <c r="K5" s="3">
        <v>0</v>
      </c>
      <c r="L5" s="3">
        <v>6</v>
      </c>
      <c r="M5" s="3" t="s">
        <v>22</v>
      </c>
      <c r="N5" s="7">
        <v>0</v>
      </c>
      <c r="O5" s="7">
        <v>1</v>
      </c>
      <c r="P5" s="7">
        <v>1</v>
      </c>
      <c r="Q5" s="7">
        <v>0</v>
      </c>
      <c r="R5" s="7">
        <v>0</v>
      </c>
      <c r="S5" s="7">
        <v>1</v>
      </c>
      <c r="T5" s="7">
        <v>1</v>
      </c>
      <c r="U5" s="7">
        <v>0</v>
      </c>
      <c r="V5" s="7">
        <v>0</v>
      </c>
      <c r="W5" s="7">
        <v>1</v>
      </c>
      <c r="X5" s="7">
        <v>1</v>
      </c>
      <c r="Y5" s="7">
        <v>0</v>
      </c>
    </row>
    <row r="6" spans="1:25" ht="129.6" x14ac:dyDescent="0.3">
      <c r="A6" s="37"/>
      <c r="B6" s="33"/>
      <c r="C6" s="33"/>
      <c r="D6" s="39"/>
      <c r="E6" s="11" t="s">
        <v>29</v>
      </c>
      <c r="F6" s="11" t="s">
        <v>30</v>
      </c>
      <c r="G6" s="11" t="s">
        <v>31</v>
      </c>
      <c r="H6" s="33"/>
      <c r="I6" s="33"/>
      <c r="J6" s="6" t="s">
        <v>24</v>
      </c>
      <c r="K6" s="3">
        <v>0</v>
      </c>
      <c r="L6" s="3">
        <v>100</v>
      </c>
      <c r="M6" s="3" t="s">
        <v>22</v>
      </c>
      <c r="N6" s="7">
        <v>0</v>
      </c>
      <c r="O6" s="7">
        <v>10</v>
      </c>
      <c r="P6" s="7">
        <v>9</v>
      </c>
      <c r="Q6" s="7">
        <v>9</v>
      </c>
      <c r="R6" s="7">
        <v>9</v>
      </c>
      <c r="S6" s="7">
        <v>9</v>
      </c>
      <c r="T6" s="7">
        <v>9</v>
      </c>
      <c r="U6" s="7">
        <v>9</v>
      </c>
      <c r="V6" s="7">
        <v>9</v>
      </c>
      <c r="W6" s="7">
        <v>9</v>
      </c>
      <c r="X6" s="7">
        <v>9</v>
      </c>
      <c r="Y6" s="7">
        <v>9</v>
      </c>
    </row>
    <row r="7" spans="1:25" ht="129.6" x14ac:dyDescent="0.3">
      <c r="A7" s="37"/>
      <c r="B7" s="33"/>
      <c r="C7" s="33"/>
      <c r="D7" s="10" t="s">
        <v>33</v>
      </c>
      <c r="E7" s="10" t="s">
        <v>34</v>
      </c>
      <c r="F7" s="10" t="s">
        <v>35</v>
      </c>
      <c r="G7" s="10" t="s">
        <v>36</v>
      </c>
      <c r="H7" s="33"/>
      <c r="I7" s="33"/>
      <c r="J7" s="3" t="s">
        <v>24</v>
      </c>
      <c r="K7" s="3">
        <v>1</v>
      </c>
      <c r="L7" s="3">
        <v>13</v>
      </c>
      <c r="M7" s="3" t="s">
        <v>22</v>
      </c>
      <c r="N7" s="3">
        <v>1</v>
      </c>
      <c r="O7" s="7">
        <v>1</v>
      </c>
      <c r="P7" s="7">
        <v>1</v>
      </c>
      <c r="Q7" s="7">
        <v>1</v>
      </c>
      <c r="R7" s="7">
        <v>1</v>
      </c>
      <c r="S7" s="7">
        <v>1</v>
      </c>
      <c r="T7" s="7">
        <v>1</v>
      </c>
      <c r="U7" s="7">
        <v>1</v>
      </c>
      <c r="V7" s="7">
        <v>1</v>
      </c>
      <c r="W7" s="7">
        <v>1</v>
      </c>
      <c r="X7" s="7">
        <v>1</v>
      </c>
      <c r="Y7" s="7">
        <v>1</v>
      </c>
    </row>
    <row r="8" spans="1:25" ht="129.6" x14ac:dyDescent="0.3">
      <c r="A8" s="37"/>
      <c r="B8" s="33"/>
      <c r="C8" s="33"/>
      <c r="D8" s="41" t="s">
        <v>37</v>
      </c>
      <c r="E8" s="11" t="s">
        <v>38</v>
      </c>
      <c r="F8" s="11" t="s">
        <v>39</v>
      </c>
      <c r="G8" s="11" t="s">
        <v>40</v>
      </c>
      <c r="H8" s="33"/>
      <c r="I8" s="33"/>
      <c r="J8" s="3" t="s">
        <v>24</v>
      </c>
      <c r="K8" s="3">
        <v>0</v>
      </c>
      <c r="L8" s="3">
        <v>11</v>
      </c>
      <c r="M8" s="3" t="s">
        <v>22</v>
      </c>
      <c r="N8" s="3">
        <v>0</v>
      </c>
      <c r="O8" s="7">
        <v>1</v>
      </c>
      <c r="P8" s="7">
        <v>1</v>
      </c>
      <c r="Q8" s="7">
        <v>1</v>
      </c>
      <c r="R8" s="7">
        <v>1</v>
      </c>
      <c r="S8" s="7">
        <v>1</v>
      </c>
      <c r="T8" s="7">
        <v>1</v>
      </c>
      <c r="U8" s="7">
        <v>1</v>
      </c>
      <c r="V8" s="7">
        <v>1</v>
      </c>
      <c r="W8" s="7">
        <v>1</v>
      </c>
      <c r="X8" s="7">
        <v>1</v>
      </c>
      <c r="Y8" s="7">
        <v>1</v>
      </c>
    </row>
    <row r="9" spans="1:25" ht="158.4" x14ac:dyDescent="0.3">
      <c r="A9" s="37"/>
      <c r="B9" s="33"/>
      <c r="C9" s="33"/>
      <c r="D9" s="40"/>
      <c r="E9" s="8" t="s">
        <v>41</v>
      </c>
      <c r="F9" s="8" t="s">
        <v>42</v>
      </c>
      <c r="G9" s="8" t="s">
        <v>43</v>
      </c>
      <c r="H9" s="33"/>
      <c r="I9" s="33"/>
      <c r="J9" s="3" t="s">
        <v>24</v>
      </c>
      <c r="K9" s="3">
        <v>0</v>
      </c>
      <c r="L9" s="3">
        <v>3</v>
      </c>
      <c r="M9" s="3" t="s">
        <v>22</v>
      </c>
      <c r="N9" s="3">
        <v>0</v>
      </c>
      <c r="O9" s="7">
        <v>0</v>
      </c>
      <c r="P9" s="7">
        <v>1</v>
      </c>
      <c r="Q9" s="7">
        <v>0</v>
      </c>
      <c r="R9" s="3">
        <v>0</v>
      </c>
      <c r="S9" s="7">
        <v>0</v>
      </c>
      <c r="T9" s="7">
        <v>1</v>
      </c>
      <c r="U9" s="7">
        <v>0</v>
      </c>
      <c r="V9" s="3">
        <v>0</v>
      </c>
      <c r="W9" s="7">
        <v>0</v>
      </c>
      <c r="X9" s="7">
        <v>1</v>
      </c>
      <c r="Y9" s="7">
        <v>0</v>
      </c>
    </row>
    <row r="10" spans="1:25" ht="187.2" x14ac:dyDescent="0.3">
      <c r="A10" s="37"/>
      <c r="B10" s="33"/>
      <c r="C10" s="33"/>
      <c r="D10" s="16" t="s">
        <v>44</v>
      </c>
      <c r="E10" s="16" t="s">
        <v>45</v>
      </c>
      <c r="F10" s="16" t="s">
        <v>46</v>
      </c>
      <c r="G10" s="8" t="s">
        <v>464</v>
      </c>
      <c r="H10" s="33"/>
      <c r="I10" s="33"/>
      <c r="J10" s="3" t="s">
        <v>47</v>
      </c>
      <c r="K10" s="3" t="s">
        <v>48</v>
      </c>
      <c r="L10" s="3">
        <v>11</v>
      </c>
      <c r="M10" s="3" t="s">
        <v>22</v>
      </c>
      <c r="N10" s="3">
        <v>0</v>
      </c>
      <c r="O10" s="7">
        <v>1</v>
      </c>
      <c r="P10" s="7">
        <v>1</v>
      </c>
      <c r="Q10" s="7">
        <v>1</v>
      </c>
      <c r="R10" s="7">
        <v>1</v>
      </c>
      <c r="S10" s="7">
        <v>1</v>
      </c>
      <c r="T10" s="7">
        <v>1</v>
      </c>
      <c r="U10" s="7">
        <v>1</v>
      </c>
      <c r="V10" s="7">
        <v>1</v>
      </c>
      <c r="W10" s="7">
        <v>1</v>
      </c>
      <c r="X10" s="7">
        <v>1</v>
      </c>
      <c r="Y10" s="7">
        <v>1</v>
      </c>
    </row>
    <row r="11" spans="1:25" ht="144" x14ac:dyDescent="0.3">
      <c r="A11" s="37"/>
      <c r="B11" s="33"/>
      <c r="C11" s="33"/>
      <c r="D11" s="10" t="s">
        <v>446</v>
      </c>
      <c r="E11" s="16" t="s">
        <v>465</v>
      </c>
      <c r="F11" s="16" t="s">
        <v>497</v>
      </c>
      <c r="G11" s="16" t="s">
        <v>447</v>
      </c>
      <c r="H11" s="33"/>
      <c r="I11" s="33"/>
      <c r="J11" s="3" t="s">
        <v>24</v>
      </c>
      <c r="K11" s="3">
        <v>0</v>
      </c>
      <c r="L11" s="3">
        <v>1</v>
      </c>
      <c r="M11" s="3" t="s">
        <v>22</v>
      </c>
      <c r="N11" s="3">
        <v>1</v>
      </c>
      <c r="O11" s="7">
        <v>0</v>
      </c>
      <c r="P11" s="7">
        <v>0</v>
      </c>
      <c r="Q11" s="7">
        <v>0</v>
      </c>
      <c r="R11" s="7">
        <v>0</v>
      </c>
      <c r="S11" s="7">
        <v>0</v>
      </c>
      <c r="T11" s="7">
        <v>0</v>
      </c>
      <c r="U11" s="7">
        <v>0</v>
      </c>
      <c r="V11" s="7">
        <v>0</v>
      </c>
      <c r="W11" s="7">
        <v>0</v>
      </c>
      <c r="X11" s="7">
        <v>0</v>
      </c>
      <c r="Y11" s="7">
        <v>0</v>
      </c>
    </row>
    <row r="12" spans="1:25" ht="115.2" x14ac:dyDescent="0.3">
      <c r="A12" s="37"/>
      <c r="B12" s="33"/>
      <c r="C12" s="33"/>
      <c r="D12" s="41" t="s">
        <v>49</v>
      </c>
      <c r="E12" s="8" t="s">
        <v>50</v>
      </c>
      <c r="F12" s="8" t="s">
        <v>51</v>
      </c>
      <c r="G12" s="8" t="s">
        <v>52</v>
      </c>
      <c r="H12" s="33"/>
      <c r="I12" s="33"/>
      <c r="J12" s="3" t="s">
        <v>24</v>
      </c>
      <c r="K12" s="3">
        <v>1</v>
      </c>
      <c r="L12" s="3">
        <v>3</v>
      </c>
      <c r="M12" s="3" t="s">
        <v>22</v>
      </c>
      <c r="N12" s="3">
        <v>0</v>
      </c>
      <c r="O12" s="7">
        <v>0</v>
      </c>
      <c r="P12" s="7">
        <v>0</v>
      </c>
      <c r="Q12" s="7">
        <v>0</v>
      </c>
      <c r="R12" s="3">
        <v>0</v>
      </c>
      <c r="S12" s="7">
        <v>1</v>
      </c>
      <c r="T12" s="7">
        <v>0</v>
      </c>
      <c r="U12" s="7">
        <v>0</v>
      </c>
      <c r="V12" s="3">
        <v>0</v>
      </c>
      <c r="W12" s="7">
        <v>1</v>
      </c>
      <c r="X12" s="7">
        <v>0</v>
      </c>
      <c r="Y12" s="7">
        <v>0</v>
      </c>
    </row>
    <row r="13" spans="1:25" ht="158.4" x14ac:dyDescent="0.3">
      <c r="A13" s="37"/>
      <c r="B13" s="33"/>
      <c r="C13" s="33"/>
      <c r="D13" s="39"/>
      <c r="E13" s="10" t="s">
        <v>53</v>
      </c>
      <c r="F13" s="10" t="s">
        <v>54</v>
      </c>
      <c r="G13" s="10" t="s">
        <v>43</v>
      </c>
      <c r="H13" s="33"/>
      <c r="I13" s="33"/>
      <c r="J13" s="3" t="s">
        <v>24</v>
      </c>
      <c r="K13" s="3">
        <v>0</v>
      </c>
      <c r="L13" s="3">
        <v>3</v>
      </c>
      <c r="M13" s="3" t="s">
        <v>22</v>
      </c>
      <c r="N13" s="3">
        <v>1</v>
      </c>
      <c r="O13" s="7">
        <v>0</v>
      </c>
      <c r="P13" s="7">
        <v>0</v>
      </c>
      <c r="Q13" s="7">
        <v>0</v>
      </c>
      <c r="R13" s="3">
        <v>1</v>
      </c>
      <c r="S13" s="7">
        <v>0</v>
      </c>
      <c r="T13" s="7">
        <v>0</v>
      </c>
      <c r="U13" s="7">
        <v>0</v>
      </c>
      <c r="V13" s="3">
        <v>1</v>
      </c>
      <c r="W13" s="7">
        <v>0</v>
      </c>
      <c r="X13" s="7">
        <v>0</v>
      </c>
      <c r="Y13" s="7">
        <v>0</v>
      </c>
    </row>
    <row r="14" spans="1:25" ht="172.8" x14ac:dyDescent="0.3">
      <c r="A14" s="37"/>
      <c r="B14" s="33"/>
      <c r="C14" s="33"/>
      <c r="D14" s="11" t="s">
        <v>55</v>
      </c>
      <c r="E14" s="11" t="s">
        <v>56</v>
      </c>
      <c r="F14" s="11" t="s">
        <v>57</v>
      </c>
      <c r="G14" s="11" t="s">
        <v>58</v>
      </c>
      <c r="H14" s="33"/>
      <c r="I14" s="33"/>
      <c r="J14" s="3" t="s">
        <v>24</v>
      </c>
      <c r="K14" s="3" t="s">
        <v>48</v>
      </c>
      <c r="L14" s="3">
        <v>12</v>
      </c>
      <c r="M14" s="3" t="s">
        <v>22</v>
      </c>
      <c r="N14" s="3">
        <v>1</v>
      </c>
      <c r="O14" s="3">
        <v>1</v>
      </c>
      <c r="P14" s="3">
        <v>1</v>
      </c>
      <c r="Q14" s="3">
        <v>1</v>
      </c>
      <c r="R14" s="3">
        <v>1</v>
      </c>
      <c r="S14" s="3">
        <v>1</v>
      </c>
      <c r="T14" s="3">
        <v>1</v>
      </c>
      <c r="U14" s="3">
        <v>1</v>
      </c>
      <c r="V14" s="3">
        <v>1</v>
      </c>
      <c r="W14" s="3">
        <v>1</v>
      </c>
      <c r="X14" s="3">
        <v>1</v>
      </c>
      <c r="Y14" s="3">
        <v>1</v>
      </c>
    </row>
    <row r="15" spans="1:25" ht="144" x14ac:dyDescent="0.3">
      <c r="A15" s="37"/>
      <c r="B15" s="33"/>
      <c r="C15" s="34"/>
      <c r="D15" s="12" t="s">
        <v>59</v>
      </c>
      <c r="E15" s="12" t="s">
        <v>60</v>
      </c>
      <c r="F15" s="12" t="s">
        <v>61</v>
      </c>
      <c r="G15" s="12" t="s">
        <v>62</v>
      </c>
      <c r="H15" s="33"/>
      <c r="I15" s="33"/>
      <c r="J15" s="3" t="s">
        <v>63</v>
      </c>
      <c r="K15" s="3">
        <v>0</v>
      </c>
      <c r="L15" s="3">
        <v>12</v>
      </c>
      <c r="M15" s="3" t="s">
        <v>22</v>
      </c>
      <c r="N15" s="3">
        <v>0</v>
      </c>
      <c r="O15" s="7">
        <v>3</v>
      </c>
      <c r="P15" s="7">
        <v>3</v>
      </c>
      <c r="Q15" s="7">
        <v>3</v>
      </c>
      <c r="R15" s="7">
        <v>3</v>
      </c>
      <c r="S15" s="7">
        <v>0</v>
      </c>
      <c r="T15" s="7">
        <v>0</v>
      </c>
      <c r="U15" s="7">
        <v>0</v>
      </c>
      <c r="V15" s="7">
        <v>0</v>
      </c>
      <c r="W15" s="7">
        <v>0</v>
      </c>
      <c r="X15" s="7">
        <v>0</v>
      </c>
      <c r="Y15" s="7">
        <v>0</v>
      </c>
    </row>
    <row r="16" spans="1:25" ht="86.4" x14ac:dyDescent="0.3">
      <c r="A16" s="37"/>
      <c r="B16" s="33"/>
      <c r="C16" s="32" t="s">
        <v>64</v>
      </c>
      <c r="D16" s="11" t="s">
        <v>65</v>
      </c>
      <c r="E16" s="11" t="s">
        <v>66</v>
      </c>
      <c r="F16" s="11" t="s">
        <v>67</v>
      </c>
      <c r="G16" s="11"/>
      <c r="H16" s="33"/>
      <c r="I16" s="33"/>
      <c r="J16" s="3" t="s">
        <v>68</v>
      </c>
      <c r="K16" s="3" t="s">
        <v>48</v>
      </c>
      <c r="L16" s="3">
        <v>6</v>
      </c>
      <c r="M16" s="3" t="s">
        <v>22</v>
      </c>
      <c r="N16" s="3">
        <v>1</v>
      </c>
      <c r="O16" s="7">
        <v>0</v>
      </c>
      <c r="P16" s="7">
        <v>1</v>
      </c>
      <c r="Q16" s="7">
        <v>0</v>
      </c>
      <c r="R16" s="3">
        <v>1</v>
      </c>
      <c r="S16" s="7">
        <v>0</v>
      </c>
      <c r="T16" s="7">
        <v>1</v>
      </c>
      <c r="U16" s="7">
        <v>0</v>
      </c>
      <c r="V16" s="3">
        <v>1</v>
      </c>
      <c r="W16" s="7">
        <v>0</v>
      </c>
      <c r="X16" s="7">
        <v>1</v>
      </c>
      <c r="Y16" s="7">
        <v>0</v>
      </c>
    </row>
    <row r="17" spans="1:25" ht="57.6" x14ac:dyDescent="0.3">
      <c r="A17" s="37"/>
      <c r="B17" s="33"/>
      <c r="C17" s="33"/>
      <c r="D17" s="41" t="s">
        <v>69</v>
      </c>
      <c r="E17" s="11" t="s">
        <v>70</v>
      </c>
      <c r="F17" s="11" t="s">
        <v>71</v>
      </c>
      <c r="G17" s="11"/>
      <c r="H17" s="33"/>
      <c r="I17" s="33"/>
      <c r="J17" s="3" t="s">
        <v>24</v>
      </c>
      <c r="K17" s="3">
        <v>0</v>
      </c>
      <c r="L17" s="3">
        <v>12</v>
      </c>
      <c r="M17" s="3" t="s">
        <v>498</v>
      </c>
      <c r="N17" s="3">
        <v>1</v>
      </c>
      <c r="O17" s="3">
        <v>1</v>
      </c>
      <c r="P17" s="3">
        <v>1</v>
      </c>
      <c r="Q17" s="3">
        <v>1</v>
      </c>
      <c r="R17" s="3">
        <v>1</v>
      </c>
      <c r="S17" s="3">
        <v>1</v>
      </c>
      <c r="T17" s="3">
        <v>1</v>
      </c>
      <c r="U17" s="3">
        <v>1</v>
      </c>
      <c r="V17" s="3">
        <v>1</v>
      </c>
      <c r="W17" s="3">
        <v>1</v>
      </c>
      <c r="X17" s="3">
        <v>1</v>
      </c>
      <c r="Y17" s="3">
        <v>1</v>
      </c>
    </row>
    <row r="18" spans="1:25" ht="72" x14ac:dyDescent="0.3">
      <c r="A18" s="37"/>
      <c r="B18" s="33"/>
      <c r="C18" s="33"/>
      <c r="D18" s="40"/>
      <c r="E18" s="11" t="s">
        <v>448</v>
      </c>
      <c r="F18" s="11" t="s">
        <v>453</v>
      </c>
      <c r="G18" s="11"/>
      <c r="H18" s="33"/>
      <c r="I18" s="33"/>
      <c r="J18" s="3" t="s">
        <v>24</v>
      </c>
      <c r="K18" s="3">
        <v>0</v>
      </c>
      <c r="L18" s="3">
        <v>12</v>
      </c>
      <c r="M18" s="3" t="s">
        <v>498</v>
      </c>
      <c r="N18" s="3">
        <v>1</v>
      </c>
      <c r="O18" s="3">
        <v>1</v>
      </c>
      <c r="P18" s="3">
        <v>1</v>
      </c>
      <c r="Q18" s="3">
        <v>1</v>
      </c>
      <c r="R18" s="3">
        <v>1</v>
      </c>
      <c r="S18" s="3">
        <v>1</v>
      </c>
      <c r="T18" s="3">
        <v>1</v>
      </c>
      <c r="U18" s="3">
        <v>1</v>
      </c>
      <c r="V18" s="3">
        <v>1</v>
      </c>
      <c r="W18" s="3">
        <v>1</v>
      </c>
      <c r="X18" s="3">
        <v>1</v>
      </c>
      <c r="Y18" s="3">
        <v>1</v>
      </c>
    </row>
    <row r="19" spans="1:25" ht="158.4" x14ac:dyDescent="0.3">
      <c r="A19" s="37"/>
      <c r="B19" s="33"/>
      <c r="C19" s="33"/>
      <c r="D19" s="11" t="s">
        <v>72</v>
      </c>
      <c r="E19" s="11" t="s">
        <v>73</v>
      </c>
      <c r="F19" s="11" t="s">
        <v>74</v>
      </c>
      <c r="G19" s="11" t="s">
        <v>75</v>
      </c>
      <c r="H19" s="33"/>
      <c r="I19" s="33"/>
      <c r="J19" s="3" t="s">
        <v>24</v>
      </c>
      <c r="K19" s="3">
        <v>1</v>
      </c>
      <c r="L19" s="3">
        <v>9</v>
      </c>
      <c r="M19" s="3" t="s">
        <v>22</v>
      </c>
      <c r="N19" s="3">
        <v>0</v>
      </c>
      <c r="O19" s="3">
        <v>1</v>
      </c>
      <c r="P19" s="3">
        <v>1</v>
      </c>
      <c r="Q19" s="3">
        <v>0</v>
      </c>
      <c r="R19" s="3">
        <v>0</v>
      </c>
      <c r="S19" s="3">
        <v>1</v>
      </c>
      <c r="T19" s="3">
        <v>1</v>
      </c>
      <c r="U19" s="3">
        <v>1</v>
      </c>
      <c r="V19" s="3">
        <v>0</v>
      </c>
      <c r="W19" s="3">
        <v>1</v>
      </c>
      <c r="X19" s="3">
        <v>1</v>
      </c>
      <c r="Y19" s="3">
        <v>1</v>
      </c>
    </row>
    <row r="20" spans="1:25" ht="144" x14ac:dyDescent="0.3">
      <c r="A20" s="37"/>
      <c r="B20" s="33"/>
      <c r="C20" s="33"/>
      <c r="D20" s="16" t="s">
        <v>426</v>
      </c>
      <c r="E20" s="16" t="s">
        <v>76</v>
      </c>
      <c r="F20" s="16" t="s">
        <v>77</v>
      </c>
      <c r="G20" s="16" t="s">
        <v>78</v>
      </c>
      <c r="H20" s="33"/>
      <c r="I20" s="33"/>
      <c r="J20" s="3" t="s">
        <v>79</v>
      </c>
      <c r="K20" s="3">
        <v>2</v>
      </c>
      <c r="L20" s="3">
        <v>7</v>
      </c>
      <c r="M20" s="3" t="s">
        <v>498</v>
      </c>
      <c r="N20" s="3">
        <v>0</v>
      </c>
      <c r="O20" s="7">
        <v>0</v>
      </c>
      <c r="P20" s="7">
        <v>1</v>
      </c>
      <c r="Q20" s="7">
        <v>1</v>
      </c>
      <c r="R20" s="7">
        <v>1</v>
      </c>
      <c r="S20" s="7">
        <v>1</v>
      </c>
      <c r="T20" s="7">
        <v>0</v>
      </c>
      <c r="U20" s="7">
        <v>0</v>
      </c>
      <c r="V20" s="7">
        <v>0</v>
      </c>
      <c r="W20" s="7">
        <v>1</v>
      </c>
      <c r="X20" s="7">
        <v>0</v>
      </c>
      <c r="Y20" s="7">
        <v>0</v>
      </c>
    </row>
    <row r="21" spans="1:25" ht="129.6" x14ac:dyDescent="0.3">
      <c r="A21" s="37"/>
      <c r="B21" s="33"/>
      <c r="C21" s="33"/>
      <c r="D21" s="11" t="s">
        <v>80</v>
      </c>
      <c r="E21" s="16" t="s">
        <v>81</v>
      </c>
      <c r="F21" s="16" t="s">
        <v>82</v>
      </c>
      <c r="G21" s="16" t="s">
        <v>83</v>
      </c>
      <c r="H21" s="33"/>
      <c r="I21" s="33"/>
      <c r="J21" s="3" t="s">
        <v>79</v>
      </c>
      <c r="K21" s="3">
        <v>1</v>
      </c>
      <c r="L21" s="3">
        <v>12</v>
      </c>
      <c r="M21" s="3" t="s">
        <v>498</v>
      </c>
      <c r="N21" s="3">
        <v>0</v>
      </c>
      <c r="O21" s="3">
        <v>1</v>
      </c>
      <c r="P21" s="3">
        <v>1</v>
      </c>
      <c r="Q21" s="3">
        <v>1</v>
      </c>
      <c r="R21" s="3">
        <v>1</v>
      </c>
      <c r="S21" s="3">
        <v>1</v>
      </c>
      <c r="T21" s="3">
        <v>1</v>
      </c>
      <c r="U21" s="3">
        <v>1</v>
      </c>
      <c r="V21" s="3">
        <v>1</v>
      </c>
      <c r="W21" s="3">
        <v>1</v>
      </c>
      <c r="X21" s="3">
        <v>1</v>
      </c>
      <c r="Y21" s="3">
        <v>1</v>
      </c>
    </row>
    <row r="22" spans="1:25" ht="172.8" x14ac:dyDescent="0.3">
      <c r="A22" s="37"/>
      <c r="B22" s="33"/>
      <c r="C22" s="34"/>
      <c r="D22" s="11" t="s">
        <v>425</v>
      </c>
      <c r="E22" s="11" t="s">
        <v>84</v>
      </c>
      <c r="F22" s="11" t="s">
        <v>85</v>
      </c>
      <c r="G22" s="11" t="s">
        <v>86</v>
      </c>
      <c r="H22" s="33"/>
      <c r="I22" s="33"/>
      <c r="J22" s="3" t="s">
        <v>79</v>
      </c>
      <c r="K22" s="3">
        <v>4</v>
      </c>
      <c r="L22" s="3">
        <v>7</v>
      </c>
      <c r="M22" s="3" t="s">
        <v>498</v>
      </c>
      <c r="N22" s="3">
        <v>0</v>
      </c>
      <c r="O22" s="7">
        <v>0</v>
      </c>
      <c r="P22" s="7">
        <v>1</v>
      </c>
      <c r="Q22" s="7">
        <v>0</v>
      </c>
      <c r="R22" s="7">
        <v>0</v>
      </c>
      <c r="S22" s="7">
        <v>1</v>
      </c>
      <c r="T22" s="7">
        <v>0</v>
      </c>
      <c r="U22" s="7">
        <v>0</v>
      </c>
      <c r="V22" s="7">
        <v>0</v>
      </c>
      <c r="W22" s="7">
        <v>1</v>
      </c>
      <c r="X22" s="7">
        <v>0</v>
      </c>
      <c r="Y22" s="7">
        <v>0</v>
      </c>
    </row>
    <row r="23" spans="1:25" ht="72" x14ac:dyDescent="0.3">
      <c r="A23" s="37"/>
      <c r="B23" s="33"/>
      <c r="C23" s="32" t="s">
        <v>87</v>
      </c>
      <c r="D23" s="41" t="s">
        <v>88</v>
      </c>
      <c r="E23" s="11" t="s">
        <v>89</v>
      </c>
      <c r="F23" s="11" t="s">
        <v>445</v>
      </c>
      <c r="G23" s="11"/>
      <c r="H23" s="33"/>
      <c r="I23" s="33"/>
      <c r="J23" s="3" t="s">
        <v>24</v>
      </c>
      <c r="K23" s="3">
        <v>0</v>
      </c>
      <c r="L23" s="3">
        <v>1</v>
      </c>
      <c r="M23" s="3" t="s">
        <v>498</v>
      </c>
      <c r="N23" s="3">
        <v>1</v>
      </c>
      <c r="O23" s="3">
        <v>1</v>
      </c>
      <c r="P23" s="3">
        <v>1</v>
      </c>
      <c r="Q23" s="3">
        <v>1</v>
      </c>
      <c r="R23" s="3">
        <v>1</v>
      </c>
      <c r="S23" s="3">
        <v>1</v>
      </c>
      <c r="T23" s="3">
        <v>1</v>
      </c>
      <c r="U23" s="3">
        <v>1</v>
      </c>
      <c r="V23" s="3">
        <v>1</v>
      </c>
      <c r="W23" s="3">
        <v>1</v>
      </c>
      <c r="X23" s="3">
        <v>1</v>
      </c>
      <c r="Y23" s="3">
        <v>1</v>
      </c>
    </row>
    <row r="24" spans="1:25" ht="158.4" x14ac:dyDescent="0.3">
      <c r="A24" s="37"/>
      <c r="B24" s="33"/>
      <c r="C24" s="33"/>
      <c r="D24" s="39"/>
      <c r="E24" s="11" t="s">
        <v>90</v>
      </c>
      <c r="F24" s="11" t="s">
        <v>499</v>
      </c>
      <c r="G24" s="11" t="s">
        <v>454</v>
      </c>
      <c r="H24" s="33"/>
      <c r="I24" s="33"/>
      <c r="J24" s="3" t="s">
        <v>24</v>
      </c>
      <c r="K24" s="3">
        <v>0</v>
      </c>
      <c r="L24" s="3">
        <v>12</v>
      </c>
      <c r="M24" s="3" t="s">
        <v>22</v>
      </c>
      <c r="N24" s="3">
        <v>1</v>
      </c>
      <c r="O24" s="3">
        <v>1</v>
      </c>
      <c r="P24" s="3">
        <v>1</v>
      </c>
      <c r="Q24" s="3">
        <v>1</v>
      </c>
      <c r="R24" s="3">
        <v>1</v>
      </c>
      <c r="S24" s="3">
        <v>1</v>
      </c>
      <c r="T24" s="3">
        <v>1</v>
      </c>
      <c r="U24" s="3">
        <v>1</v>
      </c>
      <c r="V24" s="3">
        <v>1</v>
      </c>
      <c r="W24" s="3">
        <v>1</v>
      </c>
      <c r="X24" s="3">
        <v>1</v>
      </c>
      <c r="Y24" s="3">
        <v>1</v>
      </c>
    </row>
    <row r="25" spans="1:25" ht="187.2" x14ac:dyDescent="0.3">
      <c r="A25" s="37"/>
      <c r="B25" s="33"/>
      <c r="C25" s="33"/>
      <c r="D25" s="40"/>
      <c r="E25" s="11" t="s">
        <v>91</v>
      </c>
      <c r="F25" s="11" t="s">
        <v>92</v>
      </c>
      <c r="G25" s="11" t="s">
        <v>93</v>
      </c>
      <c r="H25" s="33"/>
      <c r="I25" s="33"/>
      <c r="J25" s="3" t="s">
        <v>94</v>
      </c>
      <c r="K25" s="3">
        <v>0</v>
      </c>
      <c r="L25" s="3">
        <v>225</v>
      </c>
      <c r="M25" s="3" t="s">
        <v>22</v>
      </c>
      <c r="N25" s="27">
        <v>0</v>
      </c>
      <c r="O25" s="7">
        <v>25</v>
      </c>
      <c r="P25" s="7">
        <v>25</v>
      </c>
      <c r="Q25" s="7">
        <v>25</v>
      </c>
      <c r="R25" s="27">
        <v>0</v>
      </c>
      <c r="S25" s="7">
        <v>25</v>
      </c>
      <c r="T25" s="7">
        <v>25</v>
      </c>
      <c r="U25" s="7">
        <v>25</v>
      </c>
      <c r="V25" s="27">
        <v>0</v>
      </c>
      <c r="W25" s="7">
        <v>25</v>
      </c>
      <c r="X25" s="7">
        <v>25</v>
      </c>
      <c r="Y25" s="7">
        <v>25</v>
      </c>
    </row>
    <row r="26" spans="1:25" ht="100.8" x14ac:dyDescent="0.3">
      <c r="A26" s="37"/>
      <c r="B26" s="33"/>
      <c r="C26" s="33"/>
      <c r="D26" s="41" t="s">
        <v>95</v>
      </c>
      <c r="E26" s="11" t="s">
        <v>96</v>
      </c>
      <c r="F26" s="11" t="s">
        <v>97</v>
      </c>
      <c r="G26" s="16" t="s">
        <v>98</v>
      </c>
      <c r="H26" s="33"/>
      <c r="I26" s="33"/>
      <c r="J26" s="3" t="s">
        <v>24</v>
      </c>
      <c r="K26" s="3">
        <v>13</v>
      </c>
      <c r="L26" s="3">
        <v>25</v>
      </c>
      <c r="M26" s="3" t="s">
        <v>22</v>
      </c>
      <c r="N26" s="27">
        <v>1</v>
      </c>
      <c r="O26" s="27">
        <v>1</v>
      </c>
      <c r="P26" s="27">
        <v>1</v>
      </c>
      <c r="Q26" s="27">
        <v>1</v>
      </c>
      <c r="R26" s="27">
        <v>1</v>
      </c>
      <c r="S26" s="27">
        <v>1</v>
      </c>
      <c r="T26" s="27">
        <v>1</v>
      </c>
      <c r="U26" s="27">
        <v>1</v>
      </c>
      <c r="V26" s="27">
        <v>1</v>
      </c>
      <c r="W26" s="27">
        <v>1</v>
      </c>
      <c r="X26" s="27">
        <v>1</v>
      </c>
      <c r="Y26" s="27">
        <v>1</v>
      </c>
    </row>
    <row r="27" spans="1:25" ht="158.4" x14ac:dyDescent="0.3">
      <c r="A27" s="37"/>
      <c r="B27" s="33"/>
      <c r="C27" s="33"/>
      <c r="D27" s="40"/>
      <c r="E27" s="11" t="s">
        <v>99</v>
      </c>
      <c r="F27" s="11" t="s">
        <v>100</v>
      </c>
      <c r="G27" s="11" t="s">
        <v>101</v>
      </c>
      <c r="H27" s="33"/>
      <c r="I27" s="33"/>
      <c r="J27" s="3" t="s">
        <v>24</v>
      </c>
      <c r="K27" s="3">
        <v>0</v>
      </c>
      <c r="L27" s="3">
        <v>3</v>
      </c>
      <c r="M27" s="3" t="s">
        <v>22</v>
      </c>
      <c r="N27" s="27">
        <v>0</v>
      </c>
      <c r="O27" s="27">
        <v>0</v>
      </c>
      <c r="P27" s="7">
        <v>1</v>
      </c>
      <c r="Q27" s="27">
        <v>0</v>
      </c>
      <c r="R27" s="27">
        <v>0</v>
      </c>
      <c r="S27" s="7">
        <v>1</v>
      </c>
      <c r="T27" s="27">
        <v>0</v>
      </c>
      <c r="U27" s="27">
        <v>0</v>
      </c>
      <c r="V27" s="27">
        <v>0</v>
      </c>
      <c r="W27" s="7">
        <v>1</v>
      </c>
      <c r="X27" s="27">
        <v>0</v>
      </c>
      <c r="Y27" s="27">
        <v>0</v>
      </c>
    </row>
    <row r="28" spans="1:25" ht="100.8" x14ac:dyDescent="0.3">
      <c r="A28" s="37"/>
      <c r="B28" s="33"/>
      <c r="C28" s="33"/>
      <c r="D28" s="14" t="s">
        <v>427</v>
      </c>
      <c r="E28" s="11" t="s">
        <v>102</v>
      </c>
      <c r="F28" s="11" t="s">
        <v>103</v>
      </c>
      <c r="G28" s="16" t="s">
        <v>98</v>
      </c>
      <c r="H28" s="33"/>
      <c r="I28" s="33"/>
      <c r="J28" s="3" t="s">
        <v>24</v>
      </c>
      <c r="K28" s="3" t="s">
        <v>48</v>
      </c>
      <c r="L28" s="3">
        <v>6</v>
      </c>
      <c r="M28" s="3" t="s">
        <v>22</v>
      </c>
      <c r="N28" s="27">
        <v>0</v>
      </c>
      <c r="O28" s="7">
        <v>0</v>
      </c>
      <c r="P28" s="7">
        <v>1</v>
      </c>
      <c r="Q28" s="7">
        <v>1</v>
      </c>
      <c r="R28" s="27">
        <v>0</v>
      </c>
      <c r="S28" s="7">
        <v>0</v>
      </c>
      <c r="T28" s="7">
        <v>1</v>
      </c>
      <c r="U28" s="7">
        <v>1</v>
      </c>
      <c r="V28" s="27">
        <v>0</v>
      </c>
      <c r="W28" s="7">
        <v>0</v>
      </c>
      <c r="X28" s="7">
        <v>1</v>
      </c>
      <c r="Y28" s="7">
        <v>1</v>
      </c>
    </row>
    <row r="29" spans="1:25" ht="72" x14ac:dyDescent="0.3">
      <c r="A29" s="37"/>
      <c r="B29" s="33"/>
      <c r="C29" s="33"/>
      <c r="D29" s="41" t="s">
        <v>104</v>
      </c>
      <c r="E29" s="16" t="s">
        <v>105</v>
      </c>
      <c r="F29" s="16" t="s">
        <v>105</v>
      </c>
      <c r="G29" s="16"/>
      <c r="H29" s="33"/>
      <c r="I29" s="33"/>
      <c r="J29" s="3" t="s">
        <v>79</v>
      </c>
      <c r="K29" s="3">
        <v>0</v>
      </c>
      <c r="L29" s="3">
        <v>1</v>
      </c>
      <c r="M29" s="3" t="s">
        <v>106</v>
      </c>
      <c r="N29" s="7">
        <v>1</v>
      </c>
      <c r="O29" s="7">
        <v>1</v>
      </c>
      <c r="P29" s="7">
        <v>1</v>
      </c>
      <c r="Q29" s="7">
        <v>1</v>
      </c>
      <c r="R29" s="7">
        <v>1</v>
      </c>
      <c r="S29" s="7">
        <v>1</v>
      </c>
      <c r="T29" s="7">
        <v>1</v>
      </c>
      <c r="U29" s="7">
        <v>1</v>
      </c>
      <c r="V29" s="7">
        <v>1</v>
      </c>
      <c r="W29" s="7">
        <v>1</v>
      </c>
      <c r="X29" s="7">
        <v>1</v>
      </c>
      <c r="Y29" s="7">
        <v>1</v>
      </c>
    </row>
    <row r="30" spans="1:25" ht="129.6" x14ac:dyDescent="0.3">
      <c r="A30" s="37"/>
      <c r="B30" s="33"/>
      <c r="C30" s="33"/>
      <c r="D30" s="40"/>
      <c r="E30" s="11" t="s">
        <v>107</v>
      </c>
      <c r="F30" s="11" t="s">
        <v>108</v>
      </c>
      <c r="G30" s="11" t="s">
        <v>109</v>
      </c>
      <c r="H30" s="33"/>
      <c r="I30" s="33"/>
      <c r="J30" s="3" t="s">
        <v>110</v>
      </c>
      <c r="K30" s="3">
        <v>0</v>
      </c>
      <c r="L30" s="3">
        <v>12</v>
      </c>
      <c r="M30" s="3" t="s">
        <v>498</v>
      </c>
      <c r="N30" s="7">
        <v>1</v>
      </c>
      <c r="O30" s="7">
        <v>1</v>
      </c>
      <c r="P30" s="7">
        <v>1</v>
      </c>
      <c r="Q30" s="7">
        <v>1</v>
      </c>
      <c r="R30" s="7">
        <v>1</v>
      </c>
      <c r="S30" s="7">
        <v>1</v>
      </c>
      <c r="T30" s="7">
        <v>1</v>
      </c>
      <c r="U30" s="7">
        <v>1</v>
      </c>
      <c r="V30" s="7">
        <v>1</v>
      </c>
      <c r="W30" s="7">
        <v>1</v>
      </c>
      <c r="X30" s="7">
        <v>1</v>
      </c>
      <c r="Y30" s="7">
        <v>1</v>
      </c>
    </row>
    <row r="31" spans="1:25" ht="158.4" x14ac:dyDescent="0.3">
      <c r="A31" s="37"/>
      <c r="B31" s="33"/>
      <c r="C31" s="34"/>
      <c r="D31" s="16" t="s">
        <v>111</v>
      </c>
      <c r="E31" s="17" t="s">
        <v>495</v>
      </c>
      <c r="F31" s="17" t="s">
        <v>496</v>
      </c>
      <c r="G31" s="17" t="s">
        <v>494</v>
      </c>
      <c r="H31" s="34"/>
      <c r="I31" s="34"/>
      <c r="J31" s="6" t="s">
        <v>68</v>
      </c>
      <c r="K31" s="3">
        <v>1</v>
      </c>
      <c r="L31" s="3">
        <v>12</v>
      </c>
      <c r="M31" s="3" t="s">
        <v>22</v>
      </c>
      <c r="N31" s="3">
        <v>1</v>
      </c>
      <c r="O31" s="3">
        <v>1</v>
      </c>
      <c r="P31" s="3">
        <v>1</v>
      </c>
      <c r="Q31" s="3">
        <v>1</v>
      </c>
      <c r="R31" s="3">
        <v>1</v>
      </c>
      <c r="S31" s="3">
        <v>1</v>
      </c>
      <c r="T31" s="3">
        <v>1</v>
      </c>
      <c r="U31" s="3">
        <v>1</v>
      </c>
      <c r="V31" s="3">
        <v>1</v>
      </c>
      <c r="W31" s="3">
        <v>1</v>
      </c>
      <c r="X31" s="3">
        <v>1</v>
      </c>
      <c r="Y31" s="3">
        <v>1</v>
      </c>
    </row>
    <row r="32" spans="1:25" ht="86.4" x14ac:dyDescent="0.3">
      <c r="A32" s="37"/>
      <c r="B32" s="32" t="s">
        <v>112</v>
      </c>
      <c r="C32" s="32" t="s">
        <v>113</v>
      </c>
      <c r="D32" s="41" t="s">
        <v>114</v>
      </c>
      <c r="E32" s="16" t="s">
        <v>115</v>
      </c>
      <c r="F32" s="16" t="s">
        <v>116</v>
      </c>
      <c r="G32" s="16"/>
      <c r="H32" s="32" t="s">
        <v>513</v>
      </c>
      <c r="I32" s="32" t="s">
        <v>117</v>
      </c>
      <c r="J32" s="3" t="s">
        <v>118</v>
      </c>
      <c r="K32" s="3">
        <v>4</v>
      </c>
      <c r="L32" s="3">
        <v>13</v>
      </c>
      <c r="M32" s="3" t="s">
        <v>498</v>
      </c>
      <c r="N32" s="7">
        <v>3</v>
      </c>
      <c r="O32" s="7">
        <v>0</v>
      </c>
      <c r="P32" s="7">
        <v>0</v>
      </c>
      <c r="Q32" s="7">
        <v>0</v>
      </c>
      <c r="R32" s="7">
        <v>3</v>
      </c>
      <c r="S32" s="7">
        <v>0</v>
      </c>
      <c r="T32" s="7">
        <v>0</v>
      </c>
      <c r="U32" s="7">
        <v>0</v>
      </c>
      <c r="V32" s="7">
        <v>3</v>
      </c>
      <c r="W32" s="7">
        <v>0</v>
      </c>
      <c r="X32" s="7">
        <v>0</v>
      </c>
      <c r="Y32" s="7">
        <v>0</v>
      </c>
    </row>
    <row r="33" spans="1:25" ht="57.6" x14ac:dyDescent="0.3">
      <c r="A33" s="37"/>
      <c r="B33" s="33"/>
      <c r="C33" s="33"/>
      <c r="D33" s="40"/>
      <c r="E33" s="8" t="s">
        <v>119</v>
      </c>
      <c r="F33" s="8" t="s">
        <v>120</v>
      </c>
      <c r="G33" s="8"/>
      <c r="H33" s="33"/>
      <c r="I33" s="33"/>
      <c r="J33" s="3"/>
      <c r="K33" s="3">
        <v>0</v>
      </c>
      <c r="L33" s="3">
        <v>24</v>
      </c>
      <c r="M33" s="3" t="s">
        <v>22</v>
      </c>
      <c r="N33" s="7">
        <v>0</v>
      </c>
      <c r="O33" s="7">
        <v>0</v>
      </c>
      <c r="P33" s="7">
        <v>0</v>
      </c>
      <c r="Q33" s="7">
        <v>0</v>
      </c>
      <c r="R33" s="7">
        <v>0</v>
      </c>
      <c r="S33" s="7">
        <v>0</v>
      </c>
      <c r="T33" s="7">
        <v>0</v>
      </c>
      <c r="U33" s="7">
        <v>0</v>
      </c>
      <c r="V33" s="7">
        <v>0</v>
      </c>
      <c r="W33" s="7">
        <v>0</v>
      </c>
      <c r="X33" s="7">
        <v>0</v>
      </c>
      <c r="Y33" s="7">
        <v>0</v>
      </c>
    </row>
    <row r="34" spans="1:25" ht="86.4" x14ac:dyDescent="0.3">
      <c r="A34" s="37"/>
      <c r="B34" s="33"/>
      <c r="C34" s="33"/>
      <c r="D34" s="8" t="s">
        <v>121</v>
      </c>
      <c r="E34" s="8" t="s">
        <v>122</v>
      </c>
      <c r="F34" s="8" t="s">
        <v>123</v>
      </c>
      <c r="G34" s="8" t="s">
        <v>124</v>
      </c>
      <c r="H34" s="33"/>
      <c r="I34" s="33"/>
      <c r="J34" s="3" t="s">
        <v>118</v>
      </c>
      <c r="K34" s="3">
        <v>13</v>
      </c>
      <c r="L34" s="3">
        <v>25</v>
      </c>
      <c r="M34" s="3" t="s">
        <v>106</v>
      </c>
      <c r="N34" s="7">
        <v>1</v>
      </c>
      <c r="O34" s="7">
        <v>1</v>
      </c>
      <c r="P34" s="7">
        <v>1</v>
      </c>
      <c r="Q34" s="7">
        <v>1</v>
      </c>
      <c r="R34" s="7">
        <v>1</v>
      </c>
      <c r="S34" s="7">
        <v>1</v>
      </c>
      <c r="T34" s="7">
        <v>1</v>
      </c>
      <c r="U34" s="7">
        <v>1</v>
      </c>
      <c r="V34" s="7">
        <v>1</v>
      </c>
      <c r="W34" s="7">
        <v>1</v>
      </c>
      <c r="X34" s="7">
        <v>1</v>
      </c>
      <c r="Y34" s="7">
        <v>1</v>
      </c>
    </row>
    <row r="35" spans="1:25" ht="244.8" x14ac:dyDescent="0.3">
      <c r="A35" s="37"/>
      <c r="B35" s="33"/>
      <c r="C35" s="34"/>
      <c r="D35" s="11" t="s">
        <v>125</v>
      </c>
      <c r="E35" s="11" t="s">
        <v>126</v>
      </c>
      <c r="F35" s="11" t="s">
        <v>127</v>
      </c>
      <c r="G35" s="11" t="s">
        <v>434</v>
      </c>
      <c r="H35" s="33"/>
      <c r="I35" s="33"/>
      <c r="J35" s="3" t="s">
        <v>118</v>
      </c>
      <c r="K35" s="3">
        <v>0</v>
      </c>
      <c r="L35" s="3">
        <v>60</v>
      </c>
      <c r="M35" s="3" t="s">
        <v>22</v>
      </c>
      <c r="N35" s="7">
        <v>0</v>
      </c>
      <c r="O35" s="7">
        <v>20</v>
      </c>
      <c r="P35" s="7">
        <v>0</v>
      </c>
      <c r="Q35" s="7">
        <v>0</v>
      </c>
      <c r="R35" s="7">
        <v>0</v>
      </c>
      <c r="S35" s="7">
        <v>20</v>
      </c>
      <c r="T35" s="7">
        <v>0</v>
      </c>
      <c r="U35" s="7">
        <v>0</v>
      </c>
      <c r="V35" s="7">
        <v>0</v>
      </c>
      <c r="W35" s="7">
        <v>20</v>
      </c>
      <c r="X35" s="7">
        <v>0</v>
      </c>
      <c r="Y35" s="7">
        <v>0</v>
      </c>
    </row>
    <row r="36" spans="1:25" ht="86.4" x14ac:dyDescent="0.3">
      <c r="A36" s="37"/>
      <c r="B36" s="33"/>
      <c r="C36" s="32" t="s">
        <v>128</v>
      </c>
      <c r="D36" s="18" t="s">
        <v>428</v>
      </c>
      <c r="E36" s="18" t="s">
        <v>129</v>
      </c>
      <c r="F36" s="18" t="s">
        <v>130</v>
      </c>
      <c r="G36" s="18"/>
      <c r="H36" s="35" t="s">
        <v>512</v>
      </c>
      <c r="I36" s="33"/>
      <c r="J36" s="3" t="s">
        <v>131</v>
      </c>
      <c r="K36" s="3">
        <v>13</v>
      </c>
      <c r="L36" s="3">
        <v>13</v>
      </c>
      <c r="M36" s="3" t="s">
        <v>106</v>
      </c>
      <c r="N36" s="7">
        <v>13</v>
      </c>
      <c r="O36" s="7">
        <v>13</v>
      </c>
      <c r="P36" s="7">
        <v>13</v>
      </c>
      <c r="Q36" s="7">
        <v>13</v>
      </c>
      <c r="R36" s="7">
        <v>13</v>
      </c>
      <c r="S36" s="7">
        <v>13</v>
      </c>
      <c r="T36" s="7">
        <v>13</v>
      </c>
      <c r="U36" s="7">
        <v>13</v>
      </c>
      <c r="V36" s="7">
        <v>13</v>
      </c>
      <c r="W36" s="7">
        <v>13</v>
      </c>
      <c r="X36" s="7">
        <v>13</v>
      </c>
      <c r="Y36" s="7">
        <v>13</v>
      </c>
    </row>
    <row r="37" spans="1:25" ht="216" x14ac:dyDescent="0.3">
      <c r="A37" s="37"/>
      <c r="B37" s="33"/>
      <c r="C37" s="33"/>
      <c r="D37" s="19" t="s">
        <v>132</v>
      </c>
      <c r="E37" s="18" t="s">
        <v>133</v>
      </c>
      <c r="F37" s="18" t="s">
        <v>134</v>
      </c>
      <c r="G37" s="18" t="s">
        <v>135</v>
      </c>
      <c r="H37" s="35"/>
      <c r="I37" s="33"/>
      <c r="J37" s="3" t="s">
        <v>131</v>
      </c>
      <c r="K37" s="3">
        <v>0</v>
      </c>
      <c r="L37" s="3">
        <v>13</v>
      </c>
      <c r="M37" s="3" t="s">
        <v>498</v>
      </c>
      <c r="N37" s="7">
        <v>0</v>
      </c>
      <c r="O37" s="7">
        <v>2</v>
      </c>
      <c r="P37" s="7">
        <v>3</v>
      </c>
      <c r="Q37" s="7">
        <v>4</v>
      </c>
      <c r="R37" s="7">
        <v>0</v>
      </c>
      <c r="S37" s="7">
        <v>4</v>
      </c>
      <c r="T37" s="7">
        <v>13</v>
      </c>
      <c r="U37" s="7">
        <v>13</v>
      </c>
      <c r="V37" s="7">
        <v>13</v>
      </c>
      <c r="W37" s="7">
        <v>13</v>
      </c>
      <c r="X37" s="7">
        <v>13</v>
      </c>
      <c r="Y37" s="7">
        <v>13</v>
      </c>
    </row>
    <row r="38" spans="1:25" ht="172.8" x14ac:dyDescent="0.3">
      <c r="A38" s="37"/>
      <c r="B38" s="33"/>
      <c r="C38" s="33"/>
      <c r="D38" s="11" t="s">
        <v>136</v>
      </c>
      <c r="E38" s="11" t="s">
        <v>137</v>
      </c>
      <c r="F38" s="11" t="s">
        <v>138</v>
      </c>
      <c r="G38" s="11" t="s">
        <v>139</v>
      </c>
      <c r="H38" s="35"/>
      <c r="I38" s="33"/>
      <c r="J38" s="3" t="s">
        <v>24</v>
      </c>
      <c r="K38" s="3">
        <v>1</v>
      </c>
      <c r="L38" s="3">
        <v>24</v>
      </c>
      <c r="M38" s="3" t="s">
        <v>498</v>
      </c>
      <c r="N38" s="7">
        <v>2</v>
      </c>
      <c r="O38" s="7">
        <v>2</v>
      </c>
      <c r="P38" s="7">
        <v>2</v>
      </c>
      <c r="Q38" s="7">
        <v>2</v>
      </c>
      <c r="R38" s="7">
        <v>2</v>
      </c>
      <c r="S38" s="7">
        <v>2</v>
      </c>
      <c r="T38" s="7">
        <v>2</v>
      </c>
      <c r="U38" s="7">
        <v>2</v>
      </c>
      <c r="V38" s="7">
        <v>2</v>
      </c>
      <c r="W38" s="7">
        <v>2</v>
      </c>
      <c r="X38" s="7">
        <v>2</v>
      </c>
      <c r="Y38" s="7">
        <v>2</v>
      </c>
    </row>
    <row r="39" spans="1:25" ht="129.6" x14ac:dyDescent="0.3">
      <c r="A39" s="37"/>
      <c r="B39" s="33"/>
      <c r="C39" s="33"/>
      <c r="D39" s="18" t="s">
        <v>140</v>
      </c>
      <c r="E39" s="18" t="s">
        <v>141</v>
      </c>
      <c r="F39" s="18" t="s">
        <v>500</v>
      </c>
      <c r="G39" s="18" t="s">
        <v>142</v>
      </c>
      <c r="H39" s="35"/>
      <c r="I39" s="33"/>
      <c r="J39" s="3" t="s">
        <v>131</v>
      </c>
      <c r="K39" s="3">
        <v>0</v>
      </c>
      <c r="L39" s="3">
        <v>13</v>
      </c>
      <c r="M39" s="3" t="s">
        <v>22</v>
      </c>
      <c r="N39" s="7">
        <v>0</v>
      </c>
      <c r="O39" s="7">
        <v>13</v>
      </c>
      <c r="P39" s="7">
        <v>13</v>
      </c>
      <c r="Q39" s="7">
        <v>13</v>
      </c>
      <c r="R39" s="7">
        <v>0</v>
      </c>
      <c r="S39" s="7">
        <v>13</v>
      </c>
      <c r="T39" s="7">
        <v>13</v>
      </c>
      <c r="U39" s="7">
        <v>13</v>
      </c>
      <c r="V39" s="7">
        <v>0</v>
      </c>
      <c r="W39" s="7">
        <v>13</v>
      </c>
      <c r="X39" s="7">
        <v>13</v>
      </c>
      <c r="Y39" s="7">
        <v>13</v>
      </c>
    </row>
    <row r="40" spans="1:25" ht="43.2" x14ac:dyDescent="0.3">
      <c r="A40" s="37"/>
      <c r="B40" s="33"/>
      <c r="C40" s="33"/>
      <c r="D40" s="18" t="s">
        <v>143</v>
      </c>
      <c r="E40" s="18" t="s">
        <v>144</v>
      </c>
      <c r="F40" s="18" t="s">
        <v>144</v>
      </c>
      <c r="G40" s="18"/>
      <c r="H40" s="35"/>
      <c r="I40" s="33"/>
      <c r="J40" s="3" t="s">
        <v>24</v>
      </c>
      <c r="K40" s="3">
        <v>0</v>
      </c>
      <c r="L40" s="3">
        <v>1</v>
      </c>
      <c r="M40" s="3" t="s">
        <v>498</v>
      </c>
      <c r="N40" s="3">
        <v>1</v>
      </c>
      <c r="O40" s="3">
        <v>1</v>
      </c>
      <c r="P40" s="3">
        <v>1</v>
      </c>
      <c r="Q40" s="3">
        <v>1</v>
      </c>
      <c r="R40" s="3">
        <v>1</v>
      </c>
      <c r="S40" s="3">
        <v>1</v>
      </c>
      <c r="T40" s="3">
        <v>1</v>
      </c>
      <c r="U40" s="3">
        <v>1</v>
      </c>
      <c r="V40" s="3">
        <v>1</v>
      </c>
      <c r="W40" s="3">
        <v>1</v>
      </c>
      <c r="X40" s="3">
        <v>1</v>
      </c>
      <c r="Y40" s="3">
        <v>1</v>
      </c>
    </row>
    <row r="41" spans="1:25" ht="172.8" x14ac:dyDescent="0.3">
      <c r="A41" s="37"/>
      <c r="B41" s="33"/>
      <c r="C41" s="33"/>
      <c r="D41" s="18" t="s">
        <v>145</v>
      </c>
      <c r="E41" s="18" t="s">
        <v>146</v>
      </c>
      <c r="F41" s="18" t="s">
        <v>147</v>
      </c>
      <c r="G41" s="18" t="s">
        <v>148</v>
      </c>
      <c r="H41" s="35"/>
      <c r="I41" s="33"/>
      <c r="J41" s="3" t="s">
        <v>24</v>
      </c>
      <c r="K41" s="3">
        <v>0</v>
      </c>
      <c r="L41" s="3">
        <v>100</v>
      </c>
      <c r="M41" s="3" t="s">
        <v>22</v>
      </c>
      <c r="N41" s="7">
        <v>10</v>
      </c>
      <c r="O41" s="7">
        <v>10</v>
      </c>
      <c r="P41" s="7">
        <v>10</v>
      </c>
      <c r="Q41" s="7">
        <v>10</v>
      </c>
      <c r="R41" s="7">
        <v>10</v>
      </c>
      <c r="S41" s="7">
        <v>10</v>
      </c>
      <c r="T41" s="7">
        <v>10</v>
      </c>
      <c r="U41" s="7">
        <v>10</v>
      </c>
      <c r="V41" s="7">
        <v>10</v>
      </c>
      <c r="W41" s="7">
        <v>10</v>
      </c>
      <c r="X41" s="7">
        <v>0</v>
      </c>
      <c r="Y41" s="7">
        <v>0</v>
      </c>
    </row>
    <row r="42" spans="1:25" ht="72" x14ac:dyDescent="0.3">
      <c r="A42" s="37"/>
      <c r="B42" s="33"/>
      <c r="C42" s="33"/>
      <c r="D42" s="20" t="s">
        <v>451</v>
      </c>
      <c r="E42" s="20" t="s">
        <v>450</v>
      </c>
      <c r="F42" s="20" t="s">
        <v>449</v>
      </c>
      <c r="G42" s="20"/>
      <c r="H42" s="35"/>
      <c r="I42" s="33"/>
      <c r="J42" s="3" t="s">
        <v>24</v>
      </c>
      <c r="K42" s="3">
        <v>2</v>
      </c>
      <c r="L42" s="3">
        <v>2</v>
      </c>
      <c r="M42" s="3" t="s">
        <v>106</v>
      </c>
      <c r="N42" s="7">
        <v>2</v>
      </c>
      <c r="O42" s="7">
        <v>2</v>
      </c>
      <c r="P42" s="7">
        <v>2</v>
      </c>
      <c r="Q42" s="7">
        <v>2</v>
      </c>
      <c r="R42" s="7">
        <v>2</v>
      </c>
      <c r="S42" s="7">
        <v>2</v>
      </c>
      <c r="T42" s="7">
        <v>2</v>
      </c>
      <c r="U42" s="7">
        <v>2</v>
      </c>
      <c r="V42" s="7">
        <v>2</v>
      </c>
      <c r="W42" s="7">
        <v>2</v>
      </c>
      <c r="X42" s="7">
        <v>2</v>
      </c>
      <c r="Y42" s="7">
        <v>2</v>
      </c>
    </row>
    <row r="43" spans="1:25" ht="57.6" x14ac:dyDescent="0.3">
      <c r="A43" s="37"/>
      <c r="B43" s="33"/>
      <c r="C43" s="33"/>
      <c r="D43" s="21" t="s">
        <v>149</v>
      </c>
      <c r="E43" s="12" t="s">
        <v>501</v>
      </c>
      <c r="F43" s="12" t="s">
        <v>502</v>
      </c>
      <c r="G43" s="12"/>
      <c r="H43" s="35"/>
      <c r="I43" s="33"/>
      <c r="J43" s="3" t="s">
        <v>24</v>
      </c>
      <c r="K43" s="3">
        <v>56</v>
      </c>
      <c r="L43" s="3">
        <f>K43+36</f>
        <v>92</v>
      </c>
      <c r="M43" s="3" t="s">
        <v>22</v>
      </c>
      <c r="N43" s="7">
        <v>3</v>
      </c>
      <c r="O43" s="7">
        <v>3</v>
      </c>
      <c r="P43" s="7">
        <v>3</v>
      </c>
      <c r="Q43" s="7">
        <v>3</v>
      </c>
      <c r="R43" s="7">
        <v>3</v>
      </c>
      <c r="S43" s="7">
        <v>3</v>
      </c>
      <c r="T43" s="7">
        <v>3</v>
      </c>
      <c r="U43" s="7">
        <v>3</v>
      </c>
      <c r="V43" s="7">
        <v>3</v>
      </c>
      <c r="W43" s="7">
        <v>3</v>
      </c>
      <c r="X43" s="7">
        <v>3</v>
      </c>
      <c r="Y43" s="7">
        <v>3</v>
      </c>
    </row>
    <row r="44" spans="1:25" ht="57.6" x14ac:dyDescent="0.3">
      <c r="A44" s="37"/>
      <c r="B44" s="33"/>
      <c r="C44" s="33"/>
      <c r="D44" s="21" t="s">
        <v>150</v>
      </c>
      <c r="E44" s="21" t="s">
        <v>151</v>
      </c>
      <c r="F44" s="21" t="s">
        <v>152</v>
      </c>
      <c r="G44" s="21"/>
      <c r="H44" s="35"/>
      <c r="I44" s="33"/>
      <c r="J44" s="3" t="s">
        <v>153</v>
      </c>
      <c r="K44" s="3">
        <v>0</v>
      </c>
      <c r="L44" s="3">
        <v>12</v>
      </c>
      <c r="M44" s="3" t="s">
        <v>22</v>
      </c>
      <c r="N44" s="7">
        <v>1</v>
      </c>
      <c r="O44" s="7">
        <v>1</v>
      </c>
      <c r="P44" s="7">
        <v>1</v>
      </c>
      <c r="Q44" s="7">
        <v>1</v>
      </c>
      <c r="R44" s="7">
        <v>1</v>
      </c>
      <c r="S44" s="7">
        <v>1</v>
      </c>
      <c r="T44" s="7">
        <v>1</v>
      </c>
      <c r="U44" s="7">
        <v>1</v>
      </c>
      <c r="V44" s="7">
        <v>1</v>
      </c>
      <c r="W44" s="7">
        <v>1</v>
      </c>
      <c r="X44" s="7">
        <v>1</v>
      </c>
      <c r="Y44" s="7">
        <v>1</v>
      </c>
    </row>
    <row r="45" spans="1:25" ht="187.2" x14ac:dyDescent="0.3">
      <c r="A45" s="37"/>
      <c r="B45" s="33"/>
      <c r="C45" s="33"/>
      <c r="D45" s="22" t="s">
        <v>154</v>
      </c>
      <c r="E45" s="22" t="s">
        <v>155</v>
      </c>
      <c r="F45" s="22" t="s">
        <v>156</v>
      </c>
      <c r="G45" s="22" t="s">
        <v>157</v>
      </c>
      <c r="H45" s="35"/>
      <c r="I45" s="33"/>
      <c r="J45" s="3" t="s">
        <v>158</v>
      </c>
      <c r="K45" s="3">
        <v>0</v>
      </c>
      <c r="L45" s="3">
        <v>2</v>
      </c>
      <c r="M45" s="3" t="s">
        <v>498</v>
      </c>
      <c r="N45" s="7">
        <v>0</v>
      </c>
      <c r="O45" s="7">
        <v>2</v>
      </c>
      <c r="P45" s="7">
        <v>2</v>
      </c>
      <c r="Q45" s="7">
        <v>2</v>
      </c>
      <c r="R45" s="7">
        <v>2</v>
      </c>
      <c r="S45" s="7">
        <v>2</v>
      </c>
      <c r="T45" s="7">
        <v>2</v>
      </c>
      <c r="U45" s="7">
        <v>2</v>
      </c>
      <c r="V45" s="7">
        <v>2</v>
      </c>
      <c r="W45" s="7">
        <v>2</v>
      </c>
      <c r="X45" s="7">
        <v>2</v>
      </c>
      <c r="Y45" s="7">
        <v>2</v>
      </c>
    </row>
    <row r="46" spans="1:25" ht="43.2" x14ac:dyDescent="0.3">
      <c r="A46" s="37"/>
      <c r="B46" s="33"/>
      <c r="C46" s="33"/>
      <c r="D46" s="23" t="s">
        <v>159</v>
      </c>
      <c r="E46" s="23" t="s">
        <v>160</v>
      </c>
      <c r="F46" s="23" t="s">
        <v>160</v>
      </c>
      <c r="G46" s="23" t="s">
        <v>161</v>
      </c>
      <c r="H46" s="35"/>
      <c r="I46" s="33"/>
      <c r="J46" s="3" t="s">
        <v>158</v>
      </c>
      <c r="K46" s="3">
        <v>1</v>
      </c>
      <c r="L46" s="3">
        <v>1</v>
      </c>
      <c r="M46" s="3" t="s">
        <v>106</v>
      </c>
      <c r="N46" s="7">
        <v>1</v>
      </c>
      <c r="O46" s="7">
        <v>1</v>
      </c>
      <c r="P46" s="7">
        <v>1</v>
      </c>
      <c r="Q46" s="7">
        <v>1</v>
      </c>
      <c r="R46" s="7">
        <v>1</v>
      </c>
      <c r="S46" s="7">
        <v>1</v>
      </c>
      <c r="T46" s="7">
        <v>1</v>
      </c>
      <c r="U46" s="7">
        <v>1</v>
      </c>
      <c r="V46" s="7">
        <v>1</v>
      </c>
      <c r="W46" s="7">
        <v>1</v>
      </c>
      <c r="X46" s="7">
        <v>1</v>
      </c>
      <c r="Y46" s="7">
        <v>1</v>
      </c>
    </row>
    <row r="47" spans="1:25" ht="115.2" x14ac:dyDescent="0.3">
      <c r="A47" s="37"/>
      <c r="B47" s="33"/>
      <c r="C47" s="34"/>
      <c r="D47" s="23" t="s">
        <v>162</v>
      </c>
      <c r="E47" s="23" t="s">
        <v>163</v>
      </c>
      <c r="F47" s="23" t="s">
        <v>164</v>
      </c>
      <c r="G47" s="23" t="s">
        <v>161</v>
      </c>
      <c r="H47" s="35"/>
      <c r="I47" s="33"/>
      <c r="J47" s="3" t="s">
        <v>158</v>
      </c>
      <c r="K47" s="3">
        <v>0</v>
      </c>
      <c r="L47" s="3">
        <v>12</v>
      </c>
      <c r="M47" s="3" t="s">
        <v>22</v>
      </c>
      <c r="N47" s="7">
        <v>1</v>
      </c>
      <c r="O47" s="7">
        <v>1</v>
      </c>
      <c r="P47" s="7">
        <v>1</v>
      </c>
      <c r="Q47" s="7">
        <v>1</v>
      </c>
      <c r="R47" s="7">
        <v>1</v>
      </c>
      <c r="S47" s="7">
        <v>1</v>
      </c>
      <c r="T47" s="7">
        <v>1</v>
      </c>
      <c r="U47" s="7">
        <v>1</v>
      </c>
      <c r="V47" s="7">
        <v>1</v>
      </c>
      <c r="W47" s="7">
        <v>1</v>
      </c>
      <c r="X47" s="7">
        <v>1</v>
      </c>
      <c r="Y47" s="7">
        <v>1</v>
      </c>
    </row>
    <row r="48" spans="1:25" ht="115.2" x14ac:dyDescent="0.3">
      <c r="A48" s="37"/>
      <c r="B48" s="33"/>
      <c r="C48" s="32" t="s">
        <v>165</v>
      </c>
      <c r="D48" s="22" t="s">
        <v>166</v>
      </c>
      <c r="E48" s="23" t="s">
        <v>167</v>
      </c>
      <c r="F48" s="23" t="s">
        <v>167</v>
      </c>
      <c r="G48" s="23" t="s">
        <v>168</v>
      </c>
      <c r="H48" s="35" t="s">
        <v>515</v>
      </c>
      <c r="I48" s="33"/>
      <c r="J48" s="3" t="s">
        <v>169</v>
      </c>
      <c r="K48" s="3">
        <v>0</v>
      </c>
      <c r="L48" s="3">
        <v>1</v>
      </c>
      <c r="M48" s="3" t="s">
        <v>498</v>
      </c>
      <c r="N48" s="7">
        <v>0</v>
      </c>
      <c r="O48" s="7">
        <v>0</v>
      </c>
      <c r="P48" s="7">
        <v>0</v>
      </c>
      <c r="Q48" s="7">
        <v>1</v>
      </c>
      <c r="R48" s="7">
        <v>1</v>
      </c>
      <c r="S48" s="7">
        <v>1</v>
      </c>
      <c r="T48" s="7">
        <v>1</v>
      </c>
      <c r="U48" s="7">
        <v>1</v>
      </c>
      <c r="V48" s="7">
        <v>1</v>
      </c>
      <c r="W48" s="7">
        <v>1</v>
      </c>
      <c r="X48" s="7">
        <v>1</v>
      </c>
      <c r="Y48" s="7">
        <v>1</v>
      </c>
    </row>
    <row r="49" spans="1:25" ht="144" x14ac:dyDescent="0.3">
      <c r="A49" s="37"/>
      <c r="B49" s="33"/>
      <c r="C49" s="33"/>
      <c r="D49" s="41" t="s">
        <v>170</v>
      </c>
      <c r="E49" s="19" t="s">
        <v>504</v>
      </c>
      <c r="F49" s="19" t="s">
        <v>503</v>
      </c>
      <c r="G49" s="12" t="s">
        <v>473</v>
      </c>
      <c r="H49" s="35"/>
      <c r="I49" s="33"/>
      <c r="J49" s="3" t="s">
        <v>172</v>
      </c>
      <c r="K49" s="3">
        <v>13</v>
      </c>
      <c r="L49" s="3">
        <v>13</v>
      </c>
      <c r="M49" s="3" t="s">
        <v>106</v>
      </c>
      <c r="N49" s="7">
        <v>3</v>
      </c>
      <c r="O49" s="7">
        <v>3</v>
      </c>
      <c r="P49" s="7">
        <v>3</v>
      </c>
      <c r="Q49" s="7">
        <v>4</v>
      </c>
      <c r="R49" s="7">
        <v>3</v>
      </c>
      <c r="S49" s="7">
        <v>3</v>
      </c>
      <c r="T49" s="7">
        <v>3</v>
      </c>
      <c r="U49" s="7">
        <v>4</v>
      </c>
      <c r="V49" s="7">
        <v>3</v>
      </c>
      <c r="W49" s="7">
        <v>3</v>
      </c>
      <c r="X49" s="7">
        <v>3</v>
      </c>
      <c r="Y49" s="7">
        <v>4</v>
      </c>
    </row>
    <row r="50" spans="1:25" ht="158.4" x14ac:dyDescent="0.3">
      <c r="A50" s="37"/>
      <c r="B50" s="34"/>
      <c r="C50" s="34"/>
      <c r="D50" s="40"/>
      <c r="E50" s="16" t="s">
        <v>505</v>
      </c>
      <c r="F50" s="16" t="s">
        <v>506</v>
      </c>
      <c r="G50" s="16" t="s">
        <v>173</v>
      </c>
      <c r="H50" s="42"/>
      <c r="I50" s="34"/>
      <c r="J50" s="3" t="s">
        <v>131</v>
      </c>
      <c r="K50" s="3">
        <v>13</v>
      </c>
      <c r="L50" s="3">
        <v>13</v>
      </c>
      <c r="M50" s="3" t="s">
        <v>106</v>
      </c>
      <c r="N50" s="7">
        <v>3</v>
      </c>
      <c r="O50" s="7">
        <v>3</v>
      </c>
      <c r="P50" s="7">
        <v>3</v>
      </c>
      <c r="Q50" s="7">
        <v>4</v>
      </c>
      <c r="R50" s="7">
        <v>3</v>
      </c>
      <c r="S50" s="7">
        <v>3</v>
      </c>
      <c r="T50" s="7">
        <v>3</v>
      </c>
      <c r="U50" s="7">
        <v>4</v>
      </c>
      <c r="V50" s="7">
        <v>3</v>
      </c>
      <c r="W50" s="7">
        <v>3</v>
      </c>
      <c r="X50" s="7">
        <v>3</v>
      </c>
      <c r="Y50" s="7">
        <v>4</v>
      </c>
    </row>
    <row r="51" spans="1:25" ht="144" x14ac:dyDescent="0.3">
      <c r="A51" s="37"/>
      <c r="B51" s="43" t="s">
        <v>174</v>
      </c>
      <c r="C51" s="32" t="s">
        <v>175</v>
      </c>
      <c r="D51" s="16" t="s">
        <v>176</v>
      </c>
      <c r="E51" s="24" t="s">
        <v>177</v>
      </c>
      <c r="F51" s="24" t="s">
        <v>177</v>
      </c>
      <c r="G51" s="24" t="s">
        <v>463</v>
      </c>
      <c r="H51" s="44" t="s">
        <v>516</v>
      </c>
      <c r="I51" s="32" t="s">
        <v>178</v>
      </c>
      <c r="J51" s="3" t="s">
        <v>158</v>
      </c>
      <c r="K51" s="3">
        <v>0</v>
      </c>
      <c r="L51" s="3">
        <v>3</v>
      </c>
      <c r="M51" s="3" t="s">
        <v>498</v>
      </c>
      <c r="N51" s="7">
        <v>0</v>
      </c>
      <c r="O51" s="7">
        <v>1</v>
      </c>
      <c r="P51" s="7">
        <v>1</v>
      </c>
      <c r="Q51" s="7">
        <v>1</v>
      </c>
      <c r="R51" s="7">
        <v>0</v>
      </c>
      <c r="S51" s="7">
        <v>1</v>
      </c>
      <c r="T51" s="7">
        <v>1</v>
      </c>
      <c r="U51" s="7">
        <v>1</v>
      </c>
      <c r="V51" s="7">
        <v>0</v>
      </c>
      <c r="W51" s="7">
        <v>1</v>
      </c>
      <c r="X51" s="7">
        <v>1</v>
      </c>
      <c r="Y51" s="7">
        <v>1</v>
      </c>
    </row>
    <row r="52" spans="1:25" ht="115.2" x14ac:dyDescent="0.3">
      <c r="A52" s="37"/>
      <c r="B52" s="43"/>
      <c r="C52" s="34"/>
      <c r="D52" s="24" t="s">
        <v>179</v>
      </c>
      <c r="E52" s="12" t="s">
        <v>180</v>
      </c>
      <c r="F52" s="12" t="s">
        <v>181</v>
      </c>
      <c r="G52" s="12"/>
      <c r="H52" s="42"/>
      <c r="I52" s="34"/>
      <c r="J52" s="3" t="s">
        <v>158</v>
      </c>
      <c r="K52" s="3">
        <v>0</v>
      </c>
      <c r="L52" s="3">
        <v>11</v>
      </c>
      <c r="M52" s="3" t="s">
        <v>22</v>
      </c>
      <c r="N52" s="7">
        <v>0</v>
      </c>
      <c r="O52" s="7">
        <v>1</v>
      </c>
      <c r="P52" s="7">
        <v>1</v>
      </c>
      <c r="Q52" s="7">
        <v>1</v>
      </c>
      <c r="R52" s="7">
        <v>1</v>
      </c>
      <c r="S52" s="7">
        <v>1</v>
      </c>
      <c r="T52" s="7">
        <v>1</v>
      </c>
      <c r="U52" s="7">
        <v>1</v>
      </c>
      <c r="V52" s="7">
        <v>1</v>
      </c>
      <c r="W52" s="7">
        <v>1</v>
      </c>
      <c r="X52" s="7">
        <v>1</v>
      </c>
      <c r="Y52" s="7">
        <v>1</v>
      </c>
    </row>
    <row r="53" spans="1:25" ht="100.8" x14ac:dyDescent="0.3">
      <c r="A53" s="37"/>
      <c r="B53" s="32" t="s">
        <v>182</v>
      </c>
      <c r="C53" s="32" t="s">
        <v>183</v>
      </c>
      <c r="D53" s="10" t="s">
        <v>184</v>
      </c>
      <c r="E53" s="16" t="s">
        <v>507</v>
      </c>
      <c r="F53" s="16" t="s">
        <v>508</v>
      </c>
      <c r="G53" s="10" t="s">
        <v>185</v>
      </c>
      <c r="H53" s="32" t="s">
        <v>517</v>
      </c>
      <c r="I53" s="32" t="s">
        <v>186</v>
      </c>
      <c r="J53" s="3" t="s">
        <v>187</v>
      </c>
      <c r="K53" s="3">
        <v>0</v>
      </c>
      <c r="L53" s="3">
        <v>6</v>
      </c>
      <c r="M53" s="3" t="s">
        <v>22</v>
      </c>
      <c r="N53" s="7">
        <v>0</v>
      </c>
      <c r="O53" s="7">
        <v>1</v>
      </c>
      <c r="P53" s="7">
        <v>1</v>
      </c>
      <c r="Q53" s="7">
        <v>0</v>
      </c>
      <c r="R53" s="7">
        <v>0</v>
      </c>
      <c r="S53" s="7">
        <v>1</v>
      </c>
      <c r="T53" s="7">
        <v>1</v>
      </c>
      <c r="U53" s="7">
        <v>0</v>
      </c>
      <c r="V53" s="7">
        <v>0</v>
      </c>
      <c r="W53" s="7">
        <v>1</v>
      </c>
      <c r="X53" s="7">
        <v>1</v>
      </c>
      <c r="Y53" s="7">
        <v>0</v>
      </c>
    </row>
    <row r="54" spans="1:25" ht="144" x14ac:dyDescent="0.3">
      <c r="A54" s="37"/>
      <c r="B54" s="33"/>
      <c r="C54" s="33"/>
      <c r="D54" s="41" t="s">
        <v>188</v>
      </c>
      <c r="E54" s="8" t="s">
        <v>189</v>
      </c>
      <c r="F54" s="8" t="s">
        <v>190</v>
      </c>
      <c r="G54" s="22" t="s">
        <v>462</v>
      </c>
      <c r="H54" s="33"/>
      <c r="I54" s="33"/>
      <c r="J54" s="3"/>
      <c r="K54" s="3">
        <v>0</v>
      </c>
      <c r="L54" s="3">
        <v>6</v>
      </c>
      <c r="M54" s="3" t="s">
        <v>22</v>
      </c>
      <c r="N54" s="7">
        <v>0</v>
      </c>
      <c r="O54" s="7">
        <v>1</v>
      </c>
      <c r="P54" s="7">
        <v>1</v>
      </c>
      <c r="Q54" s="7">
        <v>0</v>
      </c>
      <c r="R54" s="7">
        <v>0</v>
      </c>
      <c r="S54" s="7">
        <v>1</v>
      </c>
      <c r="T54" s="7">
        <v>1</v>
      </c>
      <c r="U54" s="7">
        <v>0</v>
      </c>
      <c r="V54" s="7">
        <v>0</v>
      </c>
      <c r="W54" s="7">
        <v>1</v>
      </c>
      <c r="X54" s="7">
        <v>1</v>
      </c>
      <c r="Y54" s="7">
        <v>0</v>
      </c>
    </row>
    <row r="55" spans="1:25" ht="144" x14ac:dyDescent="0.3">
      <c r="A55" s="37"/>
      <c r="B55" s="33"/>
      <c r="C55" s="34"/>
      <c r="D55" s="40"/>
      <c r="E55" s="8" t="s">
        <v>191</v>
      </c>
      <c r="F55" s="8" t="s">
        <v>509</v>
      </c>
      <c r="G55" s="10" t="s">
        <v>462</v>
      </c>
      <c r="H55" s="33"/>
      <c r="I55" s="33"/>
      <c r="J55" s="3"/>
      <c r="K55" s="3">
        <v>1</v>
      </c>
      <c r="L55" s="3">
        <v>6</v>
      </c>
      <c r="M55" s="3" t="s">
        <v>22</v>
      </c>
      <c r="N55" s="7">
        <v>0</v>
      </c>
      <c r="O55" s="7">
        <v>1</v>
      </c>
      <c r="P55" s="7">
        <v>1</v>
      </c>
      <c r="Q55" s="7">
        <v>0</v>
      </c>
      <c r="R55" s="7">
        <v>0</v>
      </c>
      <c r="S55" s="7">
        <v>1</v>
      </c>
      <c r="T55" s="7">
        <v>1</v>
      </c>
      <c r="U55" s="7">
        <v>0</v>
      </c>
      <c r="V55" s="7">
        <v>0</v>
      </c>
      <c r="W55" s="7">
        <v>1</v>
      </c>
      <c r="X55" s="7">
        <v>1</v>
      </c>
      <c r="Y55" s="7">
        <v>0</v>
      </c>
    </row>
    <row r="56" spans="1:25" ht="72" x14ac:dyDescent="0.3">
      <c r="A56" s="37"/>
      <c r="B56" s="33"/>
      <c r="C56" s="32" t="s">
        <v>192</v>
      </c>
      <c r="D56" s="41" t="s">
        <v>193</v>
      </c>
      <c r="E56" s="8" t="s">
        <v>194</v>
      </c>
      <c r="F56" s="8" t="s">
        <v>195</v>
      </c>
      <c r="G56" s="41" t="s">
        <v>86</v>
      </c>
      <c r="H56" s="33"/>
      <c r="I56" s="33"/>
      <c r="J56" s="3" t="s">
        <v>187</v>
      </c>
      <c r="K56" s="3">
        <v>0</v>
      </c>
      <c r="L56" s="3">
        <v>9</v>
      </c>
      <c r="M56" s="3" t="s">
        <v>22</v>
      </c>
      <c r="N56" s="7">
        <v>0</v>
      </c>
      <c r="O56" s="7">
        <v>1</v>
      </c>
      <c r="P56" s="7">
        <v>1</v>
      </c>
      <c r="Q56" s="7">
        <v>1</v>
      </c>
      <c r="R56" s="7">
        <v>0</v>
      </c>
      <c r="S56" s="7">
        <v>1</v>
      </c>
      <c r="T56" s="7">
        <v>1</v>
      </c>
      <c r="U56" s="7">
        <v>1</v>
      </c>
      <c r="V56" s="7">
        <v>0</v>
      </c>
      <c r="W56" s="7">
        <v>1</v>
      </c>
      <c r="X56" s="7">
        <v>1</v>
      </c>
      <c r="Y56" s="7">
        <v>1</v>
      </c>
    </row>
    <row r="57" spans="1:25" ht="57.6" x14ac:dyDescent="0.3">
      <c r="A57" s="37"/>
      <c r="B57" s="33"/>
      <c r="C57" s="33"/>
      <c r="D57" s="39"/>
      <c r="E57" s="8" t="s">
        <v>196</v>
      </c>
      <c r="F57" s="8" t="s">
        <v>197</v>
      </c>
      <c r="G57" s="39"/>
      <c r="H57" s="33"/>
      <c r="I57" s="33"/>
      <c r="J57" s="3" t="s">
        <v>187</v>
      </c>
      <c r="K57" s="3" t="s">
        <v>48</v>
      </c>
      <c r="L57" s="3">
        <v>9</v>
      </c>
      <c r="M57" s="3" t="s">
        <v>22</v>
      </c>
      <c r="N57" s="7">
        <v>0</v>
      </c>
      <c r="O57" s="7">
        <v>1</v>
      </c>
      <c r="P57" s="7">
        <v>1</v>
      </c>
      <c r="Q57" s="7">
        <v>1</v>
      </c>
      <c r="R57" s="7">
        <v>0</v>
      </c>
      <c r="S57" s="7">
        <v>1</v>
      </c>
      <c r="T57" s="7">
        <v>1</v>
      </c>
      <c r="U57" s="7">
        <v>1</v>
      </c>
      <c r="V57" s="7">
        <v>0</v>
      </c>
      <c r="W57" s="7">
        <v>1</v>
      </c>
      <c r="X57" s="7">
        <v>1</v>
      </c>
      <c r="Y57" s="7">
        <v>1</v>
      </c>
    </row>
    <row r="58" spans="1:25" ht="57.6" x14ac:dyDescent="0.3">
      <c r="A58" s="37"/>
      <c r="B58" s="33"/>
      <c r="C58" s="34"/>
      <c r="D58" s="40"/>
      <c r="E58" s="11" t="s">
        <v>198</v>
      </c>
      <c r="F58" s="11" t="s">
        <v>199</v>
      </c>
      <c r="G58" s="40"/>
      <c r="H58" s="33"/>
      <c r="I58" s="33"/>
      <c r="J58" s="3" t="s">
        <v>200</v>
      </c>
      <c r="K58" s="3">
        <v>0</v>
      </c>
      <c r="L58" s="3">
        <v>6</v>
      </c>
      <c r="M58" s="3" t="s">
        <v>22</v>
      </c>
      <c r="N58" s="7">
        <v>0</v>
      </c>
      <c r="O58" s="7">
        <v>1</v>
      </c>
      <c r="P58" s="7">
        <v>1</v>
      </c>
      <c r="Q58" s="7">
        <v>0</v>
      </c>
      <c r="R58" s="7">
        <v>0</v>
      </c>
      <c r="S58" s="7">
        <v>1</v>
      </c>
      <c r="T58" s="7">
        <v>1</v>
      </c>
      <c r="U58" s="7">
        <v>0</v>
      </c>
      <c r="V58" s="7">
        <v>0</v>
      </c>
      <c r="W58" s="7">
        <v>1</v>
      </c>
      <c r="X58" s="7">
        <v>1</v>
      </c>
      <c r="Y58" s="7">
        <v>0</v>
      </c>
    </row>
    <row r="59" spans="1:25" ht="115.2" x14ac:dyDescent="0.3">
      <c r="A59" s="37"/>
      <c r="B59" s="33"/>
      <c r="C59" s="32" t="s">
        <v>201</v>
      </c>
      <c r="D59" s="41" t="s">
        <v>202</v>
      </c>
      <c r="E59" s="11" t="s">
        <v>203</v>
      </c>
      <c r="F59" s="11" t="s">
        <v>204</v>
      </c>
      <c r="G59" s="11" t="s">
        <v>205</v>
      </c>
      <c r="H59" s="33"/>
      <c r="I59" s="33"/>
      <c r="J59" s="3" t="s">
        <v>206</v>
      </c>
      <c r="K59" s="3">
        <v>1</v>
      </c>
      <c r="L59" s="3">
        <v>5</v>
      </c>
      <c r="M59" s="3" t="s">
        <v>22</v>
      </c>
      <c r="N59" s="7">
        <v>0</v>
      </c>
      <c r="O59" s="7">
        <v>0</v>
      </c>
      <c r="P59" s="7">
        <v>1</v>
      </c>
      <c r="Q59" s="7">
        <v>0</v>
      </c>
      <c r="R59" s="7">
        <v>0</v>
      </c>
      <c r="S59" s="7">
        <v>1</v>
      </c>
      <c r="T59" s="7">
        <v>1</v>
      </c>
      <c r="U59" s="7">
        <v>0</v>
      </c>
      <c r="V59" s="7">
        <v>0</v>
      </c>
      <c r="W59" s="7">
        <v>0</v>
      </c>
      <c r="X59" s="7">
        <v>1</v>
      </c>
      <c r="Y59" s="7">
        <v>1</v>
      </c>
    </row>
    <row r="60" spans="1:25" ht="115.2" x14ac:dyDescent="0.3">
      <c r="A60" s="37"/>
      <c r="B60" s="33"/>
      <c r="C60" s="33"/>
      <c r="D60" s="40"/>
      <c r="E60" s="11" t="s">
        <v>207</v>
      </c>
      <c r="F60" s="11" t="s">
        <v>208</v>
      </c>
      <c r="G60" s="11" t="s">
        <v>209</v>
      </c>
      <c r="H60" s="33"/>
      <c r="I60" s="33"/>
      <c r="J60" s="3" t="s">
        <v>210</v>
      </c>
      <c r="K60" s="3">
        <v>0</v>
      </c>
      <c r="L60" s="3">
        <v>1</v>
      </c>
      <c r="M60" s="3" t="s">
        <v>106</v>
      </c>
      <c r="N60" s="7">
        <v>0</v>
      </c>
      <c r="O60" s="7">
        <v>1</v>
      </c>
      <c r="P60" s="7">
        <v>1</v>
      </c>
      <c r="Q60" s="7">
        <v>1</v>
      </c>
      <c r="R60" s="7">
        <v>1</v>
      </c>
      <c r="S60" s="7">
        <v>1</v>
      </c>
      <c r="T60" s="7">
        <v>1</v>
      </c>
      <c r="U60" s="7">
        <v>1</v>
      </c>
      <c r="V60" s="7">
        <v>1</v>
      </c>
      <c r="W60" s="7">
        <v>1</v>
      </c>
      <c r="X60" s="7">
        <v>1</v>
      </c>
      <c r="Y60" s="7">
        <v>1</v>
      </c>
    </row>
    <row r="61" spans="1:25" ht="144" x14ac:dyDescent="0.3">
      <c r="A61" s="38"/>
      <c r="B61" s="34"/>
      <c r="C61" s="34"/>
      <c r="D61" s="12" t="s">
        <v>211</v>
      </c>
      <c r="E61" s="12" t="s">
        <v>212</v>
      </c>
      <c r="F61" s="12" t="s">
        <v>213</v>
      </c>
      <c r="G61" s="12" t="s">
        <v>171</v>
      </c>
      <c r="H61" s="34"/>
      <c r="I61" s="34"/>
      <c r="J61" s="3" t="s">
        <v>206</v>
      </c>
      <c r="K61" s="3">
        <v>30</v>
      </c>
      <c r="L61" s="3">
        <v>37</v>
      </c>
      <c r="M61" s="3" t="s">
        <v>22</v>
      </c>
      <c r="N61" s="7">
        <v>0</v>
      </c>
      <c r="O61" s="7">
        <v>2</v>
      </c>
      <c r="P61" s="7">
        <v>2</v>
      </c>
      <c r="Q61" s="7">
        <v>3</v>
      </c>
      <c r="R61" s="7">
        <v>0</v>
      </c>
      <c r="S61" s="7">
        <v>0</v>
      </c>
      <c r="T61" s="7">
        <v>0</v>
      </c>
      <c r="U61" s="7">
        <v>0</v>
      </c>
      <c r="V61" s="7">
        <v>0</v>
      </c>
      <c r="W61" s="7">
        <v>0</v>
      </c>
      <c r="X61" s="7">
        <v>0</v>
      </c>
      <c r="Y61" s="7">
        <v>0</v>
      </c>
    </row>
    <row r="62" spans="1:25" ht="158.4" x14ac:dyDescent="0.3">
      <c r="A62" s="45" t="s">
        <v>214</v>
      </c>
      <c r="B62" s="32"/>
      <c r="C62" s="32" t="s">
        <v>215</v>
      </c>
      <c r="D62" s="16" t="s">
        <v>216</v>
      </c>
      <c r="E62" s="16" t="s">
        <v>217</v>
      </c>
      <c r="F62" s="16" t="s">
        <v>218</v>
      </c>
      <c r="G62" s="16" t="s">
        <v>219</v>
      </c>
      <c r="H62" s="32" t="s">
        <v>518</v>
      </c>
      <c r="I62" s="43" t="s">
        <v>220</v>
      </c>
      <c r="J62" s="3" t="s">
        <v>221</v>
      </c>
      <c r="K62" s="3">
        <v>1</v>
      </c>
      <c r="L62" s="3">
        <v>2</v>
      </c>
      <c r="M62" s="3" t="s">
        <v>22</v>
      </c>
      <c r="N62" s="7">
        <v>0</v>
      </c>
      <c r="O62" s="7">
        <v>0</v>
      </c>
      <c r="P62" s="7">
        <v>0</v>
      </c>
      <c r="Q62" s="7">
        <v>1</v>
      </c>
      <c r="R62" s="7">
        <v>0</v>
      </c>
      <c r="S62" s="7">
        <v>0</v>
      </c>
      <c r="T62" s="7">
        <v>0</v>
      </c>
      <c r="U62" s="7">
        <v>0</v>
      </c>
      <c r="V62" s="7">
        <v>0</v>
      </c>
      <c r="W62" s="7">
        <v>0</v>
      </c>
      <c r="X62" s="7">
        <v>0</v>
      </c>
      <c r="Y62" s="7">
        <v>0</v>
      </c>
    </row>
    <row r="63" spans="1:25" ht="158.4" x14ac:dyDescent="0.3">
      <c r="A63" s="45"/>
      <c r="B63" s="33"/>
      <c r="C63" s="33"/>
      <c r="D63" s="16" t="s">
        <v>222</v>
      </c>
      <c r="E63" s="16" t="s">
        <v>223</v>
      </c>
      <c r="F63" s="16" t="s">
        <v>223</v>
      </c>
      <c r="G63" s="16" t="s">
        <v>224</v>
      </c>
      <c r="H63" s="33"/>
      <c r="I63" s="43"/>
      <c r="J63" s="3" t="s">
        <v>21</v>
      </c>
      <c r="K63" s="3">
        <v>0</v>
      </c>
      <c r="L63" s="3">
        <v>1</v>
      </c>
      <c r="M63" s="3" t="s">
        <v>22</v>
      </c>
      <c r="N63" s="7">
        <v>0</v>
      </c>
      <c r="O63" s="7">
        <v>1</v>
      </c>
      <c r="P63" s="7">
        <v>0</v>
      </c>
      <c r="Q63" s="7">
        <v>0</v>
      </c>
      <c r="R63" s="7">
        <v>0</v>
      </c>
      <c r="S63" s="7">
        <v>0</v>
      </c>
      <c r="T63" s="7">
        <v>0</v>
      </c>
      <c r="U63" s="7">
        <v>0</v>
      </c>
      <c r="V63" s="7">
        <v>0</v>
      </c>
      <c r="W63" s="7">
        <v>0</v>
      </c>
      <c r="X63" s="7">
        <v>0</v>
      </c>
      <c r="Y63" s="7">
        <v>0</v>
      </c>
    </row>
    <row r="64" spans="1:25" ht="129.6" x14ac:dyDescent="0.3">
      <c r="A64" s="45"/>
      <c r="B64" s="33"/>
      <c r="C64" s="33"/>
      <c r="D64" s="16" t="s">
        <v>225</v>
      </c>
      <c r="E64" s="16" t="s">
        <v>226</v>
      </c>
      <c r="F64" s="16" t="s">
        <v>226</v>
      </c>
      <c r="G64" s="16" t="s">
        <v>490</v>
      </c>
      <c r="H64" s="33"/>
      <c r="I64" s="43"/>
      <c r="J64" s="3" t="s">
        <v>228</v>
      </c>
      <c r="K64" s="3">
        <v>17</v>
      </c>
      <c r="L64" s="3">
        <v>34</v>
      </c>
      <c r="M64" s="3" t="s">
        <v>22</v>
      </c>
      <c r="N64" s="7">
        <v>0</v>
      </c>
      <c r="O64" s="7">
        <v>3</v>
      </c>
      <c r="P64" s="7">
        <v>3</v>
      </c>
      <c r="Q64" s="7">
        <v>3</v>
      </c>
      <c r="R64" s="7">
        <v>4</v>
      </c>
      <c r="S64" s="7">
        <v>4</v>
      </c>
      <c r="T64" s="7">
        <v>4</v>
      </c>
      <c r="U64" s="7">
        <v>4</v>
      </c>
      <c r="V64" s="7">
        <v>3</v>
      </c>
      <c r="W64" s="7">
        <v>4</v>
      </c>
      <c r="X64" s="7">
        <v>4</v>
      </c>
      <c r="Y64" s="7">
        <v>4</v>
      </c>
    </row>
    <row r="65" spans="1:25" ht="129.6" x14ac:dyDescent="0.3">
      <c r="A65" s="45"/>
      <c r="B65" s="33"/>
      <c r="C65" s="33"/>
      <c r="D65" s="11" t="s">
        <v>229</v>
      </c>
      <c r="E65" s="11" t="s">
        <v>230</v>
      </c>
      <c r="F65" s="11" t="s">
        <v>231</v>
      </c>
      <c r="G65" s="16" t="s">
        <v>489</v>
      </c>
      <c r="H65" s="33"/>
      <c r="I65" s="43"/>
      <c r="J65" s="3" t="s">
        <v>24</v>
      </c>
      <c r="K65" s="3">
        <v>0</v>
      </c>
      <c r="L65" s="3">
        <v>3</v>
      </c>
      <c r="M65" s="3" t="s">
        <v>22</v>
      </c>
      <c r="N65" s="7">
        <v>0</v>
      </c>
      <c r="O65" s="7">
        <v>1</v>
      </c>
      <c r="P65" s="7">
        <v>0</v>
      </c>
      <c r="Q65" s="7">
        <v>0</v>
      </c>
      <c r="R65" s="7">
        <v>0</v>
      </c>
      <c r="S65" s="7">
        <v>1</v>
      </c>
      <c r="T65" s="7">
        <v>0</v>
      </c>
      <c r="U65" s="7">
        <v>0</v>
      </c>
      <c r="V65" s="7">
        <v>0</v>
      </c>
      <c r="W65" s="7">
        <v>1</v>
      </c>
      <c r="X65" s="7">
        <v>0</v>
      </c>
      <c r="Y65" s="7">
        <v>0</v>
      </c>
    </row>
    <row r="66" spans="1:25" ht="144" x14ac:dyDescent="0.3">
      <c r="A66" s="45"/>
      <c r="B66" s="33"/>
      <c r="C66" s="34"/>
      <c r="D66" s="16" t="s">
        <v>232</v>
      </c>
      <c r="E66" s="16" t="s">
        <v>492</v>
      </c>
      <c r="F66" s="16" t="s">
        <v>493</v>
      </c>
      <c r="G66" s="10" t="s">
        <v>491</v>
      </c>
      <c r="H66" s="33"/>
      <c r="I66" s="3"/>
      <c r="J66" s="3" t="s">
        <v>233</v>
      </c>
      <c r="K66" s="3">
        <f>3*11</f>
        <v>33</v>
      </c>
      <c r="L66" s="3">
        <f>3*11</f>
        <v>33</v>
      </c>
      <c r="M66" s="3" t="s">
        <v>106</v>
      </c>
      <c r="N66" s="3">
        <f>3*11</f>
        <v>33</v>
      </c>
      <c r="O66" s="3">
        <f t="shared" ref="O66:Y66" si="0">3*11</f>
        <v>33</v>
      </c>
      <c r="P66" s="3">
        <f t="shared" si="0"/>
        <v>33</v>
      </c>
      <c r="Q66" s="3">
        <f t="shared" si="0"/>
        <v>33</v>
      </c>
      <c r="R66" s="3">
        <f t="shared" si="0"/>
        <v>33</v>
      </c>
      <c r="S66" s="3">
        <f t="shared" si="0"/>
        <v>33</v>
      </c>
      <c r="T66" s="3">
        <f t="shared" si="0"/>
        <v>33</v>
      </c>
      <c r="U66" s="3">
        <f t="shared" si="0"/>
        <v>33</v>
      </c>
      <c r="V66" s="3">
        <f t="shared" si="0"/>
        <v>33</v>
      </c>
      <c r="W66" s="3">
        <f t="shared" si="0"/>
        <v>33</v>
      </c>
      <c r="X66" s="3">
        <f t="shared" si="0"/>
        <v>33</v>
      </c>
      <c r="Y66" s="3">
        <f t="shared" si="0"/>
        <v>33</v>
      </c>
    </row>
    <row r="67" spans="1:25" ht="57.6" x14ac:dyDescent="0.3">
      <c r="A67" s="45"/>
      <c r="B67" s="33"/>
      <c r="C67" s="32" t="s">
        <v>234</v>
      </c>
      <c r="D67" s="11" t="s">
        <v>235</v>
      </c>
      <c r="E67" s="11" t="s">
        <v>236</v>
      </c>
      <c r="F67" s="11" t="s">
        <v>237</v>
      </c>
      <c r="G67" s="41" t="s">
        <v>238</v>
      </c>
      <c r="H67" s="33"/>
      <c r="I67" s="43" t="s">
        <v>239</v>
      </c>
      <c r="J67" s="3" t="s">
        <v>24</v>
      </c>
      <c r="K67" s="3">
        <v>0</v>
      </c>
      <c r="L67" s="3">
        <v>1</v>
      </c>
      <c r="M67" s="3" t="s">
        <v>498</v>
      </c>
      <c r="N67" s="7">
        <v>1</v>
      </c>
      <c r="O67" s="7">
        <v>1</v>
      </c>
      <c r="P67" s="7">
        <v>1</v>
      </c>
      <c r="Q67" s="7">
        <v>1</v>
      </c>
      <c r="R67" s="7">
        <v>1</v>
      </c>
      <c r="S67" s="7">
        <v>1</v>
      </c>
      <c r="T67" s="7">
        <v>1</v>
      </c>
      <c r="U67" s="7">
        <v>1</v>
      </c>
      <c r="V67" s="7">
        <v>1</v>
      </c>
      <c r="W67" s="7">
        <v>1</v>
      </c>
      <c r="X67" s="7">
        <v>1</v>
      </c>
      <c r="Y67" s="7">
        <v>1</v>
      </c>
    </row>
    <row r="68" spans="1:25" ht="72" x14ac:dyDescent="0.3">
      <c r="A68" s="45"/>
      <c r="B68" s="33"/>
      <c r="C68" s="33"/>
      <c r="D68" s="11" t="s">
        <v>240</v>
      </c>
      <c r="E68" s="11" t="s">
        <v>241</v>
      </c>
      <c r="F68" s="11" t="s">
        <v>242</v>
      </c>
      <c r="G68" s="39"/>
      <c r="H68" s="33"/>
      <c r="I68" s="43"/>
      <c r="J68" s="3" t="s">
        <v>24</v>
      </c>
      <c r="K68" s="3">
        <v>0</v>
      </c>
      <c r="L68" s="3">
        <v>21</v>
      </c>
      <c r="M68" s="3" t="s">
        <v>22</v>
      </c>
      <c r="N68" s="7">
        <v>1</v>
      </c>
      <c r="O68" s="7">
        <v>2</v>
      </c>
      <c r="P68" s="7">
        <v>2</v>
      </c>
      <c r="Q68" s="7">
        <v>2</v>
      </c>
      <c r="R68" s="7">
        <v>1</v>
      </c>
      <c r="S68" s="7">
        <v>2</v>
      </c>
      <c r="T68" s="7">
        <v>2</v>
      </c>
      <c r="U68" s="7">
        <v>2</v>
      </c>
      <c r="V68" s="7">
        <v>1</v>
      </c>
      <c r="W68" s="7">
        <v>2</v>
      </c>
      <c r="X68" s="7">
        <v>2</v>
      </c>
      <c r="Y68" s="7">
        <v>2</v>
      </c>
    </row>
    <row r="69" spans="1:25" ht="43.2" x14ac:dyDescent="0.3">
      <c r="A69" s="45"/>
      <c r="B69" s="33"/>
      <c r="C69" s="33"/>
      <c r="D69" s="11" t="s">
        <v>243</v>
      </c>
      <c r="E69" s="11" t="s">
        <v>244</v>
      </c>
      <c r="F69" s="11" t="s">
        <v>245</v>
      </c>
      <c r="G69" s="40"/>
      <c r="H69" s="33"/>
      <c r="I69" s="43"/>
      <c r="J69" s="3" t="s">
        <v>24</v>
      </c>
      <c r="K69" s="3">
        <v>0</v>
      </c>
      <c r="L69" s="3">
        <v>3</v>
      </c>
      <c r="M69" s="3" t="s">
        <v>498</v>
      </c>
      <c r="N69" s="7">
        <v>0</v>
      </c>
      <c r="O69" s="7">
        <v>1</v>
      </c>
      <c r="P69" s="7">
        <v>1</v>
      </c>
      <c r="Q69" s="7">
        <v>1</v>
      </c>
      <c r="R69" s="7">
        <v>1</v>
      </c>
      <c r="S69" s="7">
        <v>1</v>
      </c>
      <c r="T69" s="7">
        <v>1</v>
      </c>
      <c r="U69" s="7">
        <v>1</v>
      </c>
      <c r="V69" s="7">
        <v>1</v>
      </c>
      <c r="W69" s="7">
        <v>1</v>
      </c>
      <c r="X69" s="7">
        <v>1</v>
      </c>
      <c r="Y69" s="7">
        <v>1</v>
      </c>
    </row>
    <row r="70" spans="1:25" ht="28.8" x14ac:dyDescent="0.3">
      <c r="A70" s="45"/>
      <c r="B70" s="33"/>
      <c r="C70" s="33"/>
      <c r="D70" s="41" t="s">
        <v>246</v>
      </c>
      <c r="E70" s="16" t="s">
        <v>247</v>
      </c>
      <c r="F70" s="16" t="s">
        <v>248</v>
      </c>
      <c r="G70" s="16"/>
      <c r="H70" s="33"/>
      <c r="I70" s="43"/>
      <c r="J70" s="3" t="s">
        <v>24</v>
      </c>
      <c r="K70" s="3">
        <v>1</v>
      </c>
      <c r="L70" s="3">
        <v>48</v>
      </c>
      <c r="M70" s="3" t="s">
        <v>22</v>
      </c>
      <c r="N70" s="3">
        <v>4</v>
      </c>
      <c r="O70" s="3">
        <v>4</v>
      </c>
      <c r="P70" s="3">
        <v>4</v>
      </c>
      <c r="Q70" s="3">
        <v>4</v>
      </c>
      <c r="R70" s="3">
        <v>4</v>
      </c>
      <c r="S70" s="3">
        <v>4</v>
      </c>
      <c r="T70" s="3">
        <v>4</v>
      </c>
      <c r="U70" s="3">
        <v>4</v>
      </c>
      <c r="V70" s="3">
        <v>4</v>
      </c>
      <c r="W70" s="3">
        <v>4</v>
      </c>
      <c r="X70" s="3">
        <v>4</v>
      </c>
      <c r="Y70" s="3">
        <v>4</v>
      </c>
    </row>
    <row r="71" spans="1:25" ht="187.2" x14ac:dyDescent="0.3">
      <c r="A71" s="45"/>
      <c r="B71" s="33"/>
      <c r="C71" s="33"/>
      <c r="D71" s="40"/>
      <c r="E71" s="16" t="s">
        <v>249</v>
      </c>
      <c r="F71" s="16" t="s">
        <v>250</v>
      </c>
      <c r="G71" s="8" t="s">
        <v>488</v>
      </c>
      <c r="H71" s="33"/>
      <c r="I71" s="43"/>
      <c r="J71" s="3" t="s">
        <v>24</v>
      </c>
      <c r="K71" s="3">
        <v>0</v>
      </c>
      <c r="L71" s="3">
        <v>24</v>
      </c>
      <c r="M71" s="3" t="s">
        <v>22</v>
      </c>
      <c r="N71" s="3">
        <v>2</v>
      </c>
      <c r="O71" s="3">
        <v>2</v>
      </c>
      <c r="P71" s="3">
        <v>2</v>
      </c>
      <c r="Q71" s="3">
        <v>2</v>
      </c>
      <c r="R71" s="3">
        <v>2</v>
      </c>
      <c r="S71" s="3">
        <v>2</v>
      </c>
      <c r="T71" s="3">
        <v>2</v>
      </c>
      <c r="U71" s="3">
        <v>2</v>
      </c>
      <c r="V71" s="3">
        <v>2</v>
      </c>
      <c r="W71" s="3">
        <v>2</v>
      </c>
      <c r="X71" s="3">
        <v>2</v>
      </c>
      <c r="Y71" s="3">
        <v>2</v>
      </c>
    </row>
    <row r="72" spans="1:25" ht="187.2" x14ac:dyDescent="0.3">
      <c r="A72" s="45"/>
      <c r="B72" s="33"/>
      <c r="C72" s="33"/>
      <c r="D72" s="8" t="s">
        <v>251</v>
      </c>
      <c r="E72" s="8" t="s">
        <v>252</v>
      </c>
      <c r="F72" s="8" t="s">
        <v>253</v>
      </c>
      <c r="G72" s="8" t="s">
        <v>254</v>
      </c>
      <c r="H72" s="33"/>
      <c r="I72" s="43"/>
      <c r="J72" s="3" t="s">
        <v>24</v>
      </c>
      <c r="K72" s="3">
        <v>0</v>
      </c>
      <c r="L72" s="3">
        <f>5*12</f>
        <v>60</v>
      </c>
      <c r="M72" s="3" t="s">
        <v>22</v>
      </c>
      <c r="N72" s="3">
        <v>5</v>
      </c>
      <c r="O72" s="3">
        <v>5</v>
      </c>
      <c r="P72" s="3">
        <v>5</v>
      </c>
      <c r="Q72" s="3">
        <v>5</v>
      </c>
      <c r="R72" s="3">
        <v>5</v>
      </c>
      <c r="S72" s="3">
        <v>5</v>
      </c>
      <c r="T72" s="3">
        <v>5</v>
      </c>
      <c r="U72" s="3">
        <v>5</v>
      </c>
      <c r="V72" s="3">
        <v>5</v>
      </c>
      <c r="W72" s="3">
        <v>5</v>
      </c>
      <c r="X72" s="3">
        <v>5</v>
      </c>
      <c r="Y72" s="3">
        <v>5</v>
      </c>
    </row>
    <row r="73" spans="1:25" ht="172.8" x14ac:dyDescent="0.3">
      <c r="A73" s="45"/>
      <c r="B73" s="33"/>
      <c r="C73" s="33"/>
      <c r="D73" s="41" t="s">
        <v>255</v>
      </c>
      <c r="E73" s="16" t="s">
        <v>256</v>
      </c>
      <c r="F73" s="16" t="s">
        <v>257</v>
      </c>
      <c r="G73" s="16" t="s">
        <v>433</v>
      </c>
      <c r="H73" s="33"/>
      <c r="I73" s="43"/>
      <c r="J73" s="3" t="s">
        <v>24</v>
      </c>
      <c r="K73" s="3">
        <v>0</v>
      </c>
      <c r="L73" s="3">
        <v>12</v>
      </c>
      <c r="M73" s="3" t="s">
        <v>22</v>
      </c>
      <c r="N73" s="3">
        <v>1</v>
      </c>
      <c r="O73" s="3">
        <v>1</v>
      </c>
      <c r="P73" s="3">
        <v>1</v>
      </c>
      <c r="Q73" s="3">
        <v>1</v>
      </c>
      <c r="R73" s="3">
        <v>1</v>
      </c>
      <c r="S73" s="3">
        <v>1</v>
      </c>
      <c r="T73" s="3">
        <v>1</v>
      </c>
      <c r="U73" s="3">
        <v>1</v>
      </c>
      <c r="V73" s="3">
        <v>1</v>
      </c>
      <c r="W73" s="3">
        <v>1</v>
      </c>
      <c r="X73" s="3">
        <v>1</v>
      </c>
      <c r="Y73" s="3">
        <v>1</v>
      </c>
    </row>
    <row r="74" spans="1:25" ht="86.4" x14ac:dyDescent="0.3">
      <c r="A74" s="45"/>
      <c r="B74" s="33"/>
      <c r="C74" s="33"/>
      <c r="D74" s="40"/>
      <c r="E74" s="16" t="s">
        <v>259</v>
      </c>
      <c r="F74" s="16" t="s">
        <v>259</v>
      </c>
      <c r="G74" s="8" t="s">
        <v>258</v>
      </c>
      <c r="H74" s="33"/>
      <c r="I74" s="43"/>
      <c r="J74" s="3" t="s">
        <v>24</v>
      </c>
      <c r="K74" s="3">
        <v>1</v>
      </c>
      <c r="L74" s="3">
        <v>6</v>
      </c>
      <c r="M74" s="3" t="s">
        <v>22</v>
      </c>
      <c r="N74" s="7">
        <v>0</v>
      </c>
      <c r="O74" s="7">
        <v>0</v>
      </c>
      <c r="P74" s="7">
        <v>1</v>
      </c>
      <c r="Q74" s="7">
        <v>1</v>
      </c>
      <c r="R74" s="7">
        <v>0</v>
      </c>
      <c r="S74" s="7">
        <v>0</v>
      </c>
      <c r="T74" s="7">
        <v>1</v>
      </c>
      <c r="U74" s="7">
        <v>1</v>
      </c>
      <c r="V74" s="7">
        <v>0</v>
      </c>
      <c r="W74" s="7">
        <v>0</v>
      </c>
      <c r="X74" s="7">
        <v>1</v>
      </c>
      <c r="Y74" s="7">
        <v>1</v>
      </c>
    </row>
    <row r="75" spans="1:25" ht="158.4" x14ac:dyDescent="0.3">
      <c r="A75" s="45"/>
      <c r="B75" s="34"/>
      <c r="C75" s="34"/>
      <c r="D75" s="16" t="s">
        <v>260</v>
      </c>
      <c r="E75" s="16" t="s">
        <v>485</v>
      </c>
      <c r="F75" s="16" t="s">
        <v>486</v>
      </c>
      <c r="G75" s="11" t="s">
        <v>487</v>
      </c>
      <c r="H75" s="34"/>
      <c r="I75" s="43"/>
      <c r="J75" s="3" t="s">
        <v>24</v>
      </c>
      <c r="K75" s="3">
        <v>1</v>
      </c>
      <c r="L75" s="3">
        <v>12</v>
      </c>
      <c r="M75" s="3" t="s">
        <v>22</v>
      </c>
      <c r="N75" s="7">
        <v>1</v>
      </c>
      <c r="O75" s="7">
        <v>1</v>
      </c>
      <c r="P75" s="7">
        <v>1</v>
      </c>
      <c r="Q75" s="7">
        <v>1</v>
      </c>
      <c r="R75" s="7">
        <v>1</v>
      </c>
      <c r="S75" s="7">
        <v>1</v>
      </c>
      <c r="T75" s="7">
        <v>1</v>
      </c>
      <c r="U75" s="7">
        <v>1</v>
      </c>
      <c r="V75" s="7">
        <v>1</v>
      </c>
      <c r="W75" s="7">
        <v>1</v>
      </c>
      <c r="X75" s="7">
        <v>1</v>
      </c>
      <c r="Y75" s="7">
        <v>1</v>
      </c>
    </row>
    <row r="76" spans="1:25" ht="115.2" x14ac:dyDescent="0.3">
      <c r="A76" s="45"/>
      <c r="B76" s="6" t="s">
        <v>261</v>
      </c>
      <c r="C76" s="6" t="s">
        <v>262</v>
      </c>
      <c r="D76" s="11" t="s">
        <v>429</v>
      </c>
      <c r="E76" s="11" t="s">
        <v>263</v>
      </c>
      <c r="F76" s="11" t="s">
        <v>263</v>
      </c>
      <c r="G76" s="11" t="s">
        <v>209</v>
      </c>
      <c r="H76" s="4" t="s">
        <v>515</v>
      </c>
      <c r="I76" s="43"/>
      <c r="J76" s="3" t="s">
        <v>264</v>
      </c>
      <c r="K76" s="3">
        <v>0</v>
      </c>
      <c r="L76" s="3">
        <v>3</v>
      </c>
      <c r="M76" s="3" t="s">
        <v>22</v>
      </c>
      <c r="N76" s="7">
        <v>0</v>
      </c>
      <c r="O76" s="7">
        <v>0</v>
      </c>
      <c r="P76" s="7">
        <v>0</v>
      </c>
      <c r="Q76" s="7">
        <v>1</v>
      </c>
      <c r="R76" s="7">
        <v>0</v>
      </c>
      <c r="S76" s="7">
        <v>0</v>
      </c>
      <c r="T76" s="7">
        <v>1</v>
      </c>
      <c r="U76" s="7">
        <v>0</v>
      </c>
      <c r="V76" s="7">
        <v>0</v>
      </c>
      <c r="W76" s="7">
        <v>0</v>
      </c>
      <c r="X76" s="7">
        <v>1</v>
      </c>
      <c r="Y76" s="7">
        <v>0</v>
      </c>
    </row>
    <row r="77" spans="1:25" ht="129.6" x14ac:dyDescent="0.3">
      <c r="A77" s="45"/>
      <c r="B77" s="32" t="s">
        <v>265</v>
      </c>
      <c r="C77" s="32" t="s">
        <v>266</v>
      </c>
      <c r="D77" s="41" t="s">
        <v>441</v>
      </c>
      <c r="E77" s="11" t="s">
        <v>440</v>
      </c>
      <c r="F77" s="11" t="s">
        <v>442</v>
      </c>
      <c r="G77" s="12" t="s">
        <v>227</v>
      </c>
      <c r="H77" s="32" t="s">
        <v>517</v>
      </c>
      <c r="I77" s="43"/>
      <c r="J77" s="32" t="s">
        <v>267</v>
      </c>
      <c r="K77" s="3" t="s">
        <v>48</v>
      </c>
      <c r="L77" s="3">
        <v>12</v>
      </c>
      <c r="M77" s="3" t="s">
        <v>22</v>
      </c>
      <c r="N77" s="7">
        <v>1</v>
      </c>
      <c r="O77" s="7">
        <v>1</v>
      </c>
      <c r="P77" s="7">
        <v>1</v>
      </c>
      <c r="Q77" s="7">
        <v>1</v>
      </c>
      <c r="R77" s="7">
        <v>1</v>
      </c>
      <c r="S77" s="7">
        <v>1</v>
      </c>
      <c r="T77" s="7">
        <v>1</v>
      </c>
      <c r="U77" s="7">
        <v>1</v>
      </c>
      <c r="V77" s="7">
        <v>1</v>
      </c>
      <c r="W77" s="7">
        <v>1</v>
      </c>
      <c r="X77" s="7">
        <v>1</v>
      </c>
      <c r="Y77" s="7">
        <v>1</v>
      </c>
    </row>
    <row r="78" spans="1:25" ht="172.8" x14ac:dyDescent="0.3">
      <c r="A78" s="45"/>
      <c r="B78" s="33"/>
      <c r="C78" s="33"/>
      <c r="D78" s="40"/>
      <c r="E78" s="11" t="s">
        <v>268</v>
      </c>
      <c r="F78" s="11" t="s">
        <v>269</v>
      </c>
      <c r="G78" s="11" t="s">
        <v>270</v>
      </c>
      <c r="H78" s="33"/>
      <c r="I78" s="43"/>
      <c r="J78" s="33"/>
      <c r="K78" s="3">
        <v>1</v>
      </c>
      <c r="L78" s="3">
        <f>3*12</f>
        <v>36</v>
      </c>
      <c r="M78" s="3" t="s">
        <v>22</v>
      </c>
      <c r="N78" s="7">
        <v>3</v>
      </c>
      <c r="O78" s="7">
        <v>3</v>
      </c>
      <c r="P78" s="7">
        <v>3</v>
      </c>
      <c r="Q78" s="7">
        <v>3</v>
      </c>
      <c r="R78" s="7">
        <v>3</v>
      </c>
      <c r="S78" s="7">
        <v>3</v>
      </c>
      <c r="T78" s="7">
        <v>3</v>
      </c>
      <c r="U78" s="7">
        <v>3</v>
      </c>
      <c r="V78" s="7">
        <v>3</v>
      </c>
      <c r="W78" s="7">
        <v>3</v>
      </c>
      <c r="X78" s="7">
        <v>3</v>
      </c>
      <c r="Y78" s="7">
        <v>3</v>
      </c>
    </row>
    <row r="79" spans="1:25" ht="158.4" x14ac:dyDescent="0.3">
      <c r="A79" s="45"/>
      <c r="B79" s="33"/>
      <c r="C79" s="34"/>
      <c r="D79" s="12" t="s">
        <v>271</v>
      </c>
      <c r="E79" s="11" t="s">
        <v>272</v>
      </c>
      <c r="F79" s="11" t="s">
        <v>273</v>
      </c>
      <c r="G79" s="11" t="s">
        <v>474</v>
      </c>
      <c r="H79" s="33"/>
      <c r="I79" s="43"/>
      <c r="J79" s="33"/>
      <c r="K79" s="3">
        <v>0</v>
      </c>
      <c r="L79" s="3">
        <v>30</v>
      </c>
      <c r="M79" s="3" t="s">
        <v>22</v>
      </c>
      <c r="N79" s="7">
        <v>0</v>
      </c>
      <c r="O79" s="7">
        <v>10</v>
      </c>
      <c r="P79" s="7">
        <v>0</v>
      </c>
      <c r="Q79" s="7">
        <v>0</v>
      </c>
      <c r="R79" s="7">
        <v>0</v>
      </c>
      <c r="S79" s="7">
        <v>10</v>
      </c>
      <c r="T79" s="7">
        <v>0</v>
      </c>
      <c r="U79" s="7">
        <v>0</v>
      </c>
      <c r="V79" s="7">
        <v>0</v>
      </c>
      <c r="W79" s="7">
        <v>10</v>
      </c>
      <c r="X79" s="7">
        <v>0</v>
      </c>
      <c r="Y79" s="7">
        <v>0</v>
      </c>
    </row>
    <row r="80" spans="1:25" ht="172.8" x14ac:dyDescent="0.3">
      <c r="A80" s="45"/>
      <c r="B80" s="33"/>
      <c r="C80" s="6" t="s">
        <v>274</v>
      </c>
      <c r="D80" s="12" t="s">
        <v>275</v>
      </c>
      <c r="E80" s="12" t="s">
        <v>276</v>
      </c>
      <c r="F80" s="12" t="s">
        <v>277</v>
      </c>
      <c r="G80" s="16" t="s">
        <v>278</v>
      </c>
      <c r="H80" s="34"/>
      <c r="I80" s="43"/>
      <c r="J80" s="34"/>
      <c r="K80" s="3">
        <v>0</v>
      </c>
      <c r="L80" s="3">
        <v>6</v>
      </c>
      <c r="M80" s="3" t="s">
        <v>22</v>
      </c>
      <c r="N80" s="3">
        <v>0</v>
      </c>
      <c r="O80" s="7">
        <v>1</v>
      </c>
      <c r="P80" s="7">
        <v>0</v>
      </c>
      <c r="Q80" s="7">
        <v>1</v>
      </c>
      <c r="R80" s="3">
        <v>0</v>
      </c>
      <c r="S80" s="7">
        <v>1</v>
      </c>
      <c r="T80" s="7">
        <v>0</v>
      </c>
      <c r="U80" s="7">
        <v>1</v>
      </c>
      <c r="V80" s="3">
        <v>0</v>
      </c>
      <c r="W80" s="7">
        <v>1</v>
      </c>
      <c r="X80" s="7">
        <v>0</v>
      </c>
      <c r="Y80" s="7">
        <v>1</v>
      </c>
    </row>
    <row r="81" spans="1:25" ht="72" x14ac:dyDescent="0.3">
      <c r="A81" s="46" t="s">
        <v>279</v>
      </c>
      <c r="B81" s="32" t="s">
        <v>280</v>
      </c>
      <c r="C81" s="32" t="s">
        <v>281</v>
      </c>
      <c r="D81" s="41" t="s">
        <v>282</v>
      </c>
      <c r="E81" s="16" t="s">
        <v>283</v>
      </c>
      <c r="F81" s="16" t="s">
        <v>284</v>
      </c>
      <c r="G81" s="41" t="s">
        <v>444</v>
      </c>
      <c r="H81" s="32" t="s">
        <v>519</v>
      </c>
      <c r="I81" s="32" t="s">
        <v>285</v>
      </c>
      <c r="J81" s="3" t="s">
        <v>24</v>
      </c>
      <c r="K81" s="3">
        <v>0</v>
      </c>
      <c r="L81" s="3">
        <v>36</v>
      </c>
      <c r="M81" s="3" t="s">
        <v>22</v>
      </c>
      <c r="N81" s="3">
        <v>0</v>
      </c>
      <c r="O81" s="7">
        <v>4</v>
      </c>
      <c r="P81" s="7">
        <v>4</v>
      </c>
      <c r="Q81" s="7">
        <v>4</v>
      </c>
      <c r="R81" s="3">
        <v>0</v>
      </c>
      <c r="S81" s="7">
        <v>4</v>
      </c>
      <c r="T81" s="7">
        <v>4</v>
      </c>
      <c r="U81" s="7">
        <v>4</v>
      </c>
      <c r="V81" s="3">
        <v>0</v>
      </c>
      <c r="W81" s="7">
        <v>4</v>
      </c>
      <c r="X81" s="7">
        <v>4</v>
      </c>
      <c r="Y81" s="7">
        <v>4</v>
      </c>
    </row>
    <row r="82" spans="1:25" ht="72" x14ac:dyDescent="0.3">
      <c r="A82" s="47"/>
      <c r="B82" s="33"/>
      <c r="C82" s="33"/>
      <c r="D82" s="40"/>
      <c r="E82" s="16" t="s">
        <v>286</v>
      </c>
      <c r="F82" s="16" t="s">
        <v>287</v>
      </c>
      <c r="G82" s="40"/>
      <c r="H82" s="33"/>
      <c r="I82" s="33"/>
      <c r="J82" s="3" t="s">
        <v>24</v>
      </c>
      <c r="K82" s="3">
        <v>0</v>
      </c>
      <c r="L82" s="3">
        <v>12</v>
      </c>
      <c r="M82" s="3" t="s">
        <v>22</v>
      </c>
      <c r="N82" s="3">
        <v>1</v>
      </c>
      <c r="O82" s="3">
        <v>1</v>
      </c>
      <c r="P82" s="3">
        <v>1</v>
      </c>
      <c r="Q82" s="3">
        <v>1</v>
      </c>
      <c r="R82" s="3">
        <v>1</v>
      </c>
      <c r="S82" s="3">
        <v>1</v>
      </c>
      <c r="T82" s="3">
        <v>1</v>
      </c>
      <c r="U82" s="3">
        <v>1</v>
      </c>
      <c r="V82" s="3">
        <v>1</v>
      </c>
      <c r="W82" s="3">
        <v>1</v>
      </c>
      <c r="X82" s="3">
        <v>1</v>
      </c>
      <c r="Y82" s="3">
        <v>1</v>
      </c>
    </row>
    <row r="83" spans="1:25" ht="100.8" x14ac:dyDescent="0.3">
      <c r="A83" s="47"/>
      <c r="B83" s="33"/>
      <c r="C83" s="33"/>
      <c r="D83" s="14" t="s">
        <v>443</v>
      </c>
      <c r="E83" s="10" t="s">
        <v>288</v>
      </c>
      <c r="F83" s="10" t="s">
        <v>289</v>
      </c>
      <c r="G83" s="8"/>
      <c r="H83" s="33"/>
      <c r="I83" s="33"/>
      <c r="J83" s="3" t="s">
        <v>24</v>
      </c>
      <c r="K83" s="3">
        <v>20</v>
      </c>
      <c r="L83" s="3">
        <v>23</v>
      </c>
      <c r="M83" s="3" t="s">
        <v>22</v>
      </c>
      <c r="N83" s="3">
        <v>0</v>
      </c>
      <c r="O83" s="7">
        <v>3</v>
      </c>
      <c r="P83" s="7">
        <v>0</v>
      </c>
      <c r="Q83" s="7">
        <v>0</v>
      </c>
      <c r="R83" s="7">
        <v>0</v>
      </c>
      <c r="S83" s="7">
        <v>0</v>
      </c>
      <c r="T83" s="7">
        <v>0</v>
      </c>
      <c r="U83" s="7">
        <v>0</v>
      </c>
      <c r="V83" s="7">
        <v>0</v>
      </c>
      <c r="W83" s="7">
        <v>0</v>
      </c>
      <c r="X83" s="7">
        <v>0</v>
      </c>
      <c r="Y83" s="7">
        <v>0</v>
      </c>
    </row>
    <row r="84" spans="1:25" ht="187.2" x14ac:dyDescent="0.3">
      <c r="A84" s="47"/>
      <c r="B84" s="33"/>
      <c r="C84" s="33"/>
      <c r="D84" s="11" t="s">
        <v>290</v>
      </c>
      <c r="E84" s="11" t="s">
        <v>291</v>
      </c>
      <c r="F84" s="11" t="s">
        <v>292</v>
      </c>
      <c r="G84" s="11" t="s">
        <v>476</v>
      </c>
      <c r="H84" s="33"/>
      <c r="I84" s="33"/>
      <c r="J84" s="3" t="s">
        <v>24</v>
      </c>
      <c r="K84" s="3">
        <v>0</v>
      </c>
      <c r="L84" s="3">
        <v>12</v>
      </c>
      <c r="M84" s="3" t="s">
        <v>22</v>
      </c>
      <c r="N84" s="3">
        <v>1</v>
      </c>
      <c r="O84" s="3">
        <v>1</v>
      </c>
      <c r="P84" s="3">
        <v>1</v>
      </c>
      <c r="Q84" s="3">
        <v>1</v>
      </c>
      <c r="R84" s="3">
        <v>1</v>
      </c>
      <c r="S84" s="3">
        <v>1</v>
      </c>
      <c r="T84" s="3">
        <v>1</v>
      </c>
      <c r="U84" s="3">
        <v>1</v>
      </c>
      <c r="V84" s="3">
        <v>1</v>
      </c>
      <c r="W84" s="3">
        <v>1</v>
      </c>
      <c r="X84" s="3">
        <v>1</v>
      </c>
      <c r="Y84" s="3">
        <v>1</v>
      </c>
    </row>
    <row r="85" spans="1:25" ht="144" x14ac:dyDescent="0.3">
      <c r="A85" s="47"/>
      <c r="B85" s="33"/>
      <c r="C85" s="33"/>
      <c r="D85" s="16" t="s">
        <v>293</v>
      </c>
      <c r="E85" s="11" t="s">
        <v>294</v>
      </c>
      <c r="F85" s="11" t="s">
        <v>295</v>
      </c>
      <c r="G85" s="10" t="s">
        <v>475</v>
      </c>
      <c r="H85" s="33"/>
      <c r="I85" s="33"/>
      <c r="J85" s="3" t="s">
        <v>24</v>
      </c>
      <c r="K85" s="3">
        <v>0</v>
      </c>
      <c r="L85" s="3">
        <f>9*3</f>
        <v>27</v>
      </c>
      <c r="M85" s="3" t="s">
        <v>22</v>
      </c>
      <c r="N85" s="3">
        <v>0</v>
      </c>
      <c r="O85" s="7">
        <v>27</v>
      </c>
      <c r="P85" s="7">
        <v>0</v>
      </c>
      <c r="Q85" s="7">
        <v>0</v>
      </c>
      <c r="R85" s="3">
        <v>0</v>
      </c>
      <c r="S85" s="7">
        <v>27</v>
      </c>
      <c r="T85" s="7">
        <v>0</v>
      </c>
      <c r="U85" s="7">
        <v>0</v>
      </c>
      <c r="V85" s="3">
        <v>0</v>
      </c>
      <c r="W85" s="7">
        <v>27</v>
      </c>
      <c r="X85" s="7">
        <v>0</v>
      </c>
      <c r="Y85" s="7">
        <v>0</v>
      </c>
    </row>
    <row r="86" spans="1:25" ht="158.4" x14ac:dyDescent="0.3">
      <c r="A86" s="47"/>
      <c r="B86" s="33"/>
      <c r="C86" s="34"/>
      <c r="D86" s="8" t="s">
        <v>297</v>
      </c>
      <c r="E86" s="16" t="s">
        <v>298</v>
      </c>
      <c r="F86" s="16" t="s">
        <v>299</v>
      </c>
      <c r="G86" s="16" t="s">
        <v>477</v>
      </c>
      <c r="H86" s="33"/>
      <c r="I86" s="33"/>
      <c r="J86" s="3" t="s">
        <v>24</v>
      </c>
      <c r="K86" s="3">
        <v>0</v>
      </c>
      <c r="L86" s="3">
        <v>120</v>
      </c>
      <c r="M86" s="3" t="s">
        <v>22</v>
      </c>
      <c r="N86" s="3">
        <v>0</v>
      </c>
      <c r="O86" s="7">
        <v>20</v>
      </c>
      <c r="P86" s="7">
        <v>20</v>
      </c>
      <c r="Q86" s="7">
        <v>0</v>
      </c>
      <c r="R86" s="3">
        <v>0</v>
      </c>
      <c r="S86" s="7">
        <v>20</v>
      </c>
      <c r="T86" s="7">
        <v>20</v>
      </c>
      <c r="U86" s="7">
        <v>0</v>
      </c>
      <c r="V86" s="3">
        <v>0</v>
      </c>
      <c r="W86" s="7">
        <v>20</v>
      </c>
      <c r="X86" s="7">
        <v>20</v>
      </c>
      <c r="Y86" s="7">
        <v>0</v>
      </c>
    </row>
    <row r="87" spans="1:25" ht="158.4" x14ac:dyDescent="0.3">
      <c r="A87" s="47"/>
      <c r="B87" s="33"/>
      <c r="C87" s="32" t="s">
        <v>300</v>
      </c>
      <c r="D87" s="16" t="s">
        <v>301</v>
      </c>
      <c r="E87" s="8" t="s">
        <v>302</v>
      </c>
      <c r="F87" s="8" t="s">
        <v>302</v>
      </c>
      <c r="G87" s="8" t="s">
        <v>456</v>
      </c>
      <c r="H87" s="33"/>
      <c r="I87" s="33"/>
      <c r="J87" s="3" t="s">
        <v>24</v>
      </c>
      <c r="K87" s="3">
        <v>0</v>
      </c>
      <c r="L87" s="3">
        <v>1</v>
      </c>
      <c r="M87" s="3" t="s">
        <v>303</v>
      </c>
      <c r="N87" s="3">
        <v>0</v>
      </c>
      <c r="O87" s="7">
        <v>1</v>
      </c>
      <c r="P87" s="3">
        <v>0</v>
      </c>
      <c r="Q87" s="3">
        <v>0</v>
      </c>
      <c r="R87" s="3">
        <v>0</v>
      </c>
      <c r="S87" s="3">
        <v>0</v>
      </c>
      <c r="T87" s="3">
        <v>0</v>
      </c>
      <c r="U87" s="3">
        <v>0</v>
      </c>
      <c r="V87" s="3">
        <v>0</v>
      </c>
      <c r="W87" s="3">
        <v>0</v>
      </c>
      <c r="X87" s="3">
        <v>0</v>
      </c>
      <c r="Y87" s="3">
        <v>0</v>
      </c>
    </row>
    <row r="88" spans="1:25" ht="201.6" x14ac:dyDescent="0.3">
      <c r="A88" s="47"/>
      <c r="B88" s="34"/>
      <c r="C88" s="34"/>
      <c r="D88" s="16" t="s">
        <v>430</v>
      </c>
      <c r="E88" s="16" t="s">
        <v>304</v>
      </c>
      <c r="F88" s="16" t="s">
        <v>305</v>
      </c>
      <c r="G88" s="16" t="s">
        <v>444</v>
      </c>
      <c r="H88" s="34"/>
      <c r="I88" s="33"/>
      <c r="J88" s="3" t="s">
        <v>24</v>
      </c>
      <c r="K88" s="3">
        <v>2</v>
      </c>
      <c r="L88" s="3">
        <f>9*6</f>
        <v>54</v>
      </c>
      <c r="M88" s="3" t="s">
        <v>106</v>
      </c>
      <c r="N88" s="3">
        <v>54</v>
      </c>
      <c r="O88" s="3">
        <v>54</v>
      </c>
      <c r="P88" s="3">
        <v>54</v>
      </c>
      <c r="Q88" s="3">
        <v>54</v>
      </c>
      <c r="R88" s="3">
        <v>54</v>
      </c>
      <c r="S88" s="3">
        <v>54</v>
      </c>
      <c r="T88" s="3">
        <v>54</v>
      </c>
      <c r="U88" s="3">
        <v>54</v>
      </c>
      <c r="V88" s="3">
        <v>54</v>
      </c>
      <c r="W88" s="3">
        <v>54</v>
      </c>
      <c r="X88" s="3">
        <v>54</v>
      </c>
      <c r="Y88" s="3">
        <v>54</v>
      </c>
    </row>
    <row r="89" spans="1:25" ht="100.8" x14ac:dyDescent="0.3">
      <c r="A89" s="47"/>
      <c r="B89" s="32" t="s">
        <v>306</v>
      </c>
      <c r="C89" s="43" t="s">
        <v>307</v>
      </c>
      <c r="D89" s="16" t="s">
        <v>308</v>
      </c>
      <c r="E89" s="16" t="s">
        <v>309</v>
      </c>
      <c r="F89" s="16" t="s">
        <v>310</v>
      </c>
      <c r="G89" s="16"/>
      <c r="H89" s="32" t="s">
        <v>520</v>
      </c>
      <c r="I89" s="33"/>
      <c r="J89" s="3" t="s">
        <v>233</v>
      </c>
      <c r="K89" s="3">
        <v>5</v>
      </c>
      <c r="L89" s="3">
        <v>13</v>
      </c>
      <c r="M89" s="3" t="s">
        <v>22</v>
      </c>
      <c r="N89" s="3">
        <v>0</v>
      </c>
      <c r="O89" s="7">
        <v>0</v>
      </c>
      <c r="P89" s="7">
        <v>3</v>
      </c>
      <c r="Q89" s="7">
        <v>3</v>
      </c>
      <c r="R89" s="3">
        <v>0</v>
      </c>
      <c r="S89" s="7">
        <v>0</v>
      </c>
      <c r="T89" s="7">
        <v>3</v>
      </c>
      <c r="U89" s="7">
        <v>3</v>
      </c>
      <c r="V89" s="3">
        <v>0</v>
      </c>
      <c r="W89" s="7">
        <v>1</v>
      </c>
      <c r="X89" s="7">
        <v>0</v>
      </c>
      <c r="Y89" s="7">
        <v>0</v>
      </c>
    </row>
    <row r="90" spans="1:25" ht="158.4" x14ac:dyDescent="0.3">
      <c r="A90" s="47"/>
      <c r="B90" s="33"/>
      <c r="C90" s="43"/>
      <c r="D90" s="16" t="s">
        <v>311</v>
      </c>
      <c r="E90" s="8" t="s">
        <v>312</v>
      </c>
      <c r="F90" s="8" t="s">
        <v>313</v>
      </c>
      <c r="G90" s="8" t="s">
        <v>477</v>
      </c>
      <c r="H90" s="33"/>
      <c r="I90" s="33"/>
      <c r="J90" s="3" t="s">
        <v>233</v>
      </c>
      <c r="K90" s="3">
        <v>0</v>
      </c>
      <c r="L90" s="3">
        <v>12</v>
      </c>
      <c r="M90" s="3" t="s">
        <v>22</v>
      </c>
      <c r="N90" s="3">
        <v>1</v>
      </c>
      <c r="O90" s="3">
        <v>1</v>
      </c>
      <c r="P90" s="3">
        <v>1</v>
      </c>
      <c r="Q90" s="3">
        <v>1</v>
      </c>
      <c r="R90" s="3">
        <v>1</v>
      </c>
      <c r="S90" s="3">
        <v>1</v>
      </c>
      <c r="T90" s="3">
        <v>1</v>
      </c>
      <c r="U90" s="3">
        <v>1</v>
      </c>
      <c r="V90" s="3">
        <v>1</v>
      </c>
      <c r="W90" s="3">
        <v>1</v>
      </c>
      <c r="X90" s="3">
        <v>1</v>
      </c>
      <c r="Y90" s="3">
        <v>1</v>
      </c>
    </row>
    <row r="91" spans="1:25" ht="187.2" x14ac:dyDescent="0.3">
      <c r="A91" s="47"/>
      <c r="B91" s="33"/>
      <c r="C91" s="43"/>
      <c r="D91" s="16" t="s">
        <v>424</v>
      </c>
      <c r="E91" s="10" t="s">
        <v>314</v>
      </c>
      <c r="F91" s="10" t="s">
        <v>482</v>
      </c>
      <c r="G91" s="10" t="s">
        <v>483</v>
      </c>
      <c r="H91" s="34"/>
      <c r="I91" s="33"/>
      <c r="J91" s="6" t="s">
        <v>233</v>
      </c>
      <c r="K91" s="6" t="s">
        <v>48</v>
      </c>
      <c r="L91" s="6">
        <f>12*12</f>
        <v>144</v>
      </c>
      <c r="M91" s="6" t="s">
        <v>22</v>
      </c>
      <c r="N91" s="3">
        <v>12</v>
      </c>
      <c r="O91" s="3">
        <v>12</v>
      </c>
      <c r="P91" s="3">
        <v>12</v>
      </c>
      <c r="Q91" s="3">
        <v>12</v>
      </c>
      <c r="R91" s="3">
        <v>12</v>
      </c>
      <c r="S91" s="3">
        <v>12</v>
      </c>
      <c r="T91" s="3">
        <v>12</v>
      </c>
      <c r="U91" s="3">
        <v>12</v>
      </c>
      <c r="V91" s="3">
        <v>12</v>
      </c>
      <c r="W91" s="3">
        <v>12</v>
      </c>
      <c r="X91" s="3">
        <v>12</v>
      </c>
      <c r="Y91" s="3">
        <v>12</v>
      </c>
    </row>
    <row r="92" spans="1:25" ht="259.2" x14ac:dyDescent="0.3">
      <c r="A92" s="47"/>
      <c r="B92" s="33"/>
      <c r="C92" s="32" t="s">
        <v>315</v>
      </c>
      <c r="D92" s="39" t="s">
        <v>316</v>
      </c>
      <c r="E92" s="16" t="s">
        <v>317</v>
      </c>
      <c r="F92" s="16" t="s">
        <v>318</v>
      </c>
      <c r="G92" s="16" t="s">
        <v>479</v>
      </c>
      <c r="H92" s="32" t="s">
        <v>521</v>
      </c>
      <c r="I92" s="33"/>
      <c r="J92" s="3" t="s">
        <v>24</v>
      </c>
      <c r="K92" s="3">
        <v>1</v>
      </c>
      <c r="L92" s="3">
        <v>4</v>
      </c>
      <c r="M92" s="3" t="s">
        <v>22</v>
      </c>
      <c r="N92" s="3">
        <v>0</v>
      </c>
      <c r="O92" s="7">
        <v>1</v>
      </c>
      <c r="P92" s="7">
        <v>0</v>
      </c>
      <c r="Q92" s="7">
        <v>0</v>
      </c>
      <c r="R92" s="3">
        <v>0</v>
      </c>
      <c r="S92" s="7">
        <v>1</v>
      </c>
      <c r="T92" s="7">
        <v>0</v>
      </c>
      <c r="U92" s="7">
        <v>0</v>
      </c>
      <c r="V92" s="3">
        <v>0</v>
      </c>
      <c r="W92" s="7">
        <v>1</v>
      </c>
      <c r="X92" s="7">
        <v>0</v>
      </c>
      <c r="Y92" s="7">
        <v>0</v>
      </c>
    </row>
    <row r="93" spans="1:25" ht="259.2" x14ac:dyDescent="0.3">
      <c r="A93" s="47"/>
      <c r="B93" s="33"/>
      <c r="C93" s="33"/>
      <c r="D93" s="40"/>
      <c r="E93" s="16" t="s">
        <v>319</v>
      </c>
      <c r="F93" s="16" t="s">
        <v>320</v>
      </c>
      <c r="G93" s="8" t="s">
        <v>478</v>
      </c>
      <c r="H93" s="33"/>
      <c r="I93" s="33"/>
      <c r="J93" s="3" t="s">
        <v>24</v>
      </c>
      <c r="K93" s="3">
        <v>0</v>
      </c>
      <c r="L93" s="3">
        <v>220</v>
      </c>
      <c r="M93" s="3" t="s">
        <v>22</v>
      </c>
      <c r="N93" s="3">
        <v>0</v>
      </c>
      <c r="O93" s="7">
        <v>20</v>
      </c>
      <c r="P93" s="7">
        <v>20</v>
      </c>
      <c r="Q93" s="7">
        <v>20</v>
      </c>
      <c r="R93" s="7">
        <v>20</v>
      </c>
      <c r="S93" s="7">
        <v>20</v>
      </c>
      <c r="T93" s="7">
        <v>20</v>
      </c>
      <c r="U93" s="7">
        <v>20</v>
      </c>
      <c r="V93" s="7">
        <v>20</v>
      </c>
      <c r="W93" s="7">
        <v>20</v>
      </c>
      <c r="X93" s="7">
        <v>20</v>
      </c>
      <c r="Y93" s="7">
        <v>20</v>
      </c>
    </row>
    <row r="94" spans="1:25" ht="72" x14ac:dyDescent="0.3">
      <c r="A94" s="47"/>
      <c r="B94" s="33"/>
      <c r="C94" s="33"/>
      <c r="D94" s="19" t="s">
        <v>321</v>
      </c>
      <c r="E94" s="19" t="s">
        <v>322</v>
      </c>
      <c r="F94" s="19" t="s">
        <v>322</v>
      </c>
      <c r="G94" s="19"/>
      <c r="H94" s="33"/>
      <c r="I94" s="33"/>
      <c r="J94" s="3" t="s">
        <v>24</v>
      </c>
      <c r="K94" s="3">
        <v>0</v>
      </c>
      <c r="L94" s="3">
        <v>1</v>
      </c>
      <c r="M94" s="3" t="s">
        <v>498</v>
      </c>
      <c r="N94" s="3">
        <v>0</v>
      </c>
      <c r="O94" s="7">
        <v>1</v>
      </c>
      <c r="P94" s="7">
        <v>1</v>
      </c>
      <c r="Q94" s="7">
        <v>1</v>
      </c>
      <c r="R94" s="7">
        <v>1</v>
      </c>
      <c r="S94" s="7">
        <v>1</v>
      </c>
      <c r="T94" s="7">
        <v>1</v>
      </c>
      <c r="U94" s="7">
        <v>1</v>
      </c>
      <c r="V94" s="7">
        <v>1</v>
      </c>
      <c r="W94" s="7">
        <v>1</v>
      </c>
      <c r="X94" s="7">
        <v>1</v>
      </c>
      <c r="Y94" s="7">
        <v>1</v>
      </c>
    </row>
    <row r="95" spans="1:25" ht="172.8" x14ac:dyDescent="0.3">
      <c r="A95" s="47"/>
      <c r="B95" s="34"/>
      <c r="C95" s="34"/>
      <c r="D95" s="16" t="s">
        <v>323</v>
      </c>
      <c r="E95" s="8" t="s">
        <v>324</v>
      </c>
      <c r="F95" s="8" t="s">
        <v>480</v>
      </c>
      <c r="G95" s="8" t="s">
        <v>278</v>
      </c>
      <c r="H95" s="34"/>
      <c r="I95" s="33"/>
      <c r="J95" s="3"/>
      <c r="K95" s="3">
        <v>2</v>
      </c>
      <c r="L95" s="3">
        <v>2</v>
      </c>
      <c r="M95" s="3" t="s">
        <v>106</v>
      </c>
      <c r="N95" s="3">
        <v>2</v>
      </c>
      <c r="O95" s="3">
        <v>2</v>
      </c>
      <c r="P95" s="3">
        <v>2</v>
      </c>
      <c r="Q95" s="3">
        <v>2</v>
      </c>
      <c r="R95" s="3">
        <v>2</v>
      </c>
      <c r="S95" s="3">
        <v>2</v>
      </c>
      <c r="T95" s="3">
        <v>2</v>
      </c>
      <c r="U95" s="3">
        <v>2</v>
      </c>
      <c r="V95" s="3">
        <v>2</v>
      </c>
      <c r="W95" s="3">
        <v>2</v>
      </c>
      <c r="X95" s="3">
        <v>2</v>
      </c>
      <c r="Y95" s="3">
        <v>2</v>
      </c>
    </row>
    <row r="96" spans="1:25" ht="72" x14ac:dyDescent="0.3">
      <c r="A96" s="47"/>
      <c r="B96" s="43" t="s">
        <v>325</v>
      </c>
      <c r="C96" s="32" t="s">
        <v>326</v>
      </c>
      <c r="D96" s="11" t="s">
        <v>327</v>
      </c>
      <c r="E96" s="41" t="s">
        <v>328</v>
      </c>
      <c r="F96" s="14" t="s">
        <v>329</v>
      </c>
      <c r="G96" s="41" t="s">
        <v>330</v>
      </c>
      <c r="H96" s="32" t="s">
        <v>522</v>
      </c>
      <c r="I96" s="33"/>
      <c r="J96" s="3" t="s">
        <v>24</v>
      </c>
      <c r="K96" s="3">
        <v>0</v>
      </c>
      <c r="L96" s="3">
        <v>1</v>
      </c>
      <c r="M96" s="3" t="s">
        <v>498</v>
      </c>
      <c r="N96" s="3">
        <v>1</v>
      </c>
      <c r="O96" s="3">
        <v>1</v>
      </c>
      <c r="P96" s="3">
        <v>1</v>
      </c>
      <c r="Q96" s="3">
        <v>1</v>
      </c>
      <c r="R96" s="3">
        <v>1</v>
      </c>
      <c r="S96" s="3">
        <v>1</v>
      </c>
      <c r="T96" s="3">
        <v>1</v>
      </c>
      <c r="U96" s="3">
        <v>1</v>
      </c>
      <c r="V96" s="3">
        <v>1</v>
      </c>
      <c r="W96" s="3">
        <v>1</v>
      </c>
      <c r="X96" s="3">
        <v>1</v>
      </c>
      <c r="Y96" s="3">
        <v>1</v>
      </c>
    </row>
    <row r="97" spans="1:25" ht="115.2" x14ac:dyDescent="0.3">
      <c r="A97" s="47"/>
      <c r="B97" s="43"/>
      <c r="C97" s="33"/>
      <c r="D97" s="15" t="s">
        <v>331</v>
      </c>
      <c r="E97" s="40"/>
      <c r="F97" s="14" t="s">
        <v>510</v>
      </c>
      <c r="G97" s="40"/>
      <c r="H97" s="33"/>
      <c r="I97" s="34"/>
      <c r="J97" s="3" t="s">
        <v>24</v>
      </c>
      <c r="K97" s="3">
        <v>0</v>
      </c>
      <c r="L97" s="3">
        <f>6*12</f>
        <v>72</v>
      </c>
      <c r="M97" s="3" t="s">
        <v>22</v>
      </c>
      <c r="N97" s="3">
        <v>6</v>
      </c>
      <c r="O97" s="3">
        <v>6</v>
      </c>
      <c r="P97" s="3">
        <v>6</v>
      </c>
      <c r="Q97" s="3">
        <v>6</v>
      </c>
      <c r="R97" s="3">
        <v>6</v>
      </c>
      <c r="S97" s="3">
        <v>6</v>
      </c>
      <c r="T97" s="3">
        <v>6</v>
      </c>
      <c r="U97" s="3">
        <v>6</v>
      </c>
      <c r="V97" s="3">
        <v>6</v>
      </c>
      <c r="W97" s="3">
        <v>6</v>
      </c>
      <c r="X97" s="3">
        <v>6</v>
      </c>
      <c r="Y97" s="3">
        <v>6</v>
      </c>
    </row>
    <row r="98" spans="1:25" ht="129.6" x14ac:dyDescent="0.3">
      <c r="A98" s="47"/>
      <c r="B98" s="32" t="s">
        <v>332</v>
      </c>
      <c r="C98" s="32" t="s">
        <v>333</v>
      </c>
      <c r="D98" s="41" t="s">
        <v>334</v>
      </c>
      <c r="E98" s="16" t="s">
        <v>335</v>
      </c>
      <c r="F98" s="16" t="s">
        <v>335</v>
      </c>
      <c r="G98" s="16" t="s">
        <v>336</v>
      </c>
      <c r="H98" s="33"/>
      <c r="I98" s="32" t="s">
        <v>337</v>
      </c>
      <c r="J98" s="3" t="s">
        <v>338</v>
      </c>
      <c r="K98" s="3">
        <v>0</v>
      </c>
      <c r="L98" s="3">
        <v>1</v>
      </c>
      <c r="M98" s="3" t="s">
        <v>106</v>
      </c>
      <c r="N98" s="3">
        <v>1</v>
      </c>
      <c r="O98" s="3">
        <v>1</v>
      </c>
      <c r="P98" s="3">
        <v>1</v>
      </c>
      <c r="Q98" s="3">
        <v>1</v>
      </c>
      <c r="R98" s="3">
        <v>1</v>
      </c>
      <c r="S98" s="3">
        <v>1</v>
      </c>
      <c r="T98" s="3">
        <v>1</v>
      </c>
      <c r="U98" s="3">
        <v>1</v>
      </c>
      <c r="V98" s="3">
        <v>1</v>
      </c>
      <c r="W98" s="3">
        <v>1</v>
      </c>
      <c r="X98" s="3">
        <v>1</v>
      </c>
      <c r="Y98" s="3">
        <v>1</v>
      </c>
    </row>
    <row r="99" spans="1:25" ht="158.4" x14ac:dyDescent="0.3">
      <c r="A99" s="47"/>
      <c r="B99" s="33"/>
      <c r="C99" s="33"/>
      <c r="D99" s="40"/>
      <c r="E99" s="8" t="s">
        <v>339</v>
      </c>
      <c r="F99" s="8" t="s">
        <v>340</v>
      </c>
      <c r="G99" s="8" t="s">
        <v>341</v>
      </c>
      <c r="H99" s="33"/>
      <c r="I99" s="33"/>
      <c r="J99" s="3" t="s">
        <v>24</v>
      </c>
      <c r="K99" s="3">
        <v>0</v>
      </c>
      <c r="L99" s="3">
        <v>12</v>
      </c>
      <c r="M99" s="3" t="s">
        <v>106</v>
      </c>
      <c r="N99" s="3">
        <v>1</v>
      </c>
      <c r="O99" s="3">
        <v>1</v>
      </c>
      <c r="P99" s="3">
        <v>1</v>
      </c>
      <c r="Q99" s="3">
        <v>1</v>
      </c>
      <c r="R99" s="3">
        <v>1</v>
      </c>
      <c r="S99" s="3">
        <v>1</v>
      </c>
      <c r="T99" s="3">
        <v>1</v>
      </c>
      <c r="U99" s="3">
        <v>1</v>
      </c>
      <c r="V99" s="3">
        <v>1</v>
      </c>
      <c r="W99" s="3">
        <v>1</v>
      </c>
      <c r="X99" s="3">
        <v>1</v>
      </c>
      <c r="Y99" s="3">
        <v>1</v>
      </c>
    </row>
    <row r="100" spans="1:25" ht="187.2" x14ac:dyDescent="0.3">
      <c r="A100" s="47"/>
      <c r="B100" s="33"/>
      <c r="C100" s="33"/>
      <c r="D100" s="41" t="s">
        <v>342</v>
      </c>
      <c r="E100" s="8" t="s">
        <v>343</v>
      </c>
      <c r="F100" s="8" t="s">
        <v>344</v>
      </c>
      <c r="G100" s="8" t="s">
        <v>484</v>
      </c>
      <c r="H100" s="33"/>
      <c r="I100" s="33"/>
      <c r="J100" s="3" t="s">
        <v>24</v>
      </c>
      <c r="K100" s="3">
        <v>0</v>
      </c>
      <c r="L100" s="3">
        <v>12</v>
      </c>
      <c r="M100" s="3" t="s">
        <v>22</v>
      </c>
      <c r="N100" s="3">
        <v>1</v>
      </c>
      <c r="O100" s="3">
        <v>1</v>
      </c>
      <c r="P100" s="3">
        <v>1</v>
      </c>
      <c r="Q100" s="3">
        <v>1</v>
      </c>
      <c r="R100" s="3">
        <v>1</v>
      </c>
      <c r="S100" s="3">
        <v>1</v>
      </c>
      <c r="T100" s="3">
        <v>1</v>
      </c>
      <c r="U100" s="3">
        <v>1</v>
      </c>
      <c r="V100" s="3">
        <v>1</v>
      </c>
      <c r="W100" s="3">
        <v>1</v>
      </c>
      <c r="X100" s="3">
        <v>1</v>
      </c>
      <c r="Y100" s="3">
        <v>1</v>
      </c>
    </row>
    <row r="101" spans="1:25" ht="129.6" x14ac:dyDescent="0.3">
      <c r="A101" s="47"/>
      <c r="B101" s="33"/>
      <c r="C101" s="33"/>
      <c r="D101" s="40"/>
      <c r="E101" s="11" t="s">
        <v>345</v>
      </c>
      <c r="F101" s="11" t="s">
        <v>346</v>
      </c>
      <c r="G101" s="12" t="s">
        <v>336</v>
      </c>
      <c r="H101" s="33"/>
      <c r="I101" s="33"/>
      <c r="J101" s="3" t="s">
        <v>338</v>
      </c>
      <c r="K101" s="3">
        <v>0</v>
      </c>
      <c r="L101" s="3">
        <v>1600</v>
      </c>
      <c r="M101" s="3" t="s">
        <v>22</v>
      </c>
      <c r="N101" s="3">
        <v>133</v>
      </c>
      <c r="O101" s="3">
        <v>133</v>
      </c>
      <c r="P101" s="3">
        <v>133</v>
      </c>
      <c r="Q101" s="3">
        <v>133</v>
      </c>
      <c r="R101" s="3">
        <v>133</v>
      </c>
      <c r="S101" s="3">
        <v>133</v>
      </c>
      <c r="T101" s="3">
        <v>133</v>
      </c>
      <c r="U101" s="3">
        <v>133</v>
      </c>
      <c r="V101" s="3">
        <v>133</v>
      </c>
      <c r="W101" s="3">
        <v>133</v>
      </c>
      <c r="X101" s="3">
        <v>133</v>
      </c>
      <c r="Y101" s="3">
        <v>133</v>
      </c>
    </row>
    <row r="102" spans="1:25" ht="172.8" x14ac:dyDescent="0.3">
      <c r="A102" s="47"/>
      <c r="B102" s="6" t="s">
        <v>347</v>
      </c>
      <c r="C102" s="6" t="s">
        <v>348</v>
      </c>
      <c r="D102" s="25" t="s">
        <v>349</v>
      </c>
      <c r="E102" s="8" t="s">
        <v>350</v>
      </c>
      <c r="F102" s="8" t="s">
        <v>351</v>
      </c>
      <c r="G102" s="8" t="s">
        <v>171</v>
      </c>
      <c r="H102" s="4" t="s">
        <v>515</v>
      </c>
      <c r="I102" s="13"/>
      <c r="J102" s="6" t="s">
        <v>352</v>
      </c>
      <c r="K102" s="3" t="s">
        <v>48</v>
      </c>
      <c r="L102" s="3">
        <v>89</v>
      </c>
      <c r="M102" s="3" t="s">
        <v>22</v>
      </c>
      <c r="N102" s="3">
        <v>7</v>
      </c>
      <c r="O102" s="3">
        <v>7</v>
      </c>
      <c r="P102" s="3">
        <v>7</v>
      </c>
      <c r="Q102" s="3">
        <v>7</v>
      </c>
      <c r="R102" s="3">
        <v>7</v>
      </c>
      <c r="S102" s="3">
        <v>7</v>
      </c>
      <c r="T102" s="3">
        <v>7</v>
      </c>
      <c r="U102" s="3">
        <v>7</v>
      </c>
      <c r="V102" s="3">
        <v>7</v>
      </c>
      <c r="W102" s="3">
        <v>7</v>
      </c>
      <c r="X102" s="3">
        <v>7</v>
      </c>
      <c r="Y102" s="3">
        <v>7</v>
      </c>
    </row>
    <row r="103" spans="1:25" ht="144" x14ac:dyDescent="0.3">
      <c r="A103" s="48" t="s">
        <v>353</v>
      </c>
      <c r="B103" s="43" t="s">
        <v>354</v>
      </c>
      <c r="C103" s="32" t="s">
        <v>355</v>
      </c>
      <c r="D103" s="16" t="s">
        <v>356</v>
      </c>
      <c r="E103" s="16" t="s">
        <v>357</v>
      </c>
      <c r="F103" s="16" t="s">
        <v>357</v>
      </c>
      <c r="G103" s="16" t="s">
        <v>296</v>
      </c>
      <c r="H103" s="32" t="s">
        <v>523</v>
      </c>
      <c r="I103" s="43" t="s">
        <v>358</v>
      </c>
      <c r="J103" s="3" t="s">
        <v>359</v>
      </c>
      <c r="K103" s="3">
        <v>0</v>
      </c>
      <c r="L103" s="3">
        <v>1</v>
      </c>
      <c r="M103" s="3" t="s">
        <v>22</v>
      </c>
      <c r="N103" s="3">
        <v>0</v>
      </c>
      <c r="O103" s="7">
        <v>0</v>
      </c>
      <c r="P103" s="7">
        <v>1</v>
      </c>
      <c r="Q103" s="7">
        <v>0</v>
      </c>
      <c r="R103" s="7">
        <v>0</v>
      </c>
      <c r="S103" s="7">
        <v>0</v>
      </c>
      <c r="T103" s="7">
        <v>0</v>
      </c>
      <c r="U103" s="7">
        <v>0</v>
      </c>
      <c r="V103" s="7">
        <v>0</v>
      </c>
      <c r="W103" s="7">
        <v>0</v>
      </c>
      <c r="X103" s="7">
        <v>0</v>
      </c>
      <c r="Y103" s="7">
        <v>0</v>
      </c>
    </row>
    <row r="104" spans="1:25" ht="115.2" x14ac:dyDescent="0.3">
      <c r="A104" s="48"/>
      <c r="B104" s="43"/>
      <c r="C104" s="34"/>
      <c r="D104" s="16" t="s">
        <v>360</v>
      </c>
      <c r="E104" s="8" t="s">
        <v>361</v>
      </c>
      <c r="F104" s="8" t="s">
        <v>362</v>
      </c>
      <c r="G104" s="8" t="s">
        <v>481</v>
      </c>
      <c r="H104" s="34"/>
      <c r="I104" s="43"/>
      <c r="J104" s="3" t="s">
        <v>359</v>
      </c>
      <c r="K104" s="3">
        <v>0</v>
      </c>
      <c r="L104" s="3">
        <v>2</v>
      </c>
      <c r="M104" s="3" t="s">
        <v>22</v>
      </c>
      <c r="N104" s="3">
        <v>0</v>
      </c>
      <c r="O104" s="3">
        <v>0</v>
      </c>
      <c r="P104" s="3">
        <v>1</v>
      </c>
      <c r="Q104" s="3">
        <v>0</v>
      </c>
      <c r="R104" s="3">
        <v>0</v>
      </c>
      <c r="S104" s="3">
        <v>1</v>
      </c>
      <c r="T104" s="3">
        <v>0</v>
      </c>
      <c r="U104" s="3">
        <v>0</v>
      </c>
      <c r="V104" s="3">
        <v>0</v>
      </c>
      <c r="W104" s="3">
        <v>0</v>
      </c>
      <c r="X104" s="3">
        <v>0</v>
      </c>
      <c r="Y104" s="3">
        <v>0</v>
      </c>
    </row>
    <row r="105" spans="1:25" ht="57.6" x14ac:dyDescent="0.3">
      <c r="A105" s="48"/>
      <c r="B105" s="32" t="s">
        <v>363</v>
      </c>
      <c r="C105" s="32" t="s">
        <v>364</v>
      </c>
      <c r="D105" s="16" t="s">
        <v>365</v>
      </c>
      <c r="E105" s="8" t="s">
        <v>366</v>
      </c>
      <c r="F105" s="8" t="s">
        <v>367</v>
      </c>
      <c r="G105" s="8"/>
      <c r="H105" s="32" t="s">
        <v>511</v>
      </c>
      <c r="I105" s="43"/>
      <c r="J105" s="3" t="s">
        <v>368</v>
      </c>
      <c r="K105" s="3">
        <v>3</v>
      </c>
      <c r="L105" s="3">
        <f>2*12</f>
        <v>24</v>
      </c>
      <c r="M105" s="3" t="s">
        <v>22</v>
      </c>
      <c r="N105" s="3">
        <v>2</v>
      </c>
      <c r="O105" s="3">
        <v>2</v>
      </c>
      <c r="P105" s="3">
        <v>2</v>
      </c>
      <c r="Q105" s="3">
        <v>2</v>
      </c>
      <c r="R105" s="3">
        <v>2</v>
      </c>
      <c r="S105" s="3">
        <v>2</v>
      </c>
      <c r="T105" s="3">
        <v>2</v>
      </c>
      <c r="U105" s="3">
        <v>2</v>
      </c>
      <c r="V105" s="3">
        <v>2</v>
      </c>
      <c r="W105" s="3">
        <v>2</v>
      </c>
      <c r="X105" s="3">
        <v>2</v>
      </c>
      <c r="Y105" s="3">
        <v>2</v>
      </c>
    </row>
    <row r="106" spans="1:25" ht="115.2" x14ac:dyDescent="0.3">
      <c r="A106" s="48"/>
      <c r="B106" s="33"/>
      <c r="C106" s="33"/>
      <c r="D106" s="16" t="s">
        <v>369</v>
      </c>
      <c r="E106" s="8" t="s">
        <v>370</v>
      </c>
      <c r="F106" s="8" t="s">
        <v>371</v>
      </c>
      <c r="G106" s="21" t="s">
        <v>431</v>
      </c>
      <c r="H106" s="33"/>
      <c r="I106" s="43"/>
      <c r="J106" s="3" t="s">
        <v>368</v>
      </c>
      <c r="K106" s="3">
        <v>1</v>
      </c>
      <c r="L106" s="26">
        <v>24</v>
      </c>
      <c r="M106" s="3" t="s">
        <v>22</v>
      </c>
      <c r="N106" s="3">
        <v>2</v>
      </c>
      <c r="O106" s="3">
        <v>2</v>
      </c>
      <c r="P106" s="3">
        <v>2</v>
      </c>
      <c r="Q106" s="3">
        <v>2</v>
      </c>
      <c r="R106" s="3">
        <v>2</v>
      </c>
      <c r="S106" s="3">
        <v>2</v>
      </c>
      <c r="T106" s="3">
        <v>2</v>
      </c>
      <c r="U106" s="3">
        <v>2</v>
      </c>
      <c r="V106" s="3">
        <v>2</v>
      </c>
      <c r="W106" s="3">
        <v>2</v>
      </c>
      <c r="X106" s="3">
        <v>2</v>
      </c>
      <c r="Y106" s="3">
        <v>2</v>
      </c>
    </row>
    <row r="107" spans="1:25" ht="172.8" x14ac:dyDescent="0.3">
      <c r="A107" s="48"/>
      <c r="B107" s="33"/>
      <c r="C107" s="33"/>
      <c r="D107" s="16" t="s">
        <v>372</v>
      </c>
      <c r="E107" s="8" t="s">
        <v>373</v>
      </c>
      <c r="F107" s="8" t="s">
        <v>374</v>
      </c>
      <c r="G107" s="21" t="s">
        <v>432</v>
      </c>
      <c r="H107" s="33"/>
      <c r="I107" s="43"/>
      <c r="J107" s="3" t="s">
        <v>368</v>
      </c>
      <c r="K107" s="26">
        <v>5</v>
      </c>
      <c r="L107" s="26">
        <f>7*12</f>
        <v>84</v>
      </c>
      <c r="M107" s="3" t="s">
        <v>22</v>
      </c>
      <c r="N107" s="3">
        <v>7</v>
      </c>
      <c r="O107" s="3">
        <v>7</v>
      </c>
      <c r="P107" s="3">
        <v>7</v>
      </c>
      <c r="Q107" s="3">
        <v>7</v>
      </c>
      <c r="R107" s="3">
        <v>7</v>
      </c>
      <c r="S107" s="3">
        <v>7</v>
      </c>
      <c r="T107" s="3">
        <v>7</v>
      </c>
      <c r="U107" s="3">
        <v>7</v>
      </c>
      <c r="V107" s="3">
        <v>7</v>
      </c>
      <c r="W107" s="3">
        <v>7</v>
      </c>
      <c r="X107" s="3">
        <v>7</v>
      </c>
      <c r="Y107" s="3">
        <v>7</v>
      </c>
    </row>
    <row r="108" spans="1:25" ht="144" x14ac:dyDescent="0.3">
      <c r="A108" s="48"/>
      <c r="B108" s="33"/>
      <c r="C108" s="33"/>
      <c r="D108" s="49" t="s">
        <v>375</v>
      </c>
      <c r="E108" s="8" t="s">
        <v>376</v>
      </c>
      <c r="F108" s="8" t="s">
        <v>377</v>
      </c>
      <c r="G108" s="8" t="s">
        <v>171</v>
      </c>
      <c r="H108" s="33"/>
      <c r="I108" s="43"/>
      <c r="J108" s="3" t="s">
        <v>368</v>
      </c>
      <c r="K108" s="3">
        <v>1</v>
      </c>
      <c r="L108" s="3">
        <v>15</v>
      </c>
      <c r="M108" s="3" t="s">
        <v>22</v>
      </c>
      <c r="N108" s="3">
        <v>0</v>
      </c>
      <c r="O108" s="7">
        <v>1</v>
      </c>
      <c r="P108" s="7">
        <v>1</v>
      </c>
      <c r="Q108" s="7">
        <v>2</v>
      </c>
      <c r="R108" s="7">
        <v>1</v>
      </c>
      <c r="S108" s="7">
        <v>1</v>
      </c>
      <c r="T108" s="7">
        <v>2</v>
      </c>
      <c r="U108" s="7">
        <v>1</v>
      </c>
      <c r="V108" s="7">
        <v>1</v>
      </c>
      <c r="W108" s="7">
        <v>2</v>
      </c>
      <c r="X108" s="7">
        <v>2</v>
      </c>
      <c r="Y108" s="7">
        <v>1</v>
      </c>
    </row>
    <row r="109" spans="1:25" ht="129.6" x14ac:dyDescent="0.3">
      <c r="A109" s="48"/>
      <c r="B109" s="33"/>
      <c r="C109" s="34"/>
      <c r="D109" s="50"/>
      <c r="E109" s="23" t="s">
        <v>378</v>
      </c>
      <c r="F109" s="23" t="s">
        <v>471</v>
      </c>
      <c r="G109" s="23" t="s">
        <v>466</v>
      </c>
      <c r="H109" s="33"/>
      <c r="I109" s="43"/>
      <c r="J109" s="3" t="s">
        <v>379</v>
      </c>
      <c r="K109" s="26">
        <v>4</v>
      </c>
      <c r="L109" s="26">
        <f>12*3</f>
        <v>36</v>
      </c>
      <c r="M109" s="3" t="s">
        <v>22</v>
      </c>
      <c r="N109" s="3">
        <v>3</v>
      </c>
      <c r="O109" s="3">
        <v>3</v>
      </c>
      <c r="P109" s="3">
        <v>3</v>
      </c>
      <c r="Q109" s="3">
        <v>3</v>
      </c>
      <c r="R109" s="3">
        <v>3</v>
      </c>
      <c r="S109" s="3">
        <v>3</v>
      </c>
      <c r="T109" s="3">
        <v>3</v>
      </c>
      <c r="U109" s="3">
        <v>3</v>
      </c>
      <c r="V109" s="3">
        <v>3</v>
      </c>
      <c r="W109" s="3">
        <v>3</v>
      </c>
      <c r="X109" s="3">
        <v>3</v>
      </c>
      <c r="Y109" s="3">
        <v>3</v>
      </c>
    </row>
    <row r="110" spans="1:25" ht="129.6" x14ac:dyDescent="0.3">
      <c r="A110" s="48"/>
      <c r="B110" s="33"/>
      <c r="C110" s="32" t="s">
        <v>380</v>
      </c>
      <c r="D110" s="49" t="s">
        <v>381</v>
      </c>
      <c r="E110" s="23" t="s">
        <v>382</v>
      </c>
      <c r="F110" s="23" t="s">
        <v>383</v>
      </c>
      <c r="G110" s="23" t="s">
        <v>472</v>
      </c>
      <c r="H110" s="33"/>
      <c r="I110" s="43"/>
      <c r="J110" s="3" t="s">
        <v>368</v>
      </c>
      <c r="K110" s="3">
        <v>0</v>
      </c>
      <c r="L110" s="3">
        <v>12</v>
      </c>
      <c r="M110" s="3" t="s">
        <v>22</v>
      </c>
      <c r="N110" s="3">
        <v>1</v>
      </c>
      <c r="O110" s="3">
        <v>1</v>
      </c>
      <c r="P110" s="3">
        <v>1</v>
      </c>
      <c r="Q110" s="3">
        <v>1</v>
      </c>
      <c r="R110" s="3">
        <v>1</v>
      </c>
      <c r="S110" s="3">
        <v>1</v>
      </c>
      <c r="T110" s="3">
        <v>1</v>
      </c>
      <c r="U110" s="3">
        <v>1</v>
      </c>
      <c r="V110" s="3">
        <v>1</v>
      </c>
      <c r="W110" s="3">
        <v>1</v>
      </c>
      <c r="X110" s="3">
        <v>1</v>
      </c>
      <c r="Y110" s="3">
        <v>1</v>
      </c>
    </row>
    <row r="111" spans="1:25" ht="57.6" x14ac:dyDescent="0.3">
      <c r="A111" s="48"/>
      <c r="B111" s="33"/>
      <c r="C111" s="33"/>
      <c r="D111" s="50"/>
      <c r="E111" s="11" t="s">
        <v>384</v>
      </c>
      <c r="F111" s="11" t="s">
        <v>385</v>
      </c>
      <c r="G111" s="11"/>
      <c r="H111" s="33"/>
      <c r="I111" s="43"/>
      <c r="J111" s="3" t="s">
        <v>368</v>
      </c>
      <c r="K111" s="3">
        <v>3</v>
      </c>
      <c r="L111" s="3">
        <v>7</v>
      </c>
      <c r="M111" s="3" t="s">
        <v>22</v>
      </c>
      <c r="N111" s="3">
        <v>0</v>
      </c>
      <c r="O111" s="7">
        <v>0</v>
      </c>
      <c r="P111" s="7">
        <v>1</v>
      </c>
      <c r="Q111" s="7">
        <v>0</v>
      </c>
      <c r="R111" s="7">
        <v>0</v>
      </c>
      <c r="S111" s="7">
        <v>2</v>
      </c>
      <c r="T111" s="7">
        <v>0</v>
      </c>
      <c r="U111" s="7">
        <v>0</v>
      </c>
      <c r="V111" s="7">
        <v>0</v>
      </c>
      <c r="W111" s="7">
        <v>1</v>
      </c>
      <c r="X111" s="7">
        <v>0</v>
      </c>
      <c r="Y111" s="7">
        <v>0</v>
      </c>
    </row>
    <row r="112" spans="1:25" ht="86.4" x14ac:dyDescent="0.3">
      <c r="A112" s="48"/>
      <c r="B112" s="33"/>
      <c r="C112" s="33"/>
      <c r="D112" s="11" t="s">
        <v>386</v>
      </c>
      <c r="E112" s="12" t="s">
        <v>387</v>
      </c>
      <c r="F112" s="12" t="s">
        <v>388</v>
      </c>
      <c r="G112" s="12"/>
      <c r="H112" s="33"/>
      <c r="I112" s="43"/>
      <c r="J112" s="3" t="s">
        <v>368</v>
      </c>
      <c r="K112" s="3">
        <v>0</v>
      </c>
      <c r="L112" s="3">
        <v>6</v>
      </c>
      <c r="M112" s="3" t="s">
        <v>22</v>
      </c>
      <c r="N112" s="3">
        <v>0</v>
      </c>
      <c r="O112" s="7">
        <v>1</v>
      </c>
      <c r="P112" s="7">
        <v>0</v>
      </c>
      <c r="Q112" s="7">
        <v>1</v>
      </c>
      <c r="R112" s="3">
        <v>0</v>
      </c>
      <c r="S112" s="7">
        <v>1</v>
      </c>
      <c r="T112" s="7">
        <v>0</v>
      </c>
      <c r="U112" s="7">
        <v>1</v>
      </c>
      <c r="V112" s="3">
        <v>0</v>
      </c>
      <c r="W112" s="7">
        <v>1</v>
      </c>
      <c r="X112" s="7">
        <v>0</v>
      </c>
      <c r="Y112" s="7">
        <v>1</v>
      </c>
    </row>
    <row r="113" spans="1:25" ht="129.6" x14ac:dyDescent="0.3">
      <c r="A113" s="48"/>
      <c r="B113" s="33"/>
      <c r="C113" s="33"/>
      <c r="D113" s="41" t="s">
        <v>389</v>
      </c>
      <c r="E113" s="12" t="s">
        <v>470</v>
      </c>
      <c r="F113" s="12" t="s">
        <v>469</v>
      </c>
      <c r="G113" s="12" t="s">
        <v>330</v>
      </c>
      <c r="H113" s="33"/>
      <c r="I113" s="43"/>
      <c r="J113" s="3" t="s">
        <v>368</v>
      </c>
      <c r="K113" s="3">
        <v>1</v>
      </c>
      <c r="L113" s="3">
        <v>24</v>
      </c>
      <c r="M113" s="3" t="s">
        <v>22</v>
      </c>
      <c r="N113" s="3">
        <v>2</v>
      </c>
      <c r="O113" s="3">
        <v>2</v>
      </c>
      <c r="P113" s="3">
        <v>2</v>
      </c>
      <c r="Q113" s="3">
        <v>2</v>
      </c>
      <c r="R113" s="3">
        <v>2</v>
      </c>
      <c r="S113" s="3">
        <v>2</v>
      </c>
      <c r="T113" s="3">
        <v>2</v>
      </c>
      <c r="U113" s="3">
        <v>2</v>
      </c>
      <c r="V113" s="3">
        <v>2</v>
      </c>
      <c r="W113" s="3">
        <v>2</v>
      </c>
      <c r="X113" s="3">
        <v>2</v>
      </c>
      <c r="Y113" s="3">
        <v>2</v>
      </c>
    </row>
    <row r="114" spans="1:25" ht="129.6" x14ac:dyDescent="0.3">
      <c r="A114" s="48"/>
      <c r="B114" s="34"/>
      <c r="C114" s="34"/>
      <c r="D114" s="40"/>
      <c r="E114" s="12" t="s">
        <v>467</v>
      </c>
      <c r="F114" s="12" t="s">
        <v>468</v>
      </c>
      <c r="G114" s="12" t="s">
        <v>466</v>
      </c>
      <c r="H114" s="34"/>
      <c r="I114" s="43"/>
      <c r="J114" s="3" t="s">
        <v>390</v>
      </c>
      <c r="K114" s="3">
        <v>0</v>
      </c>
      <c r="L114" s="3">
        <v>24</v>
      </c>
      <c r="M114" s="3" t="s">
        <v>22</v>
      </c>
      <c r="N114" s="3">
        <v>2</v>
      </c>
      <c r="O114" s="3">
        <v>2</v>
      </c>
      <c r="P114" s="3">
        <v>2</v>
      </c>
      <c r="Q114" s="3">
        <v>2</v>
      </c>
      <c r="R114" s="3">
        <v>2</v>
      </c>
      <c r="S114" s="3">
        <v>2</v>
      </c>
      <c r="T114" s="3">
        <v>2</v>
      </c>
      <c r="U114" s="3">
        <v>2</v>
      </c>
      <c r="V114" s="3">
        <v>2</v>
      </c>
      <c r="W114" s="3">
        <v>2</v>
      </c>
      <c r="X114" s="3">
        <v>2</v>
      </c>
      <c r="Y114" s="3">
        <v>2</v>
      </c>
    </row>
    <row r="115" spans="1:25" ht="86.4" x14ac:dyDescent="0.3">
      <c r="A115" s="48"/>
      <c r="B115" s="32" t="s">
        <v>391</v>
      </c>
      <c r="C115" s="32" t="s">
        <v>392</v>
      </c>
      <c r="D115" s="51" t="s">
        <v>393</v>
      </c>
      <c r="E115" s="12" t="s">
        <v>394</v>
      </c>
      <c r="F115" s="12" t="s">
        <v>395</v>
      </c>
      <c r="G115" s="12" t="s">
        <v>455</v>
      </c>
      <c r="H115" s="32" t="s">
        <v>524</v>
      </c>
      <c r="I115" s="43"/>
      <c r="J115" s="3" t="s">
        <v>396</v>
      </c>
      <c r="K115" s="3">
        <v>0</v>
      </c>
      <c r="L115" s="3">
        <v>12</v>
      </c>
      <c r="M115" s="3" t="s">
        <v>22</v>
      </c>
      <c r="N115" s="3">
        <v>0</v>
      </c>
      <c r="O115" s="7">
        <v>2</v>
      </c>
      <c r="P115" s="7">
        <v>1</v>
      </c>
      <c r="Q115" s="7">
        <v>1</v>
      </c>
      <c r="R115" s="7">
        <v>1</v>
      </c>
      <c r="S115" s="7">
        <v>1</v>
      </c>
      <c r="T115" s="7">
        <v>1</v>
      </c>
      <c r="U115" s="7">
        <v>1</v>
      </c>
      <c r="V115" s="7">
        <v>1</v>
      </c>
      <c r="W115" s="7">
        <v>1</v>
      </c>
      <c r="X115" s="7">
        <v>1</v>
      </c>
      <c r="Y115" s="7">
        <v>1</v>
      </c>
    </row>
    <row r="116" spans="1:25" ht="57.6" x14ac:dyDescent="0.3">
      <c r="A116" s="48"/>
      <c r="B116" s="33"/>
      <c r="C116" s="33"/>
      <c r="D116" s="52"/>
      <c r="E116" s="23" t="s">
        <v>397</v>
      </c>
      <c r="F116" s="23" t="s">
        <v>398</v>
      </c>
      <c r="G116" s="49" t="s">
        <v>457</v>
      </c>
      <c r="H116" s="33"/>
      <c r="I116" s="43"/>
      <c r="J116" s="3" t="s">
        <v>359</v>
      </c>
      <c r="K116" s="3" t="s">
        <v>48</v>
      </c>
      <c r="L116" s="3">
        <v>432</v>
      </c>
      <c r="M116" s="3" t="s">
        <v>498</v>
      </c>
      <c r="N116" s="3">
        <v>36</v>
      </c>
      <c r="O116" s="3">
        <v>36</v>
      </c>
      <c r="P116" s="3">
        <v>36</v>
      </c>
      <c r="Q116" s="3">
        <v>36</v>
      </c>
      <c r="R116" s="3">
        <v>36</v>
      </c>
      <c r="S116" s="3">
        <v>36</v>
      </c>
      <c r="T116" s="3">
        <v>36</v>
      </c>
      <c r="U116" s="3">
        <v>36</v>
      </c>
      <c r="V116" s="3">
        <v>36</v>
      </c>
      <c r="W116" s="3">
        <v>36</v>
      </c>
      <c r="X116" s="3">
        <v>36</v>
      </c>
      <c r="Y116" s="3">
        <v>36</v>
      </c>
    </row>
    <row r="117" spans="1:25" ht="43.2" x14ac:dyDescent="0.3">
      <c r="A117" s="48"/>
      <c r="B117" s="33"/>
      <c r="C117" s="33"/>
      <c r="D117" s="53"/>
      <c r="E117" s="8" t="s">
        <v>399</v>
      </c>
      <c r="F117" s="8" t="s">
        <v>400</v>
      </c>
      <c r="G117" s="57"/>
      <c r="H117" s="33"/>
      <c r="I117" s="43"/>
      <c r="J117" s="3" t="s">
        <v>47</v>
      </c>
      <c r="K117" s="3" t="s">
        <v>48</v>
      </c>
      <c r="L117" s="3">
        <f>3*3*12</f>
        <v>108</v>
      </c>
      <c r="M117" s="3" t="s">
        <v>498</v>
      </c>
      <c r="N117" s="3">
        <v>108</v>
      </c>
      <c r="O117" s="3">
        <v>108</v>
      </c>
      <c r="P117" s="3">
        <v>108</v>
      </c>
      <c r="Q117" s="3">
        <v>108</v>
      </c>
      <c r="R117" s="3">
        <v>108</v>
      </c>
      <c r="S117" s="3">
        <v>108</v>
      </c>
      <c r="T117" s="3">
        <v>108</v>
      </c>
      <c r="U117" s="3">
        <v>108</v>
      </c>
      <c r="V117" s="3">
        <v>108</v>
      </c>
      <c r="W117" s="3">
        <v>108</v>
      </c>
      <c r="X117" s="3">
        <v>108</v>
      </c>
      <c r="Y117" s="3">
        <v>108</v>
      </c>
    </row>
    <row r="118" spans="1:25" ht="57.6" x14ac:dyDescent="0.3">
      <c r="A118" s="48"/>
      <c r="B118" s="33"/>
      <c r="C118" s="33"/>
      <c r="D118" s="23" t="s">
        <v>401</v>
      </c>
      <c r="E118" s="16" t="s">
        <v>402</v>
      </c>
      <c r="F118" s="16" t="s">
        <v>403</v>
      </c>
      <c r="G118" s="50"/>
      <c r="H118" s="34"/>
      <c r="I118" s="43"/>
      <c r="J118" s="3"/>
      <c r="K118" s="3" t="s">
        <v>48</v>
      </c>
      <c r="L118" s="3">
        <v>16</v>
      </c>
      <c r="M118" s="3" t="s">
        <v>498</v>
      </c>
      <c r="N118" s="3">
        <v>0</v>
      </c>
      <c r="O118" s="7">
        <v>1</v>
      </c>
      <c r="P118" s="7">
        <v>2</v>
      </c>
      <c r="Q118" s="7">
        <v>2</v>
      </c>
      <c r="R118" s="3">
        <v>0</v>
      </c>
      <c r="S118" s="7">
        <v>2</v>
      </c>
      <c r="T118" s="7">
        <v>2</v>
      </c>
      <c r="U118" s="7">
        <v>2</v>
      </c>
      <c r="V118" s="3">
        <v>0</v>
      </c>
      <c r="W118" s="7">
        <v>1</v>
      </c>
      <c r="X118" s="7">
        <v>2</v>
      </c>
      <c r="Y118" s="7">
        <v>2</v>
      </c>
    </row>
    <row r="119" spans="1:25" ht="57.6" x14ac:dyDescent="0.3">
      <c r="A119" s="48"/>
      <c r="B119" s="43" t="s">
        <v>404</v>
      </c>
      <c r="C119" s="32" t="s">
        <v>423</v>
      </c>
      <c r="D119" s="12" t="s">
        <v>405</v>
      </c>
      <c r="E119" s="12" t="s">
        <v>406</v>
      </c>
      <c r="F119" s="12" t="s">
        <v>407</v>
      </c>
      <c r="G119" s="12"/>
      <c r="H119" s="32" t="s">
        <v>525</v>
      </c>
      <c r="I119" s="43"/>
      <c r="J119" s="3" t="s">
        <v>396</v>
      </c>
      <c r="K119" s="3" t="s">
        <v>48</v>
      </c>
      <c r="L119" s="3">
        <v>12</v>
      </c>
      <c r="M119" s="3" t="s">
        <v>22</v>
      </c>
      <c r="N119" s="3">
        <v>1</v>
      </c>
      <c r="O119" s="3">
        <v>1</v>
      </c>
      <c r="P119" s="3">
        <v>1</v>
      </c>
      <c r="Q119" s="3">
        <v>1</v>
      </c>
      <c r="R119" s="3">
        <v>1</v>
      </c>
      <c r="S119" s="3">
        <v>1</v>
      </c>
      <c r="T119" s="3">
        <v>1</v>
      </c>
      <c r="U119" s="3">
        <v>1</v>
      </c>
      <c r="V119" s="3">
        <v>1</v>
      </c>
      <c r="W119" s="3">
        <v>1</v>
      </c>
      <c r="X119" s="3">
        <v>1</v>
      </c>
      <c r="Y119" s="3">
        <v>1</v>
      </c>
    </row>
    <row r="120" spans="1:25" ht="115.2" x14ac:dyDescent="0.3">
      <c r="A120" s="48"/>
      <c r="B120" s="43"/>
      <c r="C120" s="33"/>
      <c r="D120" s="24" t="s">
        <v>408</v>
      </c>
      <c r="E120" s="11" t="s">
        <v>409</v>
      </c>
      <c r="F120" s="11" t="s">
        <v>410</v>
      </c>
      <c r="G120" s="11" t="s">
        <v>458</v>
      </c>
      <c r="H120" s="33"/>
      <c r="I120" s="43"/>
      <c r="J120" s="3" t="s">
        <v>396</v>
      </c>
      <c r="K120" s="3">
        <v>0</v>
      </c>
      <c r="L120" s="3">
        <v>2</v>
      </c>
      <c r="M120" s="3" t="s">
        <v>22</v>
      </c>
      <c r="N120" s="3">
        <v>0</v>
      </c>
      <c r="O120" s="7">
        <v>1</v>
      </c>
      <c r="P120" s="7">
        <v>0</v>
      </c>
      <c r="Q120" s="7">
        <v>0</v>
      </c>
      <c r="R120" s="7">
        <v>0</v>
      </c>
      <c r="S120" s="7">
        <v>1</v>
      </c>
      <c r="T120" s="7">
        <v>0</v>
      </c>
      <c r="U120" s="7">
        <v>0</v>
      </c>
      <c r="V120" s="7">
        <v>0</v>
      </c>
      <c r="W120" s="7">
        <v>0</v>
      </c>
      <c r="X120" s="7">
        <v>0</v>
      </c>
      <c r="Y120" s="7">
        <v>0</v>
      </c>
    </row>
    <row r="121" spans="1:25" ht="57.6" x14ac:dyDescent="0.3">
      <c r="A121" s="48"/>
      <c r="B121" s="43"/>
      <c r="C121" s="33"/>
      <c r="D121" s="49" t="s">
        <v>411</v>
      </c>
      <c r="E121" s="11" t="s">
        <v>412</v>
      </c>
      <c r="F121" s="12" t="s">
        <v>413</v>
      </c>
      <c r="G121" s="12"/>
      <c r="H121" s="33"/>
      <c r="I121" s="43"/>
      <c r="J121" s="3" t="s">
        <v>414</v>
      </c>
      <c r="K121" s="3">
        <v>0</v>
      </c>
      <c r="L121" s="3">
        <v>12</v>
      </c>
      <c r="M121" s="3" t="s">
        <v>22</v>
      </c>
      <c r="N121" s="3">
        <v>1</v>
      </c>
      <c r="O121" s="3">
        <v>1</v>
      </c>
      <c r="P121" s="3">
        <v>1</v>
      </c>
      <c r="Q121" s="3">
        <v>1</v>
      </c>
      <c r="R121" s="3">
        <v>1</v>
      </c>
      <c r="S121" s="3">
        <v>1</v>
      </c>
      <c r="T121" s="3">
        <v>1</v>
      </c>
      <c r="U121" s="3">
        <v>1</v>
      </c>
      <c r="V121" s="3">
        <v>1</v>
      </c>
      <c r="W121" s="3">
        <v>1</v>
      </c>
      <c r="X121" s="3">
        <v>1</v>
      </c>
      <c r="Y121" s="3">
        <v>1</v>
      </c>
    </row>
    <row r="122" spans="1:25" ht="43.2" x14ac:dyDescent="0.3">
      <c r="A122" s="48"/>
      <c r="B122" s="43"/>
      <c r="C122" s="33"/>
      <c r="D122" s="50"/>
      <c r="E122" s="11" t="s">
        <v>415</v>
      </c>
      <c r="F122" s="12" t="s">
        <v>416</v>
      </c>
      <c r="G122" s="12"/>
      <c r="H122" s="33"/>
      <c r="I122" s="43"/>
      <c r="J122" s="3" t="s">
        <v>24</v>
      </c>
      <c r="K122" s="3">
        <v>0</v>
      </c>
      <c r="L122" s="3">
        <v>12</v>
      </c>
      <c r="M122" s="3" t="s">
        <v>22</v>
      </c>
      <c r="N122" s="3">
        <v>1</v>
      </c>
      <c r="O122" s="3">
        <v>1</v>
      </c>
      <c r="P122" s="3">
        <v>1</v>
      </c>
      <c r="Q122" s="3">
        <v>1</v>
      </c>
      <c r="R122" s="3">
        <v>1</v>
      </c>
      <c r="S122" s="3">
        <v>1</v>
      </c>
      <c r="T122" s="3">
        <v>1</v>
      </c>
      <c r="U122" s="3">
        <v>1</v>
      </c>
      <c r="V122" s="3">
        <v>1</v>
      </c>
      <c r="W122" s="3">
        <v>1</v>
      </c>
      <c r="X122" s="3">
        <v>1</v>
      </c>
      <c r="Y122" s="3">
        <v>1</v>
      </c>
    </row>
    <row r="123" spans="1:25" ht="187.2" x14ac:dyDescent="0.3">
      <c r="A123" s="48"/>
      <c r="B123" s="43"/>
      <c r="C123" s="34"/>
      <c r="D123" s="24" t="s">
        <v>417</v>
      </c>
      <c r="E123" s="11" t="s">
        <v>418</v>
      </c>
      <c r="F123" s="11" t="s">
        <v>419</v>
      </c>
      <c r="G123" s="11" t="s">
        <v>420</v>
      </c>
      <c r="H123" s="33"/>
      <c r="I123" s="43"/>
      <c r="J123" s="3" t="s">
        <v>338</v>
      </c>
      <c r="K123" s="3">
        <v>0</v>
      </c>
      <c r="L123" s="3">
        <v>120</v>
      </c>
      <c r="M123" s="3" t="s">
        <v>22</v>
      </c>
      <c r="N123" s="3">
        <v>0</v>
      </c>
      <c r="O123" s="7">
        <v>20</v>
      </c>
      <c r="P123" s="7">
        <v>0</v>
      </c>
      <c r="Q123" s="7">
        <v>20</v>
      </c>
      <c r="R123" s="3">
        <v>0</v>
      </c>
      <c r="S123" s="7">
        <v>20</v>
      </c>
      <c r="T123" s="7">
        <v>0</v>
      </c>
      <c r="U123" s="7">
        <v>20</v>
      </c>
      <c r="V123" s="3">
        <v>0</v>
      </c>
      <c r="W123" s="7">
        <v>20</v>
      </c>
      <c r="X123" s="7">
        <v>0</v>
      </c>
      <c r="Y123" s="7">
        <v>20</v>
      </c>
    </row>
    <row r="124" spans="1:25" ht="259.2" x14ac:dyDescent="0.3">
      <c r="A124" s="48"/>
      <c r="B124" s="43"/>
      <c r="C124" s="3" t="s">
        <v>421</v>
      </c>
      <c r="D124" s="23" t="s">
        <v>422</v>
      </c>
      <c r="E124" s="16" t="s">
        <v>460</v>
      </c>
      <c r="F124" s="16" t="s">
        <v>461</v>
      </c>
      <c r="G124" s="16" t="s">
        <v>459</v>
      </c>
      <c r="H124" s="34"/>
      <c r="I124" s="43"/>
      <c r="J124" s="3" t="s">
        <v>24</v>
      </c>
      <c r="K124" s="3">
        <v>0</v>
      </c>
      <c r="L124" s="3">
        <v>240</v>
      </c>
      <c r="M124" s="3" t="s">
        <v>22</v>
      </c>
      <c r="N124" s="3">
        <v>0</v>
      </c>
      <c r="O124" s="7">
        <v>80</v>
      </c>
      <c r="P124" s="7">
        <v>0</v>
      </c>
      <c r="Q124" s="7">
        <v>0</v>
      </c>
      <c r="R124" s="3">
        <v>0</v>
      </c>
      <c r="S124" s="7">
        <v>80</v>
      </c>
      <c r="T124" s="7">
        <v>0</v>
      </c>
      <c r="U124" s="7">
        <v>0</v>
      </c>
      <c r="V124" s="3">
        <v>0</v>
      </c>
      <c r="W124" s="7">
        <v>80</v>
      </c>
      <c r="X124" s="7">
        <v>0</v>
      </c>
      <c r="Y124" s="7">
        <v>0</v>
      </c>
    </row>
    <row r="125" spans="1:25" x14ac:dyDescent="0.3">
      <c r="D125" s="2"/>
      <c r="E125" s="2"/>
      <c r="F125" s="2"/>
      <c r="G125" s="2"/>
      <c r="H125" s="2"/>
      <c r="I125" s="2"/>
      <c r="J125" s="2"/>
      <c r="K125" s="2"/>
      <c r="L125" s="2"/>
      <c r="M125" s="2"/>
    </row>
    <row r="126" spans="1:25" x14ac:dyDescent="0.3">
      <c r="D126" s="2"/>
      <c r="E126" s="2"/>
      <c r="F126" s="2"/>
      <c r="G126" s="2"/>
      <c r="H126" s="2"/>
      <c r="I126" s="2"/>
      <c r="J126" s="2"/>
      <c r="K126" s="2"/>
      <c r="L126" s="2"/>
      <c r="M126" s="2"/>
    </row>
    <row r="127" spans="1:25" x14ac:dyDescent="0.3">
      <c r="D127" s="2"/>
      <c r="E127" s="2"/>
      <c r="F127" s="2"/>
      <c r="G127" s="2"/>
      <c r="H127" s="2"/>
      <c r="I127" s="2"/>
      <c r="J127" s="2"/>
      <c r="K127" s="2"/>
      <c r="L127" s="2"/>
      <c r="M127" s="2"/>
    </row>
    <row r="128" spans="1:25" x14ac:dyDescent="0.3">
      <c r="D128" s="2"/>
      <c r="E128" s="2"/>
      <c r="F128" s="2"/>
      <c r="G128" s="2"/>
      <c r="H128" s="2"/>
      <c r="I128" s="2"/>
      <c r="J128" s="2"/>
      <c r="K128" s="2"/>
      <c r="L128" s="2"/>
      <c r="M128" s="2"/>
    </row>
    <row r="129" spans="4:13" x14ac:dyDescent="0.3">
      <c r="D129" s="2"/>
      <c r="E129" s="2"/>
      <c r="F129" s="2"/>
      <c r="G129" s="2"/>
      <c r="H129" s="2"/>
      <c r="I129" s="2"/>
      <c r="J129" s="2"/>
      <c r="K129" s="2"/>
      <c r="L129" s="2"/>
      <c r="M129" s="2"/>
    </row>
    <row r="130" spans="4:13" x14ac:dyDescent="0.3">
      <c r="D130" s="2"/>
      <c r="E130" s="2"/>
      <c r="F130" s="2"/>
      <c r="G130" s="2"/>
      <c r="H130" s="2"/>
      <c r="I130" s="2"/>
      <c r="J130" s="2"/>
      <c r="K130" s="2"/>
      <c r="L130" s="2"/>
      <c r="M130" s="2"/>
    </row>
    <row r="131" spans="4:13" x14ac:dyDescent="0.3">
      <c r="D131" s="2"/>
      <c r="E131" s="2"/>
      <c r="F131" s="2"/>
      <c r="G131" s="2"/>
      <c r="H131" s="2"/>
      <c r="I131" s="2"/>
      <c r="J131" s="2"/>
      <c r="K131" s="2"/>
      <c r="L131" s="2"/>
      <c r="M131" s="2"/>
    </row>
    <row r="132" spans="4:13" x14ac:dyDescent="0.3">
      <c r="D132" s="2"/>
      <c r="E132" s="2"/>
      <c r="F132" s="2"/>
      <c r="G132" s="2"/>
      <c r="H132" s="2"/>
      <c r="I132" s="2"/>
      <c r="J132" s="2"/>
      <c r="K132" s="2"/>
      <c r="L132" s="2"/>
      <c r="M132" s="2"/>
    </row>
    <row r="133" spans="4:13" x14ac:dyDescent="0.3">
      <c r="D133" s="2"/>
      <c r="E133" s="2"/>
      <c r="F133" s="2"/>
      <c r="G133" s="2"/>
      <c r="H133" s="2"/>
      <c r="I133" s="2"/>
      <c r="J133" s="2"/>
      <c r="K133" s="2"/>
      <c r="L133" s="2"/>
      <c r="M133" s="2"/>
    </row>
    <row r="134" spans="4:13" x14ac:dyDescent="0.3">
      <c r="D134" s="2"/>
      <c r="E134" s="2"/>
      <c r="F134" s="2"/>
      <c r="G134" s="2"/>
      <c r="H134" s="2"/>
      <c r="I134" s="2"/>
      <c r="J134" s="2"/>
      <c r="K134" s="2"/>
      <c r="L134" s="2"/>
      <c r="M134" s="2"/>
    </row>
    <row r="135" spans="4:13" x14ac:dyDescent="0.3">
      <c r="D135" s="2"/>
      <c r="E135" s="2"/>
      <c r="F135" s="2"/>
      <c r="G135" s="2"/>
      <c r="H135" s="2"/>
      <c r="I135" s="2"/>
      <c r="J135" s="2"/>
      <c r="K135" s="2"/>
      <c r="L135" s="2"/>
      <c r="M135" s="2"/>
    </row>
    <row r="136" spans="4:13" x14ac:dyDescent="0.3">
      <c r="D136" s="2"/>
      <c r="E136" s="2"/>
      <c r="F136" s="2"/>
      <c r="G136" s="2"/>
      <c r="H136" s="2"/>
      <c r="I136" s="2"/>
      <c r="J136" s="2"/>
      <c r="K136" s="2"/>
      <c r="L136" s="2"/>
      <c r="M136" s="2"/>
    </row>
    <row r="137" spans="4:13" x14ac:dyDescent="0.3">
      <c r="D137" s="2"/>
      <c r="E137" s="2"/>
      <c r="F137" s="2"/>
      <c r="G137" s="2"/>
      <c r="H137" s="2"/>
      <c r="I137" s="2"/>
      <c r="J137" s="2"/>
      <c r="K137" s="2"/>
      <c r="L137" s="2"/>
      <c r="M137" s="2"/>
    </row>
    <row r="138" spans="4:13" x14ac:dyDescent="0.3">
      <c r="D138" s="2"/>
      <c r="E138" s="2"/>
      <c r="F138" s="2"/>
      <c r="G138" s="2"/>
      <c r="H138" s="2"/>
      <c r="I138" s="2"/>
      <c r="J138" s="2"/>
      <c r="K138" s="2"/>
      <c r="L138" s="2"/>
      <c r="M138" s="2"/>
    </row>
    <row r="139" spans="4:13" x14ac:dyDescent="0.3">
      <c r="D139" s="2"/>
      <c r="E139" s="2"/>
      <c r="F139" s="2"/>
      <c r="G139" s="2"/>
      <c r="H139" s="2"/>
      <c r="I139" s="2"/>
      <c r="J139" s="2"/>
      <c r="K139" s="2"/>
      <c r="L139" s="2"/>
      <c r="M139" s="2"/>
    </row>
    <row r="140" spans="4:13" x14ac:dyDescent="0.3">
      <c r="D140" s="2"/>
      <c r="E140" s="2"/>
      <c r="F140" s="2"/>
      <c r="G140" s="2"/>
      <c r="H140" s="2"/>
      <c r="I140" s="2"/>
      <c r="J140" s="2"/>
      <c r="K140" s="2"/>
      <c r="L140" s="2"/>
      <c r="M140" s="2"/>
    </row>
    <row r="141" spans="4:13" x14ac:dyDescent="0.3">
      <c r="D141" s="2"/>
      <c r="E141" s="2"/>
      <c r="F141" s="2"/>
      <c r="G141" s="2"/>
      <c r="H141" s="2"/>
      <c r="I141" s="2"/>
      <c r="J141" s="2"/>
      <c r="K141" s="2"/>
      <c r="L141" s="2"/>
      <c r="M141" s="2"/>
    </row>
    <row r="142" spans="4:13" x14ac:dyDescent="0.3">
      <c r="D142" s="2"/>
      <c r="E142" s="2"/>
      <c r="F142" s="2"/>
      <c r="G142" s="2"/>
      <c r="H142" s="2"/>
      <c r="I142" s="2"/>
      <c r="J142" s="2"/>
      <c r="K142" s="2"/>
      <c r="L142" s="2"/>
      <c r="M142" s="2"/>
    </row>
    <row r="143" spans="4:13" x14ac:dyDescent="0.3">
      <c r="D143" s="2"/>
      <c r="E143" s="2"/>
      <c r="F143" s="2"/>
      <c r="G143" s="2"/>
      <c r="H143" s="2"/>
      <c r="I143" s="2"/>
      <c r="J143" s="2"/>
      <c r="K143" s="2"/>
      <c r="L143" s="2"/>
      <c r="M143" s="2"/>
    </row>
    <row r="144" spans="4:13" x14ac:dyDescent="0.3">
      <c r="D144" s="2"/>
      <c r="E144" s="2"/>
      <c r="F144" s="2"/>
      <c r="G144" s="2"/>
      <c r="H144" s="2"/>
      <c r="I144" s="2"/>
      <c r="J144" s="2"/>
      <c r="K144" s="2"/>
      <c r="L144" s="2"/>
      <c r="M144" s="2"/>
    </row>
    <row r="145" spans="4:13" x14ac:dyDescent="0.3">
      <c r="D145" s="2"/>
      <c r="E145" s="2"/>
      <c r="F145" s="2"/>
      <c r="G145" s="2"/>
      <c r="H145" s="2"/>
      <c r="I145" s="2"/>
      <c r="J145" s="2"/>
      <c r="K145" s="2"/>
      <c r="L145" s="2"/>
      <c r="M145" s="2"/>
    </row>
    <row r="146" spans="4:13" x14ac:dyDescent="0.3">
      <c r="D146" s="2"/>
      <c r="E146" s="2"/>
      <c r="F146" s="2"/>
      <c r="G146" s="2"/>
      <c r="H146" s="2"/>
      <c r="I146" s="2"/>
      <c r="J146" s="2"/>
      <c r="K146" s="2"/>
      <c r="L146" s="2"/>
      <c r="M146" s="2"/>
    </row>
    <row r="147" spans="4:13" x14ac:dyDescent="0.3">
      <c r="D147" s="2"/>
      <c r="E147" s="2"/>
      <c r="F147" s="2"/>
      <c r="G147" s="2"/>
      <c r="H147" s="2"/>
      <c r="I147" s="2"/>
      <c r="J147" s="2"/>
      <c r="K147" s="2"/>
      <c r="L147" s="2"/>
      <c r="M147" s="2"/>
    </row>
    <row r="148" spans="4:13" x14ac:dyDescent="0.3">
      <c r="D148" s="2"/>
      <c r="E148" s="2"/>
      <c r="F148" s="2"/>
      <c r="G148" s="2"/>
      <c r="H148" s="2"/>
      <c r="I148" s="2"/>
      <c r="J148" s="2"/>
      <c r="K148" s="2"/>
      <c r="L148" s="2"/>
      <c r="M148" s="2"/>
    </row>
    <row r="149" spans="4:13" x14ac:dyDescent="0.3">
      <c r="D149" s="2"/>
      <c r="E149" s="2"/>
      <c r="F149" s="2"/>
      <c r="G149" s="2"/>
      <c r="H149" s="2"/>
      <c r="I149" s="2"/>
      <c r="J149" s="2"/>
      <c r="K149" s="2"/>
      <c r="L149" s="2"/>
      <c r="M149" s="2"/>
    </row>
    <row r="150" spans="4:13" x14ac:dyDescent="0.3">
      <c r="D150" s="2"/>
      <c r="E150" s="2"/>
      <c r="F150" s="2"/>
      <c r="G150" s="2"/>
      <c r="H150" s="2"/>
      <c r="I150" s="2"/>
      <c r="J150" s="2"/>
      <c r="K150" s="2"/>
      <c r="L150" s="2"/>
      <c r="M150" s="2"/>
    </row>
    <row r="151" spans="4:13" x14ac:dyDescent="0.3">
      <c r="D151" s="2"/>
      <c r="E151" s="2"/>
      <c r="F151" s="2"/>
      <c r="G151" s="2"/>
      <c r="H151" s="2"/>
      <c r="I151" s="2"/>
      <c r="J151" s="2"/>
      <c r="K151" s="2"/>
      <c r="L151" s="2"/>
      <c r="M151" s="2"/>
    </row>
    <row r="152" spans="4:13" x14ac:dyDescent="0.3">
      <c r="D152" s="2"/>
      <c r="E152" s="2"/>
      <c r="F152" s="2"/>
      <c r="G152" s="2"/>
      <c r="H152" s="2"/>
      <c r="I152" s="2"/>
      <c r="J152" s="2"/>
      <c r="K152" s="2"/>
      <c r="L152" s="2"/>
      <c r="M152" s="2"/>
    </row>
    <row r="153" spans="4:13" x14ac:dyDescent="0.3">
      <c r="D153" s="2"/>
      <c r="E153" s="2"/>
      <c r="F153" s="2"/>
      <c r="G153" s="2"/>
      <c r="H153" s="2"/>
      <c r="I153" s="2"/>
      <c r="J153" s="2"/>
      <c r="K153" s="2"/>
      <c r="L153" s="2"/>
      <c r="M153" s="2"/>
    </row>
    <row r="154" spans="4:13" x14ac:dyDescent="0.3">
      <c r="D154" s="2"/>
      <c r="E154" s="2"/>
      <c r="F154" s="2"/>
      <c r="G154" s="2"/>
      <c r="H154" s="2"/>
      <c r="I154" s="2"/>
      <c r="J154" s="2"/>
      <c r="K154" s="2"/>
      <c r="L154" s="2"/>
      <c r="M154" s="2"/>
    </row>
    <row r="155" spans="4:13" x14ac:dyDescent="0.3">
      <c r="D155" s="2"/>
      <c r="E155" s="2"/>
      <c r="F155" s="2"/>
      <c r="G155" s="2"/>
      <c r="H155" s="2"/>
      <c r="I155" s="2"/>
      <c r="J155" s="2"/>
      <c r="K155" s="2"/>
      <c r="L155" s="2"/>
      <c r="M155" s="2"/>
    </row>
    <row r="156" spans="4:13" x14ac:dyDescent="0.3">
      <c r="D156" s="2"/>
      <c r="E156" s="2"/>
      <c r="F156" s="2"/>
      <c r="G156" s="2"/>
      <c r="H156" s="2"/>
      <c r="I156" s="2"/>
      <c r="J156" s="2"/>
      <c r="K156" s="2"/>
      <c r="L156" s="2"/>
      <c r="M156" s="2"/>
    </row>
    <row r="157" spans="4:13" x14ac:dyDescent="0.3">
      <c r="D157" s="2"/>
      <c r="E157" s="2"/>
      <c r="F157" s="2"/>
      <c r="G157" s="2"/>
      <c r="H157" s="2"/>
      <c r="I157" s="2"/>
      <c r="J157" s="2"/>
      <c r="K157" s="2"/>
      <c r="L157" s="2"/>
      <c r="M157" s="2"/>
    </row>
    <row r="158" spans="4:13" x14ac:dyDescent="0.3">
      <c r="D158" s="2"/>
      <c r="E158" s="2"/>
      <c r="F158" s="2"/>
      <c r="G158" s="2"/>
      <c r="H158" s="2"/>
      <c r="I158" s="2"/>
      <c r="J158" s="2"/>
      <c r="K158" s="2"/>
      <c r="L158" s="2"/>
      <c r="M158" s="2"/>
    </row>
    <row r="159" spans="4:13" x14ac:dyDescent="0.3">
      <c r="D159" s="2"/>
      <c r="E159" s="2"/>
      <c r="F159" s="2"/>
      <c r="G159" s="2"/>
      <c r="H159" s="2"/>
      <c r="I159" s="2"/>
      <c r="J159" s="2"/>
      <c r="K159" s="2"/>
      <c r="L159" s="2"/>
      <c r="M159" s="2"/>
    </row>
    <row r="160" spans="4:13" x14ac:dyDescent="0.3">
      <c r="D160" s="2"/>
      <c r="E160" s="2"/>
      <c r="F160" s="2"/>
      <c r="G160" s="2"/>
      <c r="H160" s="2"/>
      <c r="I160" s="2"/>
      <c r="J160" s="2"/>
      <c r="K160" s="2"/>
      <c r="L160" s="2"/>
      <c r="M160" s="2"/>
    </row>
    <row r="161" spans="4:13" x14ac:dyDescent="0.3">
      <c r="D161" s="2"/>
      <c r="E161" s="2"/>
      <c r="F161" s="2"/>
      <c r="G161" s="2"/>
      <c r="H161" s="2"/>
      <c r="I161" s="2"/>
      <c r="J161" s="2"/>
      <c r="K161" s="2"/>
      <c r="L161" s="2"/>
      <c r="M161" s="2"/>
    </row>
    <row r="162" spans="4:13" x14ac:dyDescent="0.3">
      <c r="D162" s="2"/>
      <c r="E162" s="2"/>
      <c r="F162" s="2"/>
      <c r="G162" s="2"/>
      <c r="H162" s="2"/>
      <c r="I162" s="2"/>
      <c r="J162" s="2"/>
      <c r="K162" s="2"/>
      <c r="L162" s="2"/>
      <c r="M162" s="2"/>
    </row>
    <row r="163" spans="4:13" x14ac:dyDescent="0.3">
      <c r="D163" s="2"/>
      <c r="E163" s="2"/>
      <c r="F163" s="2"/>
      <c r="G163" s="2"/>
      <c r="H163" s="2"/>
      <c r="I163" s="2"/>
      <c r="J163" s="2"/>
      <c r="K163" s="2"/>
      <c r="L163" s="2"/>
      <c r="M163" s="2"/>
    </row>
    <row r="164" spans="4:13" x14ac:dyDescent="0.3">
      <c r="D164" s="2"/>
      <c r="E164" s="2"/>
      <c r="F164" s="2"/>
      <c r="G164" s="2"/>
      <c r="H164" s="2"/>
      <c r="I164" s="2"/>
      <c r="J164" s="2"/>
      <c r="K164" s="2"/>
      <c r="L164" s="2"/>
      <c r="M164" s="2"/>
    </row>
    <row r="165" spans="4:13" x14ac:dyDescent="0.3">
      <c r="D165" s="2"/>
      <c r="E165" s="2"/>
      <c r="F165" s="2"/>
      <c r="G165" s="2"/>
      <c r="H165" s="2"/>
      <c r="I165" s="2"/>
      <c r="J165" s="2"/>
      <c r="K165" s="2"/>
      <c r="L165" s="2"/>
      <c r="M165" s="2"/>
    </row>
    <row r="166" spans="4:13" x14ac:dyDescent="0.3">
      <c r="D166" s="2"/>
      <c r="E166" s="2"/>
      <c r="F166" s="2"/>
      <c r="G166" s="2"/>
      <c r="H166" s="2"/>
      <c r="I166" s="2"/>
      <c r="J166" s="2"/>
      <c r="K166" s="2"/>
      <c r="L166" s="2"/>
      <c r="M166" s="2"/>
    </row>
    <row r="167" spans="4:13" x14ac:dyDescent="0.3">
      <c r="D167" s="2"/>
      <c r="E167" s="2"/>
      <c r="F167" s="2"/>
      <c r="G167" s="2"/>
      <c r="H167" s="2"/>
      <c r="I167" s="2"/>
      <c r="J167" s="2"/>
      <c r="K167" s="2"/>
      <c r="L167" s="2"/>
      <c r="M167" s="2"/>
    </row>
    <row r="168" spans="4:13" x14ac:dyDescent="0.3">
      <c r="D168" s="2"/>
      <c r="E168" s="2"/>
      <c r="F168" s="2"/>
      <c r="G168" s="2"/>
      <c r="H168" s="2"/>
      <c r="I168" s="2"/>
      <c r="J168" s="2"/>
      <c r="K168" s="2"/>
      <c r="L168" s="2"/>
      <c r="M168" s="2"/>
    </row>
    <row r="169" spans="4:13" x14ac:dyDescent="0.3">
      <c r="D169" s="2"/>
      <c r="E169" s="2"/>
      <c r="F169" s="2"/>
      <c r="G169" s="2"/>
      <c r="H169" s="2"/>
      <c r="I169" s="2"/>
      <c r="J169" s="2"/>
      <c r="K169" s="2"/>
      <c r="L169" s="2"/>
      <c r="M169" s="2"/>
    </row>
    <row r="170" spans="4:13" x14ac:dyDescent="0.3">
      <c r="D170" s="2"/>
      <c r="E170" s="2"/>
      <c r="F170" s="2"/>
      <c r="G170" s="2"/>
      <c r="H170" s="2"/>
      <c r="I170" s="2"/>
      <c r="J170" s="2"/>
      <c r="K170" s="2"/>
      <c r="L170" s="2"/>
      <c r="M170" s="2"/>
    </row>
    <row r="171" spans="4:13" x14ac:dyDescent="0.3">
      <c r="D171" s="2"/>
      <c r="E171" s="2"/>
      <c r="F171" s="2"/>
      <c r="G171" s="2"/>
      <c r="H171" s="2"/>
      <c r="I171" s="2"/>
      <c r="J171" s="2"/>
      <c r="K171" s="2"/>
      <c r="L171" s="2"/>
      <c r="M171" s="2"/>
    </row>
    <row r="172" spans="4:13" x14ac:dyDescent="0.3">
      <c r="D172" s="2"/>
      <c r="E172" s="2"/>
      <c r="F172" s="2"/>
      <c r="G172" s="2"/>
      <c r="H172" s="2"/>
      <c r="I172" s="2"/>
      <c r="J172" s="2"/>
      <c r="K172" s="2"/>
      <c r="L172" s="2"/>
      <c r="M172" s="2"/>
    </row>
    <row r="173" spans="4:13" x14ac:dyDescent="0.3">
      <c r="D173" s="2"/>
      <c r="E173" s="2"/>
      <c r="F173" s="2"/>
      <c r="G173" s="2"/>
      <c r="H173" s="2"/>
      <c r="I173" s="2"/>
      <c r="J173" s="2"/>
      <c r="K173" s="2"/>
      <c r="L173" s="2"/>
      <c r="M173" s="2"/>
    </row>
    <row r="174" spans="4:13" x14ac:dyDescent="0.3">
      <c r="D174" s="2"/>
      <c r="E174" s="2"/>
      <c r="F174" s="2"/>
      <c r="G174" s="2"/>
      <c r="H174" s="2"/>
      <c r="I174" s="2"/>
      <c r="J174" s="2"/>
      <c r="K174" s="2"/>
      <c r="L174" s="2"/>
      <c r="M174" s="2"/>
    </row>
    <row r="175" spans="4:13" x14ac:dyDescent="0.3">
      <c r="D175" s="2"/>
      <c r="E175" s="2"/>
      <c r="F175" s="2"/>
      <c r="G175" s="2"/>
      <c r="H175" s="2"/>
      <c r="I175" s="2"/>
      <c r="J175" s="2"/>
      <c r="K175" s="2"/>
      <c r="L175" s="2"/>
      <c r="M175" s="2"/>
    </row>
    <row r="176" spans="4:13" x14ac:dyDescent="0.3">
      <c r="D176" s="2"/>
      <c r="E176" s="2"/>
      <c r="F176" s="2"/>
      <c r="G176" s="2"/>
      <c r="H176" s="2"/>
      <c r="I176" s="2"/>
      <c r="J176" s="2"/>
      <c r="K176" s="2"/>
      <c r="L176" s="2"/>
      <c r="M176" s="2"/>
    </row>
    <row r="177" spans="4:13" x14ac:dyDescent="0.3">
      <c r="D177" s="2"/>
      <c r="E177" s="2"/>
      <c r="F177" s="2"/>
      <c r="G177" s="2"/>
      <c r="H177" s="2"/>
      <c r="I177" s="2"/>
      <c r="J177" s="2"/>
      <c r="K177" s="2"/>
      <c r="L177" s="2"/>
      <c r="M177" s="2"/>
    </row>
    <row r="178" spans="4:13" x14ac:dyDescent="0.3">
      <c r="D178" s="2"/>
      <c r="E178" s="2"/>
      <c r="F178" s="2"/>
      <c r="G178" s="2"/>
      <c r="H178" s="2"/>
      <c r="I178" s="2"/>
      <c r="J178" s="2"/>
      <c r="K178" s="2"/>
      <c r="L178" s="2"/>
      <c r="M178" s="2"/>
    </row>
    <row r="179" spans="4:13" x14ac:dyDescent="0.3">
      <c r="D179" s="2"/>
      <c r="E179" s="2"/>
      <c r="F179" s="2"/>
      <c r="G179" s="2"/>
      <c r="H179" s="2"/>
      <c r="I179" s="2"/>
      <c r="J179" s="2"/>
      <c r="K179" s="2"/>
      <c r="L179" s="2"/>
      <c r="M179" s="2"/>
    </row>
    <row r="180" spans="4:13" x14ac:dyDescent="0.3">
      <c r="D180" s="2"/>
      <c r="E180" s="2"/>
      <c r="F180" s="2"/>
      <c r="G180" s="2"/>
      <c r="H180" s="2"/>
      <c r="I180" s="2"/>
      <c r="J180" s="2"/>
      <c r="K180" s="2"/>
      <c r="L180" s="2"/>
      <c r="M180" s="2"/>
    </row>
    <row r="181" spans="4:13" x14ac:dyDescent="0.3">
      <c r="D181" s="2"/>
      <c r="E181" s="2"/>
      <c r="F181" s="2"/>
      <c r="G181" s="2"/>
      <c r="H181" s="2"/>
      <c r="I181" s="2"/>
      <c r="J181" s="2"/>
      <c r="K181" s="2"/>
      <c r="L181" s="2"/>
      <c r="M181" s="2"/>
    </row>
    <row r="182" spans="4:13" x14ac:dyDescent="0.3">
      <c r="D182" s="2"/>
      <c r="E182" s="2"/>
      <c r="F182" s="2"/>
      <c r="G182" s="2"/>
      <c r="H182" s="2"/>
      <c r="I182" s="2"/>
      <c r="J182" s="2"/>
      <c r="K182" s="2"/>
      <c r="L182" s="2"/>
      <c r="M182" s="2"/>
    </row>
    <row r="183" spans="4:13" x14ac:dyDescent="0.3">
      <c r="D183" s="2"/>
      <c r="E183" s="2"/>
      <c r="F183" s="2"/>
      <c r="G183" s="2"/>
      <c r="H183" s="2"/>
      <c r="I183" s="2"/>
      <c r="J183" s="2"/>
      <c r="K183" s="2"/>
      <c r="L183" s="2"/>
      <c r="M183" s="2"/>
    </row>
    <row r="184" spans="4:13" x14ac:dyDescent="0.3">
      <c r="D184" s="2"/>
      <c r="E184" s="2"/>
      <c r="F184" s="2"/>
      <c r="G184" s="2"/>
      <c r="H184" s="2"/>
      <c r="I184" s="2"/>
      <c r="J184" s="2"/>
      <c r="K184" s="2"/>
      <c r="L184" s="2"/>
      <c r="M184" s="2"/>
    </row>
    <row r="185" spans="4:13" x14ac:dyDescent="0.3">
      <c r="D185" s="2"/>
      <c r="E185" s="2"/>
      <c r="F185" s="2"/>
      <c r="G185" s="2"/>
      <c r="H185" s="2"/>
      <c r="I185" s="2"/>
      <c r="J185" s="2"/>
      <c r="K185" s="2"/>
      <c r="L185" s="2"/>
      <c r="M185" s="2"/>
    </row>
    <row r="186" spans="4:13" x14ac:dyDescent="0.3">
      <c r="D186" s="2"/>
      <c r="E186" s="2"/>
      <c r="F186" s="2"/>
      <c r="G186" s="2"/>
      <c r="H186" s="2"/>
      <c r="I186" s="2"/>
      <c r="J186" s="2"/>
      <c r="K186" s="2"/>
      <c r="L186" s="2"/>
      <c r="M186" s="2"/>
    </row>
    <row r="187" spans="4:13" x14ac:dyDescent="0.3">
      <c r="D187" s="2"/>
      <c r="E187" s="2"/>
      <c r="F187" s="2"/>
      <c r="G187" s="2"/>
      <c r="H187" s="2"/>
      <c r="I187" s="2"/>
      <c r="J187" s="2"/>
      <c r="K187" s="2"/>
      <c r="L187" s="2"/>
      <c r="M187" s="2"/>
    </row>
    <row r="188" spans="4:13" x14ac:dyDescent="0.3">
      <c r="D188" s="2"/>
      <c r="E188" s="2"/>
      <c r="F188" s="2"/>
      <c r="G188" s="2"/>
      <c r="H188" s="2"/>
      <c r="I188" s="2"/>
      <c r="J188" s="2"/>
      <c r="K188" s="2"/>
      <c r="L188" s="2"/>
      <c r="M188" s="2"/>
    </row>
    <row r="189" spans="4:13" x14ac:dyDescent="0.3">
      <c r="D189" s="2"/>
      <c r="E189" s="2"/>
      <c r="F189" s="2"/>
      <c r="G189" s="2"/>
      <c r="H189" s="2"/>
      <c r="I189" s="2"/>
      <c r="J189" s="2"/>
      <c r="K189" s="2"/>
      <c r="L189" s="2"/>
      <c r="M189" s="2"/>
    </row>
    <row r="190" spans="4:13" x14ac:dyDescent="0.3">
      <c r="D190" s="2"/>
      <c r="E190" s="2"/>
      <c r="F190" s="2"/>
      <c r="G190" s="2"/>
      <c r="H190" s="2"/>
      <c r="I190" s="2"/>
      <c r="J190" s="2"/>
      <c r="K190" s="2"/>
      <c r="L190" s="2"/>
      <c r="M190" s="2"/>
    </row>
    <row r="191" spans="4:13" x14ac:dyDescent="0.3">
      <c r="D191" s="2"/>
      <c r="E191" s="2"/>
      <c r="F191" s="2"/>
      <c r="G191" s="2"/>
      <c r="H191" s="2"/>
      <c r="I191" s="2"/>
      <c r="J191" s="2"/>
      <c r="K191" s="2"/>
      <c r="L191" s="2"/>
      <c r="M191" s="2"/>
    </row>
    <row r="192" spans="4:13" x14ac:dyDescent="0.3">
      <c r="D192" s="2"/>
      <c r="E192" s="2"/>
      <c r="F192" s="2"/>
      <c r="G192" s="2"/>
      <c r="H192" s="2"/>
      <c r="I192" s="2"/>
      <c r="J192" s="2"/>
      <c r="K192" s="2"/>
      <c r="L192" s="2"/>
      <c r="M192" s="2"/>
    </row>
    <row r="193" spans="4:13" x14ac:dyDescent="0.3">
      <c r="D193" s="2"/>
      <c r="E193" s="2"/>
      <c r="F193" s="2"/>
      <c r="G193" s="2"/>
      <c r="H193" s="2"/>
      <c r="I193" s="2"/>
      <c r="J193" s="2"/>
      <c r="K193" s="2"/>
      <c r="L193" s="2"/>
      <c r="M193" s="2"/>
    </row>
    <row r="194" spans="4:13" x14ac:dyDescent="0.3">
      <c r="D194" s="2"/>
      <c r="E194" s="2"/>
      <c r="F194" s="2"/>
      <c r="G194" s="2"/>
      <c r="H194" s="2"/>
      <c r="I194" s="2"/>
      <c r="J194" s="2"/>
      <c r="K194" s="2"/>
      <c r="L194" s="2"/>
      <c r="M194" s="2"/>
    </row>
    <row r="195" spans="4:13" x14ac:dyDescent="0.3">
      <c r="D195" s="2"/>
      <c r="E195" s="2"/>
      <c r="F195" s="2"/>
      <c r="G195" s="2"/>
      <c r="H195" s="2"/>
      <c r="I195" s="2"/>
      <c r="J195" s="2"/>
      <c r="K195" s="2"/>
      <c r="L195" s="2"/>
      <c r="M195" s="2"/>
    </row>
    <row r="196" spans="4:13" x14ac:dyDescent="0.3">
      <c r="D196" s="2"/>
      <c r="E196" s="2"/>
      <c r="F196" s="2"/>
      <c r="G196" s="2"/>
      <c r="H196" s="2"/>
      <c r="I196" s="2"/>
      <c r="J196" s="2"/>
      <c r="K196" s="2"/>
      <c r="L196" s="2"/>
      <c r="M196" s="2"/>
    </row>
    <row r="197" spans="4:13" x14ac:dyDescent="0.3">
      <c r="D197" s="2"/>
      <c r="E197" s="2"/>
      <c r="F197" s="2"/>
      <c r="G197" s="2"/>
      <c r="H197" s="2"/>
      <c r="I197" s="2"/>
      <c r="J197" s="2"/>
      <c r="K197" s="2"/>
      <c r="L197" s="2"/>
      <c r="M197" s="2"/>
    </row>
    <row r="198" spans="4:13" x14ac:dyDescent="0.3">
      <c r="D198" s="2"/>
      <c r="E198" s="2"/>
      <c r="F198" s="2"/>
      <c r="G198" s="2"/>
      <c r="H198" s="2"/>
      <c r="I198" s="2"/>
      <c r="J198" s="2"/>
      <c r="K198" s="2"/>
      <c r="L198" s="2"/>
      <c r="M198" s="2"/>
    </row>
    <row r="199" spans="4:13" x14ac:dyDescent="0.3">
      <c r="D199" s="2"/>
      <c r="E199" s="2"/>
      <c r="F199" s="2"/>
      <c r="G199" s="2"/>
      <c r="H199" s="2"/>
      <c r="I199" s="2"/>
      <c r="J199" s="2"/>
      <c r="K199" s="2"/>
      <c r="L199" s="2"/>
      <c r="M199" s="2"/>
    </row>
    <row r="200" spans="4:13" x14ac:dyDescent="0.3">
      <c r="D200" s="2"/>
      <c r="E200" s="2"/>
      <c r="F200" s="2"/>
      <c r="G200" s="2"/>
      <c r="H200" s="2"/>
      <c r="I200" s="2"/>
      <c r="J200" s="2"/>
      <c r="K200" s="2"/>
      <c r="L200" s="2"/>
      <c r="M200" s="2"/>
    </row>
    <row r="201" spans="4:13" x14ac:dyDescent="0.3">
      <c r="D201" s="2"/>
      <c r="E201" s="2"/>
      <c r="F201" s="2"/>
      <c r="G201" s="2"/>
      <c r="H201" s="2"/>
      <c r="I201" s="2"/>
      <c r="J201" s="2"/>
      <c r="K201" s="2"/>
      <c r="L201" s="2"/>
      <c r="M201" s="2"/>
    </row>
    <row r="202" spans="4:13" x14ac:dyDescent="0.3">
      <c r="D202" s="2"/>
      <c r="E202" s="2"/>
      <c r="F202" s="2"/>
      <c r="G202" s="2"/>
      <c r="H202" s="2"/>
      <c r="I202" s="2"/>
      <c r="J202" s="2"/>
      <c r="K202" s="2"/>
      <c r="L202" s="2"/>
      <c r="M202" s="2"/>
    </row>
    <row r="203" spans="4:13" x14ac:dyDescent="0.3">
      <c r="D203" s="2"/>
      <c r="E203" s="2"/>
      <c r="F203" s="2"/>
      <c r="G203" s="2"/>
      <c r="H203" s="2"/>
      <c r="I203" s="2"/>
      <c r="J203" s="2"/>
      <c r="K203" s="2"/>
      <c r="L203" s="2"/>
      <c r="M203" s="2"/>
    </row>
    <row r="204" spans="4:13" x14ac:dyDescent="0.3">
      <c r="D204" s="2"/>
      <c r="E204" s="2"/>
      <c r="F204" s="2"/>
      <c r="G204" s="2"/>
      <c r="H204" s="2"/>
      <c r="I204" s="2"/>
      <c r="J204" s="2"/>
      <c r="K204" s="2"/>
      <c r="L204" s="2"/>
      <c r="M204" s="2"/>
    </row>
    <row r="205" spans="4:13" x14ac:dyDescent="0.3">
      <c r="D205" s="2"/>
      <c r="E205" s="2"/>
      <c r="F205" s="2"/>
      <c r="G205" s="2"/>
      <c r="H205" s="2"/>
      <c r="I205" s="2"/>
      <c r="J205" s="2"/>
      <c r="K205" s="2"/>
      <c r="L205" s="2"/>
      <c r="M205" s="2"/>
    </row>
    <row r="206" spans="4:13" x14ac:dyDescent="0.3">
      <c r="D206" s="2"/>
      <c r="E206" s="2"/>
      <c r="F206" s="2"/>
      <c r="G206" s="2"/>
      <c r="H206" s="2"/>
      <c r="I206" s="2"/>
      <c r="J206" s="2"/>
      <c r="K206" s="2"/>
      <c r="L206" s="2"/>
      <c r="M206" s="2"/>
    </row>
    <row r="207" spans="4:13" x14ac:dyDescent="0.3">
      <c r="D207" s="2"/>
      <c r="E207" s="2"/>
      <c r="F207" s="2"/>
      <c r="G207" s="2"/>
      <c r="H207" s="2"/>
      <c r="I207" s="2"/>
      <c r="J207" s="2"/>
      <c r="K207" s="2"/>
      <c r="L207" s="2"/>
      <c r="M207" s="2"/>
    </row>
    <row r="208" spans="4:13" x14ac:dyDescent="0.3">
      <c r="D208" s="2"/>
      <c r="E208" s="2"/>
      <c r="F208" s="2"/>
      <c r="G208" s="2"/>
      <c r="H208" s="2"/>
      <c r="I208" s="2"/>
      <c r="J208" s="2"/>
      <c r="K208" s="2"/>
      <c r="L208" s="2"/>
      <c r="M208" s="2"/>
    </row>
    <row r="209" spans="4:13" x14ac:dyDescent="0.3">
      <c r="D209" s="2"/>
      <c r="E209" s="2"/>
      <c r="F209" s="2"/>
      <c r="G209" s="2"/>
      <c r="H209" s="2"/>
      <c r="I209" s="2"/>
      <c r="J209" s="2"/>
      <c r="K209" s="2"/>
      <c r="L209" s="2"/>
      <c r="M209" s="2"/>
    </row>
    <row r="210" spans="4:13" x14ac:dyDescent="0.3">
      <c r="D210" s="2"/>
      <c r="E210" s="2"/>
      <c r="F210" s="2"/>
      <c r="G210" s="2"/>
      <c r="H210" s="2"/>
      <c r="I210" s="2"/>
      <c r="J210" s="2"/>
      <c r="K210" s="2"/>
      <c r="L210" s="2"/>
      <c r="M210" s="2"/>
    </row>
    <row r="211" spans="4:13" x14ac:dyDescent="0.3">
      <c r="D211" s="2"/>
      <c r="E211" s="2"/>
      <c r="F211" s="2"/>
      <c r="G211" s="2"/>
      <c r="H211" s="2"/>
      <c r="I211" s="2"/>
      <c r="J211" s="2"/>
      <c r="K211" s="2"/>
      <c r="L211" s="2"/>
      <c r="M211" s="2"/>
    </row>
  </sheetData>
  <mergeCells count="102">
    <mergeCell ref="G116:G118"/>
    <mergeCell ref="J77:J80"/>
    <mergeCell ref="G81:G82"/>
    <mergeCell ref="A103:A124"/>
    <mergeCell ref="B103:B104"/>
    <mergeCell ref="C103:C104"/>
    <mergeCell ref="H103:H104"/>
    <mergeCell ref="I103:I124"/>
    <mergeCell ref="B105:B114"/>
    <mergeCell ref="C105:C109"/>
    <mergeCell ref="H105:H114"/>
    <mergeCell ref="D108:D109"/>
    <mergeCell ref="C110:C114"/>
    <mergeCell ref="B119:B124"/>
    <mergeCell ref="C119:C123"/>
    <mergeCell ref="H119:H124"/>
    <mergeCell ref="D121:D122"/>
    <mergeCell ref="D110:D111"/>
    <mergeCell ref="D113:D114"/>
    <mergeCell ref="B115:B118"/>
    <mergeCell ref="C115:C118"/>
    <mergeCell ref="D115:D117"/>
    <mergeCell ref="H115:H118"/>
    <mergeCell ref="H81:H88"/>
    <mergeCell ref="A81:A102"/>
    <mergeCell ref="B81:B88"/>
    <mergeCell ref="C81:C86"/>
    <mergeCell ref="D81:D82"/>
    <mergeCell ref="I81:I97"/>
    <mergeCell ref="C87:C88"/>
    <mergeCell ref="B89:B95"/>
    <mergeCell ref="C89:C91"/>
    <mergeCell ref="B98:B101"/>
    <mergeCell ref="C98:C101"/>
    <mergeCell ref="D98:D99"/>
    <mergeCell ref="I98:I101"/>
    <mergeCell ref="D100:D101"/>
    <mergeCell ref="H89:H91"/>
    <mergeCell ref="H92:H95"/>
    <mergeCell ref="H96:H101"/>
    <mergeCell ref="C92:C95"/>
    <mergeCell ref="D92:D93"/>
    <mergeCell ref="B96:B97"/>
    <mergeCell ref="C96:C97"/>
    <mergeCell ref="E96:E97"/>
    <mergeCell ref="G96:G97"/>
    <mergeCell ref="A62:A80"/>
    <mergeCell ref="B62:B75"/>
    <mergeCell ref="C62:C66"/>
    <mergeCell ref="I62:I65"/>
    <mergeCell ref="C67:C75"/>
    <mergeCell ref="G67:G69"/>
    <mergeCell ref="I67:I80"/>
    <mergeCell ref="D70:D71"/>
    <mergeCell ref="D73:D74"/>
    <mergeCell ref="B77:B80"/>
    <mergeCell ref="C77:C79"/>
    <mergeCell ref="D77:D78"/>
    <mergeCell ref="H77:H80"/>
    <mergeCell ref="B53:B61"/>
    <mergeCell ref="C53:C55"/>
    <mergeCell ref="H53:H61"/>
    <mergeCell ref="I53:I61"/>
    <mergeCell ref="D54:D55"/>
    <mergeCell ref="C56:C58"/>
    <mergeCell ref="D56:D58"/>
    <mergeCell ref="G56:G58"/>
    <mergeCell ref="C59:C61"/>
    <mergeCell ref="D59:D60"/>
    <mergeCell ref="D49:D50"/>
    <mergeCell ref="B51:B52"/>
    <mergeCell ref="C51:C52"/>
    <mergeCell ref="H51:H52"/>
    <mergeCell ref="B32:B50"/>
    <mergeCell ref="C32:C35"/>
    <mergeCell ref="D32:D33"/>
    <mergeCell ref="H32:H35"/>
    <mergeCell ref="I51:I52"/>
    <mergeCell ref="H2:H31"/>
    <mergeCell ref="H36:H47"/>
    <mergeCell ref="H62:H75"/>
    <mergeCell ref="N1:Q1"/>
    <mergeCell ref="R1:U1"/>
    <mergeCell ref="V1:Y1"/>
    <mergeCell ref="A2:A61"/>
    <mergeCell ref="B2:B31"/>
    <mergeCell ref="C2:C15"/>
    <mergeCell ref="D2:D3"/>
    <mergeCell ref="I2:I31"/>
    <mergeCell ref="D4:D6"/>
    <mergeCell ref="I32:I50"/>
    <mergeCell ref="C36:C47"/>
    <mergeCell ref="D8:D9"/>
    <mergeCell ref="D12:D13"/>
    <mergeCell ref="C16:C22"/>
    <mergeCell ref="D17:D18"/>
    <mergeCell ref="C23:C31"/>
    <mergeCell ref="D23:D25"/>
    <mergeCell ref="D26:D27"/>
    <mergeCell ref="D29:D30"/>
    <mergeCell ref="C48:C50"/>
    <mergeCell ref="H48:H50"/>
  </mergeCells>
  <pageMargins left="0.23622047244094491" right="1.0236220472440944" top="0.74803149606299213" bottom="0.74803149606299213" header="0.31496062992125984" footer="0.31496062992125984"/>
  <pageSetup paperSize="5" scale="51" fitToHeight="0" orientation="landscape" horizontalDpi="360"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Lucelly Velasco</dc:creator>
  <cp:lastModifiedBy>PATRICIA CORTES</cp:lastModifiedBy>
  <cp:lastPrinted>2024-01-03T14:18:10Z</cp:lastPrinted>
  <dcterms:created xsi:type="dcterms:W3CDTF">2023-08-26T18:43:40Z</dcterms:created>
  <dcterms:modified xsi:type="dcterms:W3CDTF">2025-04-24T19:25:37Z</dcterms:modified>
</cp:coreProperties>
</file>