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BICULTUR A\informe\"/>
    </mc:Choice>
  </mc:AlternateContent>
  <bookViews>
    <workbookView xWindow="0" yWindow="0" windowWidth="28800" windowHeight="11730"/>
  </bookViews>
  <sheets>
    <sheet name="PLAN DE ACCION 2023" sheetId="1" r:id="rId1"/>
    <sheet name="SEFM 2023"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2" l="1"/>
  <c r="F53" i="2" s="1"/>
  <c r="I51" i="2"/>
  <c r="H51" i="2"/>
  <c r="K50" i="2"/>
  <c r="K51" i="2" s="1"/>
  <c r="J50" i="2"/>
  <c r="J51" i="2" s="1"/>
  <c r="I50" i="2"/>
  <c r="H50" i="2"/>
  <c r="G50" i="2"/>
  <c r="G51" i="2" s="1"/>
  <c r="F50" i="2"/>
  <c r="F51" i="2" s="1"/>
  <c r="D50" i="2"/>
</calcChain>
</file>

<file path=xl/sharedStrings.xml><?xml version="1.0" encoding="utf-8"?>
<sst xmlns="http://schemas.openxmlformats.org/spreadsheetml/2006/main" count="648" uniqueCount="358">
  <si>
    <t xml:space="preserve">PROGRAMAS </t>
  </si>
  <si>
    <t>OBJETIVO</t>
  </si>
  <si>
    <t xml:space="preserve">SUBPROGRAMAS </t>
  </si>
  <si>
    <t>ESTRATEGIAS</t>
  </si>
  <si>
    <t xml:space="preserve">LINEAMIENTOS </t>
  </si>
  <si>
    <t>RESPONSABLE(S)</t>
  </si>
  <si>
    <t>ARMONIZACIÓN PLAN DE DESARROLLO 2012 - 2015</t>
  </si>
  <si>
    <t>ARMONIZACIÓN PLAN DE DESARROLLO 2016 - 2019</t>
  </si>
  <si>
    <t>ARMONIZACIÓN PLAN DE DESARROLLO 2020 - 2023</t>
  </si>
  <si>
    <t>PROGRAMA</t>
  </si>
  <si>
    <t>SUBPROGRAMA</t>
  </si>
  <si>
    <t>META</t>
  </si>
  <si>
    <t>META PRODUCTO</t>
  </si>
  <si>
    <t xml:space="preserve">LINEA ESTRATEGICA </t>
  </si>
  <si>
    <t xml:space="preserve">PROGRAMA </t>
  </si>
  <si>
    <t xml:space="preserve">PRODUCTO </t>
  </si>
  <si>
    <t xml:space="preserve">VIDA CULTURA Y PATRIMONIO </t>
  </si>
  <si>
    <t>Promover el conocimiento del territorio, historia, patrimonio natural y cultural (tangible e intangible) como fundamento de la diversidad cultural e identidad territorial que potencien al Quindío y sus habitantes ante el mundo</t>
  </si>
  <si>
    <t xml:space="preserve">PATRIMONIO CULTURAL INTANGIBLE </t>
  </si>
  <si>
    <t>1. Conocer y reconocer la diversidad natural y cultural del territorio</t>
  </si>
  <si>
    <t>a. Realizar recorridos por el territorio                                                        b. Apoyar publicaciones                     c. Realizar eventos públicos</t>
  </si>
  <si>
    <t>Secretarías de Educación y Cultura</t>
  </si>
  <si>
    <t>LA CALIDAD EDUCATIVA PERTINENTE PARA LA ZONA Q</t>
  </si>
  <si>
    <t>FORMACIÓN PARA LA CIUDADANÍA EN LA ZONA Q</t>
  </si>
  <si>
    <t>Elaborar e implementar una propuesta articuladora en las instituciones educativas desde la quindianidad al paisaje cultural cafetero.</t>
  </si>
  <si>
    <t>N/A</t>
  </si>
  <si>
    <t xml:space="preserve">INCLUSION SOCIAL Y EQUIDAD </t>
  </si>
  <si>
    <t>2. Difundir la Historia local y regional</t>
  </si>
  <si>
    <t>a. Seguimiento al cumplimiento de la ordenanza 038 de 2012 por la cual se adopta el proyecto pedagógico transversal para desarrollar competencias cognitivas afectivas y actitudinales para la conservación del PCC                                                        b. Crear o fortalecer una cátedra sobre el Quindío en cada municipio, crear y consolidar los centros de memoria local</t>
  </si>
  <si>
    <t>Secretarías de Desarrollo Rural, Medio Ambiente y Agricultura, Industria, Comercio y Turismo, CRQ y Cultura</t>
  </si>
  <si>
    <t>CULTURA CIUDADANA, POLÍTICA Y AMBIENTAL</t>
  </si>
  <si>
    <t>RECONOCIMIENTO DE LA DIVERSIDAD CULTURAL Y CULTURA CIUDADANA</t>
  </si>
  <si>
    <t>Incrementar número de proyectos dirigidos a poblaciones especiales.</t>
  </si>
  <si>
    <t>PATRIMONIO, PAISAJE CULTURAL CAFETERO, CIUDADANÍA Y DIVERSIDAD CULTURAL</t>
  </si>
  <si>
    <t>Viviendo el patrimonio y el Paisaje Cultural Cafetero –PCC</t>
  </si>
  <si>
    <t>Apoyar treinta y dos (32) proyectos y/o actividades en gestión, investigación, protección, divulgación y salvaguardia del patrimonio y diversidad cultural</t>
  </si>
  <si>
    <t xml:space="preserve">Territorio Ambiente y Desarrollo Sostenible </t>
  </si>
  <si>
    <t>Conservación de la Biodiversidad y sus servicios ecosistémicos "TU Y YO" en territorios Biodiversos"</t>
  </si>
  <si>
    <t xml:space="preserve">Servicio de restauración de ecosistemas </t>
  </si>
  <si>
    <t>3. Rescatar, exaltar y proteger el conocimiento tradicional y los saberes populares</t>
  </si>
  <si>
    <t>a. Revaloración de las expresiones culturales campesinas (folclor, cocina tradicional, agricultura tradicional, medicina tradicional, artes y artesanía)                                       b. Encuentros para el intercambio de saberes y talentos artísticos entre jóvenes y adultos mayores        c. Rescate de juegos tradicionales</t>
  </si>
  <si>
    <t>4. Reconocer la multiculturalidad en el Quindío                                                                                                                                                                                                                                                                                                                               5. Aprender a vivir, aprender a comer</t>
  </si>
  <si>
    <t>a. Conocer el pasado y presente indígena y afrodescendiente              b. Otras voces también cuentan: personas con capacidades diferenciales, LGTBI, Tribus Urbanas, comunidades religiosas                                                                               a. Conocimiento de la gastronomía local, apreciación de los alimentos y productos locales                                    b. Comida saludable</t>
  </si>
  <si>
    <t>Industria, Comercio y Turismo y Cultura</t>
  </si>
  <si>
    <t>RECONOCIMIENTO, APROPIACIÓN Y SALVAGUARDIA DEL PATRIMONIO CULTURAL</t>
  </si>
  <si>
    <t>RECONOCIMIENTO, CONSERVACIÓN, PROMOCIÓN Y DIFUSIÓN DEL PATRIMONIO CULTURAL</t>
  </si>
  <si>
    <t>Apoyar proyectos para inventariar, registrar, valorar y promover el patrimonio cultural y natural.</t>
  </si>
  <si>
    <t>Gestión, protección y salvaguardia del patrimonio cultural colombiano. "Tú y yo protectores del patrimonio cultural"</t>
  </si>
  <si>
    <t>Servicio de divulgación y publicación del Patrimonio cultural</t>
  </si>
  <si>
    <t>6. Apoyar investigaciones sobre biodiversidad y multiculturalidad territorial                                                     7. Apoyar el levantamiento de los inventarios de manifestaciones culturales y su valoración</t>
  </si>
  <si>
    <t>Secretaría de Cultura</t>
  </si>
  <si>
    <t>Incrementar la cobertura de programas departamentales de conservación, protección, salvaguardia y difusión del Patrimonio Cultural.</t>
  </si>
  <si>
    <t>Servicio de asistencia técnica en el manejo y gestión del patrimonio arqueológico, antropológico e histórico.</t>
  </si>
  <si>
    <t>8. Formular los Planes Especiales de Salvaguarda - PES - del Patrimonio intangible declarado</t>
  </si>
  <si>
    <t xml:space="preserve">PATRIMONIO CULTURAL TANGIBLE </t>
  </si>
  <si>
    <t>1. Conservar el patrimonio arquitectónico</t>
  </si>
  <si>
    <t>a. Reconocimiento y mantenimiento de edificaciones patrimoniales, Museos, casas, centros históricos, entre otros            b. Crear y difundir estímulos para los propietarios</t>
  </si>
  <si>
    <t>Secretaría de Cultura
Secretaría de Infraestructura</t>
  </si>
  <si>
    <t>ARTE, CULTURA Y EDUCACIÓN: UN CARNAVAL POR LA VIDA</t>
  </si>
  <si>
    <t>FOMENTO AL ARTE Y LA CULTURA: VIVA LA CULTURA Y LA CREATIVIDAD</t>
  </si>
  <si>
    <t>Apoyar nuevos proyectos concertados para el fomento de las expresiones y actividades artísticas y culturales</t>
  </si>
  <si>
    <t>INFRAESTRUCTURA SOSTENIBLE PARA LA PAZ</t>
  </si>
  <si>
    <t>Mejora de la Infraestructura Social del Departamento del Quindío</t>
  </si>
  <si>
    <t>Apoyar la construcción, el mantenimiento, el mejoramiento y/o la rehabilitación de la infraestructura de doce (12) equipamientos públicos y colectivos del Departamento del Quindío.</t>
  </si>
  <si>
    <t>Promoción y acceso efectivo a procesos culturales y artísticos. "Tú y yo somos cultura Quindiana"</t>
  </si>
  <si>
    <t>SERVICIO DE MANTENIMINETO DE INFRAESTRUCTURA CULTURAL</t>
  </si>
  <si>
    <t>2. Valorar y difundir el patrimonio arqueológico</t>
  </si>
  <si>
    <t>Ministerio de Cultura
Secretaría de Cultura</t>
  </si>
  <si>
    <t>3. Registrar, valorar, difundir y proteger el patrimonio tangible</t>
  </si>
  <si>
    <t>a. Levantar y valorar los inventarios de los bienes de interés cultural –BIC- y valorarlos                                  b. Apoyar las declaratorias de BIC    c. Formular e implementar los planes especiales de manejo y protección</t>
  </si>
  <si>
    <t>Secretaría de Cultura
Municipios</t>
  </si>
  <si>
    <t>Apoyar proyectos para inventariar, registrar, valorar y promover el patrimonio cultural y natural</t>
  </si>
  <si>
    <t>PAISAJE CULTURAL CAFETERO</t>
  </si>
  <si>
    <t>1. Recuperar saberes y técnicas constructivas tradicionales</t>
  </si>
  <si>
    <t xml:space="preserve">Ministerio de Cultura
Secretaría de Cultura
Secretaría de Educación
</t>
  </si>
  <si>
    <t>QUINDÍO DESCENTRALIZADO EN SU OFERTA CULTURAL - SISTEMA DEPARTAMENTAL DE CULTURA</t>
  </si>
  <si>
    <t>FORTALECIMIENTO DE LA INSTITUCIONALIDAD CULTURAL</t>
  </si>
  <si>
    <t>Adoptar mediante norma departamental el Plan Biocultural 2012-2022.</t>
  </si>
  <si>
    <t>2. Adelantar procesos para la apropiación del PCC</t>
  </si>
  <si>
    <t>PAISAJE CULTURAL CAFETERO PATRIMONIO DE LA HUMANIDAD</t>
  </si>
  <si>
    <t>Aumentar el número de las personas formadas como vigías del patrimonio PCC.</t>
  </si>
  <si>
    <t>Realizar actividades de difusión del PCC e implementar plan de manejo.</t>
  </si>
  <si>
    <t>3. Apoyar proyecto de investigación, valoración y conservación del PCC</t>
  </si>
  <si>
    <t>Apoyar proyectos de investigación del patrimonio cultural en el PCC.</t>
  </si>
  <si>
    <t>Servicio de circulación artística y cultural</t>
  </si>
  <si>
    <t>TURISMO CULTURAL</t>
  </si>
  <si>
    <t>1. Crear rutas culturales                    2. Apoyar y revisar las ferias y fiestas tradicionales                            3. Recuperar el camino del Quindío                                                     4. Formular la política de turismo cultural</t>
  </si>
  <si>
    <t>Secretarías de Cultura e Industria, Comercio y Turismo</t>
  </si>
  <si>
    <t xml:space="preserve">PRODUCTIVIDAD Y COMPETITIVIDAD </t>
  </si>
  <si>
    <t xml:space="preserve">PRODUCTIVIDAD Y COMPETITIVIDAD DE LAS EMPRESAS. TU Y YO CON EMPRESAS COMPETITIVAS  </t>
  </si>
  <si>
    <t>SERVICIO DE PROMOCIÓN TURISTICA</t>
  </si>
  <si>
    <t xml:space="preserve">CULTURA POLÍTICA Y CIUDADANA </t>
  </si>
  <si>
    <t>Incrementar la cultura política y ciudadana de los habitantes del Quindío para fortalecer la democracia y el respeto por lo público</t>
  </si>
  <si>
    <t>FORTALECIMIENTO DE LO PÚBLICO</t>
  </si>
  <si>
    <t>1. Apoyar proyectos para la formación ciudadana y política                                                                                     2. Fomentar la transparencia y la legalidad en los procesos públicos y privados</t>
  </si>
  <si>
    <t>Secretaría de Cultura
Secretaría del Interior
Secretaría de Educación
Despacho del gobernador</t>
  </si>
  <si>
    <t>COMUNICACIÓN, CIUDADANÍA Y CULTURA</t>
  </si>
  <si>
    <t>Involucrar a los gestores culturales en procesos de formación de cultura ciudadana, política y ambiental</t>
  </si>
  <si>
    <t>Comunicación, ciudadanía y Sistema Departamental de Cultura</t>
  </si>
  <si>
    <t>Apoyar diez (10) proyectos y/o actividades orientados a fortalecer la articulación comunicación y cultura</t>
  </si>
  <si>
    <t xml:space="preserve">LIDERAZGO GOBERNALIDAD Y TRANSPARENCIA </t>
  </si>
  <si>
    <t>PARTICIPACIÓN CIUDADANA Y POLITICA RESPECTO POR LOS DERECHOS HUMANOS Y DIVERSIDAD DE LAS CREENCIAS. "QUINDIO INTEGRADO Y PARTICIPATIVO"</t>
  </si>
  <si>
    <t>SERVICIO DE PROMOCIÓN A LA PARTICIPACIÓN CIUDADANA</t>
  </si>
  <si>
    <t>3. Fomentar el civismo y solidaridad de los quindianos</t>
  </si>
  <si>
    <t>Aumentar el número de emisoras escolares y comunitarias vinculadas al proyecto radio ciudadanas espacios para la democracia.</t>
  </si>
  <si>
    <t>PROMOCIÓN DEL DIÁLOGO CULTURAL</t>
  </si>
  <si>
    <t>1. Apoyar la comunicación comunitaria y social (radios ciudadanas - radios escolares)    2. Promover campañas para favorecer la cultura de paz y convivencia</t>
  </si>
  <si>
    <t>Secretaría de Cultura
Emisoras comunitarias, escolares y de interés público</t>
  </si>
  <si>
    <t>3. Apoyar piezas comunicacionales para visibilizar otras miradas: niñez, juventud, mujeres, adultos mayores, población con discapacidad, afros, indígenas, tribus urbanas, campesinos, etc.</t>
  </si>
  <si>
    <t xml:space="preserve">Secretaría de Cultura y de Familia </t>
  </si>
  <si>
    <t>Apoyar nuevos proyectos concertados para el fomento de las expresiones y actividades artísticas y culturales.</t>
  </si>
  <si>
    <t>INVESTIGACIÓN</t>
  </si>
  <si>
    <t>Secretaría de Cultura
Secretaría de familia
Despacho del gobernador</t>
  </si>
  <si>
    <t xml:space="preserve">SERVICIO DE PROMOCCIÓN A LA PARTICIPACIÓN CIUDADANA </t>
  </si>
  <si>
    <t xml:space="preserve">CULTURA ARTE Y EDUCACIÓN </t>
  </si>
  <si>
    <t>Articular la institucionalidad cultural y educativa en sus diversos niveles en todo el ciclo educativo para la formación artística con calidad, en función de estimular la creatividad, el reconocimiento de la diversidad/diferencia y la formación ciudadana</t>
  </si>
  <si>
    <t>FORMACIÓN ARTISTICA</t>
  </si>
  <si>
    <t>1. Crear y fortalecer las escuelas de formación artística municipales</t>
  </si>
  <si>
    <t>Secretaría de Cultura
Secretaría de Educación</t>
  </si>
  <si>
    <t>CULTURA, ARTE Y EDUCACIÓN PARA LA PAZ</t>
  </si>
  <si>
    <t>Arte para todos</t>
  </si>
  <si>
    <t>Apoyar treinta (30) proyectos y/o actividades de formación, difusión, circulación, creación e investigación, planeación y de espacios para el disfrute de las artes</t>
  </si>
  <si>
    <t>Servicio de educación informal en áreas artísticas y culturales</t>
  </si>
  <si>
    <t>2. Apoyar la articulación de procesos entre la educación artística formal y la educación para el trabajo y el desarrollo humano con procesos artísticos</t>
  </si>
  <si>
    <t>a. Buscar con la institucionalidad educativa la inclusión de profesores con formación artística en la básica y media para garantizar una formación artística adecuada desde la primera infancia                                    b. Apoyo a los programas de formación artística en el Departamento. Bachilleratos artísticos</t>
  </si>
  <si>
    <t>Secretaria de Cultura</t>
  </si>
  <si>
    <t>PLAN DEPARTAMENTAL DE LECTURA Y BIBLIOTECAS – PDLB</t>
  </si>
  <si>
    <t>Adoptar las políticas departamentales de formación, estímulos, concertación de proyectos, lectura, escritura y bibliotecas.</t>
  </si>
  <si>
    <t>Documentos de lineamientos técnicos</t>
  </si>
  <si>
    <t>3. Apoyar la formación de formadores</t>
  </si>
  <si>
    <t>a. Apoyar la profesionalización de artistas                                                         b. Formación para trabajar con población con capacidades especiales</t>
  </si>
  <si>
    <t>FORMACIÓN ARTÍSTICA Y CULTURAL</t>
  </si>
  <si>
    <t>Incrementar el número de escuelas de formación artística y salas concertadas apoyadas.</t>
  </si>
  <si>
    <t>c. Apoyar la creación de la facultad de artes y cultura en la Universidad del Quindío</t>
  </si>
  <si>
    <t xml:space="preserve">ARTE PARA TODOS </t>
  </si>
  <si>
    <t>1. Promover las expresiones del arte contemporáneo</t>
  </si>
  <si>
    <t xml:space="preserve">Secretaría de Cultura
</t>
  </si>
  <si>
    <t>2. Apoyar las salas concertadas y espacios culturales para la formación de públicos</t>
  </si>
  <si>
    <t>Apoyar treinta y seis (36) proyectos mediante estímulos artísticos y culturales</t>
  </si>
  <si>
    <t>INCLUSION SOCIAL Y EQUIDAD</t>
  </si>
  <si>
    <t>Servicio de educación formal al sector artístico y cultural</t>
  </si>
  <si>
    <t>3. Formular y adoptar la política de estímulos a la investigación, creación y producción artística</t>
  </si>
  <si>
    <t>Apoyar treinta (30) proyectos y/o actividades de formación, difusión, circulación, creación e investigación, planeación y de espacios para el disfrute de las artes                         Apoyar ciento veinte (120) proyectos del programa de concertación cultural del departamento</t>
  </si>
  <si>
    <t>4. Fomentar la descentralización, difusión, circulación y promoción de las manifestaciones culturales y artísticas (tradicionales y emergentes)</t>
  </si>
  <si>
    <t>Apoyar ciento veinte (120) proyectos del programa de concertación cultural del departamento</t>
  </si>
  <si>
    <t xml:space="preserve">EMPRENDIMIENTO CULTURAL </t>
  </si>
  <si>
    <t>Formular, adoptar e implementar la política departamental en emprendimiento cultural</t>
  </si>
  <si>
    <t>a. Formación para el emprendimiento artístico y cultural</t>
  </si>
  <si>
    <t>Emprendimiento Cultural</t>
  </si>
  <si>
    <t>Fortalecer cinco (5) procesos de emprendimiento cultural y de desarrollo de industrias creativas</t>
  </si>
  <si>
    <t>Productividad y Competitividad</t>
  </si>
  <si>
    <t xml:space="preserve">Productividad y competitividad de las empresas. "Tú y yo con empresas competitivas" </t>
  </si>
  <si>
    <t>Servicio de promoción turística</t>
  </si>
  <si>
    <t>b. Apoyo a la gestión de comodatos para el fortalecimiento de las organizaciones artísticas y culturales</t>
  </si>
  <si>
    <t>Adoptar mediante norma departamental el Plan Biocultura 2012-2022.</t>
  </si>
  <si>
    <t xml:space="preserve">LECTURA Y BIBLIOTECAS </t>
  </si>
  <si>
    <t>Secretaría de Cultura
Red Departamental de Bibliotecas Públicas</t>
  </si>
  <si>
    <t>Lectura, escritura y bibliotecas</t>
  </si>
  <si>
    <t>Apoyar veinte (20) proyectos y/o actividades en investigación, capacitación y difusión de la lectura y escritura para fortalecer la Red Departamental de Bibliotecas</t>
  </si>
  <si>
    <t xml:space="preserve">SERVICIOS BIBLIOTECARIOS </t>
  </si>
  <si>
    <t>Apoyar y articular la red de bibliotecas y ludotecas.</t>
  </si>
  <si>
    <t>Formular, adoptar e implementar la política departamental de lectura, escritura y bibliotecas</t>
  </si>
  <si>
    <t>Aumentar el número de publicaciones a través del proyecto editorial Biblioteca de Autores Quindianos.</t>
  </si>
  <si>
    <t>Poner en funcionamiento programas dirigidos a la formación, estímulos, concertación de proyectos, lectura, escritura y bibliotecas.</t>
  </si>
  <si>
    <t xml:space="preserve">INFRAESTRUC TURA CULTURAL </t>
  </si>
  <si>
    <t>Apoyar la construcción, adecuación y mantenimiento de bibliotecas, teatros y centros culturales</t>
  </si>
  <si>
    <t>Secretarías de Cultura, Promotora de Vivienda e Infraestructura</t>
  </si>
  <si>
    <t>Servicio de mantenimiento de infraestructura cultural</t>
  </si>
  <si>
    <t xml:space="preserve">INVESTIGACIÓN </t>
  </si>
  <si>
    <t>Investigación, divulgación y publicación del patrimonio cultural</t>
  </si>
  <si>
    <t>SISTEMA DEPARTAMENTAL DE CULTURA</t>
  </si>
  <si>
    <t>Institucionalizar y consolidar el Sistema Departamental de Cultura</t>
  </si>
  <si>
    <t xml:space="preserve">INSTITUCIONALIDAD CULTURAL </t>
  </si>
  <si>
    <t>1. Fortalecer la institucionalidad cultural departamental, municipal y las Casas de la Cultura</t>
  </si>
  <si>
    <t>Capacitar a los actores del sector cultural y artístico</t>
  </si>
  <si>
    <t>Apoyar dieciséis (16) actividades y/o proyecto para el afianzamiento del Sistema Departamental de Cultura</t>
  </si>
  <si>
    <t>2. Fomentar y apoyar la creación y articulación de redes y asociaciones artísticas y culturales                                                      3. Adelantar procesos de formación para la gestión cultural</t>
  </si>
  <si>
    <t>Apoyar ciento veinte (120) proyectos del programa de concertación cultural del departamento                  Apoyar treinta y seis (36) proyectos mediante estímulos artísticos y culturales</t>
  </si>
  <si>
    <t>4. Crear, revisar, ajustar y hacer seguimiento a las fuentes de financiación para la cultura</t>
  </si>
  <si>
    <t>Crear la estampilla Pro-Cultura para el departamento</t>
  </si>
  <si>
    <t xml:space="preserve">SISTEMA DEPARTAMENTAL DE INFORMACION CULTURAL </t>
  </si>
  <si>
    <t>Crear y mantener el Sistema de Información Cultural</t>
  </si>
  <si>
    <t>SISTEMA DE INFORMACIÓN CULTURAL</t>
  </si>
  <si>
    <t>Crear el Sistema de Información Cultural.</t>
  </si>
  <si>
    <t xml:space="preserve">FORTALECIMIENTO A LOS CONSEJOS DE AREA, CULTURA Y PATRIMONIO </t>
  </si>
  <si>
    <t>1. Capacitar consejeros                    2. Apoyar las reuniones, eventos y encuentros liderados por los Consejos</t>
  </si>
  <si>
    <t>Secretaría de Cultura
Despacho del gobernador
Secretaría Administrativa</t>
  </si>
  <si>
    <t>Apoyar el funcionamiento de los consejos de cultura, de área y patrimonio.</t>
  </si>
  <si>
    <t xml:space="preserve">INVESTIGACION </t>
  </si>
  <si>
    <t>PROGRAMADO</t>
  </si>
  <si>
    <t>EJECUTADO</t>
  </si>
  <si>
    <t>% CUMPLIMIENTO</t>
  </si>
  <si>
    <t xml:space="preserve">DEBERIA MEDIRSE COMO NUMERO DE PERSONAS QUE SE LES DICTO CAPACITACIÓN PARA VIGIAS DEL PATRIMONIO PARA EL PCC. (Ser Vigía implica no solo realizar el curso especifico sino hacer el registro ante el Ministerio de Cultura con un proyecto que proteja y salva guarda algo en particular postulado por el vigía el cual debe darle continuidad y estabilidad durante el año de ejecución, el cual será vigilado y controlado por Min cultura "solo se reconocerá como vigía quien haga el registro ante Min cultura", este proceso tiene unas condicionantes específicas las cuales limitan su postulación.) </t>
  </si>
  <si>
    <t>No se tuvieron emisarios comunitarias desarrollando programación de participación ciudadana durante la vigencia</t>
  </si>
  <si>
    <t xml:space="preserve">En le realización de las convocatorias de Concertación ye estímulos se ejecutan proyectos que permite visibilizar, fortalecer los procesos que permite la diversidad cultural, pero ningún que permita hacer un reconocimiento de mismo, se han realizado desde la secretaria la visibilizacion de todas las expresiones culturales. </t>
  </si>
  <si>
    <t xml:space="preserve">TODAS LAS BILBLIOTECAS MUNICIPALES TIENEN ACCESO A INTERNE </t>
  </si>
  <si>
    <t>TOTAL INDICADORES</t>
  </si>
  <si>
    <t>CRÍTICO</t>
  </si>
  <si>
    <t>BAJO</t>
  </si>
  <si>
    <t>MEDIO</t>
  </si>
  <si>
    <t>SATISFACTORIO</t>
  </si>
  <si>
    <t>SOBRESALIENTE</t>
  </si>
  <si>
    <t>4. Reconocer la multiculturalidad en el Quindío
5. Aprender a vivir, aprender a comer</t>
  </si>
  <si>
    <t>6. Apoyar investigaciones sobre biodiversidad y multiculturalidad territorial 
7. Apoyar el levantamiento de los inventarios de manifestaciones culturales y su valoración</t>
  </si>
  <si>
    <t>1. Crear rutas culturales 
2. Apoyar y revisar las ferias y fiestas tradicionales
3. Recuperar el camino del Quindío 
4. Formular la política de turismo cultural</t>
  </si>
  <si>
    <t>1. Apoyar proyectos para la formación ciudadana y política
 2. Fomentar la transparencia y la legalidad en los procesos públicos y privados</t>
  </si>
  <si>
    <t>1. Apoyar la comunicación comunitaria y social (radios ciudadanas - radios escolares)  
2. Promover campañas para favorecer la cultura de paz y convivencia</t>
  </si>
  <si>
    <t xml:space="preserve">Investigaciones sobre cultura ciudadana, política y diversidad apoyadas </t>
  </si>
  <si>
    <t>Investigaciones sobre expresiones artísticas realizadas</t>
  </si>
  <si>
    <t>TOTAL DE INDICADORES</t>
  </si>
  <si>
    <t>%</t>
  </si>
  <si>
    <t>NO PROGRAMADO</t>
  </si>
  <si>
    <t xml:space="preserve">Se realizaron asistencias técnicas a los  territorios municipales, con el ánimo brindar más conocimiento de los factores importantes en la conservación y mantenimiento de bienes materiales e inmateriales del patrimonio que tienen cada uno, y que estos sirvan de elementos para la realización de sus ferias y/o fiestas que programan cada municipio </t>
  </si>
  <si>
    <t xml:space="preserve">La secretaria de infraestrructura y aguas realizo adecuaciones y matenimiento a algunas casas de la cultura y Bibliotecas Municpales. Mas no  se lorgro crear  incentivos para el mantenimiento de las edificaciones durante la vigencia.  </t>
  </si>
  <si>
    <t xml:space="preserve">Se han conformado los 7 consejos de área artista, el consejo departamental de cultural, el consejo departamental de patrimonio, se conformaron los consejos municipales de cultura de Pijao y Salento.  </t>
  </si>
  <si>
    <t xml:space="preserve">La secretaria de cultura departamental, en las asistencias técnicas realizadas a los entes territoriales se deja la observación y la necesidad de abrir estos espacios ciudadanos con el sector cultural. Ya que muchos aún no han aperturado los consejos municipales de cultura </t>
  </si>
  <si>
    <t xml:space="preserve">Con la univesdidad del quindio se realizo una convenio para la evaluaicion de las conovocatrias de concertacion estimulos el cual se hizo por un porcesos de selección publica </t>
  </si>
  <si>
    <t>Se inició con la Ruta  de la felicidad,  en el desarrollo de los ciclos de formación informal que se realizaron en las casas de la cultura, en las áreas de música, Teatro, Danzas y artes Plásticas, con presentaciones en los teatros de los municipios de Montenegro, Quimbaya, La Tebaida , Calarlca , barcelona y en otros espacios como los CAE , Los centros Penitenciarios y las intituciones educativas publicas</t>
  </si>
  <si>
    <t>No se tenia meta programada</t>
  </si>
  <si>
    <t>INDICADORES PLAN DEPARTAMENTAL DE LAS CULTURAS - BIOCULTURA</t>
  </si>
  <si>
    <t xml:space="preserve">INDICADORES DE IMPACTO </t>
  </si>
  <si>
    <t xml:space="preserve">INDICADORES DE RESULTADO </t>
  </si>
  <si>
    <t xml:space="preserve">INDICADORES PRODUCTO </t>
  </si>
  <si>
    <t>La población en general conoce, exalta y protege los valores excepcionales del territorio y del PCC</t>
  </si>
  <si>
    <t xml:space="preserve">Las instituciones educativas del departamento han implementado asignaturas referidas a la identidad y el patrimonio cultural quindiano </t>
  </si>
  <si>
    <t xml:space="preserve">Número de instituciones educativas que incluyen las asignaturas referidas a la identidad y el patrimonio cultural quindiano </t>
  </si>
  <si>
    <t xml:space="preserve">La sociedad quindiana se moviliza en contra de la explotación indiscriminada de recursos naturales </t>
  </si>
  <si>
    <t xml:space="preserve">Se han incrementado los proyectos y procesos que reconocen, valoran e investigan la biodiversidad del territorio </t>
  </si>
  <si>
    <t xml:space="preserve">Número de proyectos/procesos que reconocen, valoran e investigan la biodiversidad del territorio </t>
  </si>
  <si>
    <t xml:space="preserve">Número de actividades anuales en función de la articulación cultura y ambiente </t>
  </si>
  <si>
    <t xml:space="preserve">Se crean centros de la memoria local en los municipios </t>
  </si>
  <si>
    <t>Se han implementado procesos para el rescate, exaltación y protección del conocimiento tradicional y el saber popular</t>
  </si>
  <si>
    <t>Número de actividades anuales para el rescate de tradiciones y saberes ancestrales</t>
  </si>
  <si>
    <t xml:space="preserve">Se han incrementado las declaratorias del patrimonio intangible y los planes de salvaguardia </t>
  </si>
  <si>
    <t xml:space="preserve">Número de planes de manejo o salvaguarda adoptados </t>
  </si>
  <si>
    <t xml:space="preserve">Fiestas y festivales con mayor arraigo popular </t>
  </si>
  <si>
    <t xml:space="preserve">Se han realizado eventos de amplia participación para la reflexión y ajuste a las fiestas y festivales </t>
  </si>
  <si>
    <t xml:space="preserve">Número de eventos para evaluar y ajustar fiestas y festivales apropiados por la comunidad </t>
  </si>
  <si>
    <t xml:space="preserve">Existen incentivos para el mantenimiento de edificaciones patrimoniales </t>
  </si>
  <si>
    <t>Se han incrementado el número de proyectos de recuperación y/o construcción de infraestructura cultural</t>
  </si>
  <si>
    <t>Número de incentivos creados para el mantenimiento de las edificaciones</t>
  </si>
  <si>
    <t xml:space="preserve">Se ha formulado un plan de manejo y protección del patrimonio arquitectónico </t>
  </si>
  <si>
    <t xml:space="preserve">Número de LIBIC en el departamento </t>
  </si>
  <si>
    <t xml:space="preserve">Se han aumentado los procesos de inventario, valoración, registro, difusión y protección del patrimonio tangible </t>
  </si>
  <si>
    <t xml:space="preserve">Número de investigaciones realizadas para inventariar y registrar BIC </t>
  </si>
  <si>
    <t>Ciudadanía consciente y apropiada de su PCC</t>
  </si>
  <si>
    <t>Programas de formación en artes y oficios tradicionales de la arquitectura de la colonización, creados</t>
  </si>
  <si>
    <t>Número de programas educativos en técnicas tradicionales de construcción</t>
  </si>
  <si>
    <t xml:space="preserve">Incremento en la cantidad de grupos de vigías del patrimonio en el departamento </t>
  </si>
  <si>
    <t xml:space="preserve">Número de vigías del patrimonio para el PCC </t>
  </si>
  <si>
    <t xml:space="preserve">Incremento en las actividades y proyectos para la socialización, investigación, valoración y conservación del PCC </t>
  </si>
  <si>
    <t xml:space="preserve">Número de actividades para la socialización del PCC </t>
  </si>
  <si>
    <t xml:space="preserve">Número de proyectos en investigación, valoración y conservación del PCC </t>
  </si>
  <si>
    <t>Política para el turismo cultural formulada y en marcha</t>
  </si>
  <si>
    <t xml:space="preserve">Número de rutas para el turismo cultural </t>
  </si>
  <si>
    <t xml:space="preserve">Creación y funcionamiento espacios de participación ciudadana en diferentes sectores </t>
  </si>
  <si>
    <t xml:space="preserve">Incremento en los procesos de formación ciudadana </t>
  </si>
  <si>
    <t xml:space="preserve">Número de personas formadas en cultura ciudadana y política </t>
  </si>
  <si>
    <t xml:space="preserve">Espacios de participación ciudadana creados por la ley funcionando </t>
  </si>
  <si>
    <t xml:space="preserve">Número de espacios de participación ciudadana del sector cultural funcionando en el año. </t>
  </si>
  <si>
    <t xml:space="preserve">Las investigaciones por corrupción en el Quindío han disminuido </t>
  </si>
  <si>
    <t xml:space="preserve">Emisoras comunitarias y escolares produciendo franjas radiales con participación ciudadana </t>
  </si>
  <si>
    <t xml:space="preserve">Número de emisoras comunitarias desarrollando programación con participación ciudadana </t>
  </si>
  <si>
    <t xml:space="preserve">Campanas y actividades para el reconocimiento de la diversidad cultural realizadas. </t>
  </si>
  <si>
    <t xml:space="preserve">Número de proyectos para el reconocimiento de la diversidad cultural apoyados </t>
  </si>
  <si>
    <t xml:space="preserve">Número de investigaciones realizadas al año </t>
  </si>
  <si>
    <t xml:space="preserve">Programas de artes creados en la Universidad del Quindío </t>
  </si>
  <si>
    <t xml:space="preserve">Convenios, pactos o acuerdos firmados entre la institucionalidad cultural y la educativa </t>
  </si>
  <si>
    <t>No de convenios, pactos, acuerdos o actividades desarrolladas entre la Institucionalidad cultural y la educativa</t>
  </si>
  <si>
    <t>Adopción de la Política departamental de Formación</t>
  </si>
  <si>
    <t>No. de políticas adoptadas y en ejecución</t>
  </si>
  <si>
    <t xml:space="preserve">Población beneficiada con el acceso a la formación artística </t>
  </si>
  <si>
    <t>Número de escuelas de formación artística funcionando permanentemente al año</t>
  </si>
  <si>
    <t xml:space="preserve">Número de personas en procesos formativos en las escuelas de artes </t>
  </si>
  <si>
    <t>Artistas quindianos reciben premios y reconocimientos nacionales e internacionales</t>
  </si>
  <si>
    <t>Incremento de los espacios no tradicionales para las prácticas artísticas</t>
  </si>
  <si>
    <t>Número de actividades realizadas en espacios no convencionales, barrios periféricos, área rural</t>
  </si>
  <si>
    <t xml:space="preserve">Número de artistas formados </t>
  </si>
  <si>
    <t>Número de grupos artísticos creados y fortalecidos</t>
  </si>
  <si>
    <t>Número de programas culturales en circulación en los municipios</t>
  </si>
  <si>
    <t xml:space="preserve">Número de programas culturales realizados en la zona rural </t>
  </si>
  <si>
    <t xml:space="preserve">Incremento en las dotaciones para las Escuelas de formación artística </t>
  </si>
  <si>
    <t xml:space="preserve">Número de adquisiciones y/o mantenimientos a los instrumentos para el desarrollo de las expresiones artísticas </t>
  </si>
  <si>
    <t xml:space="preserve">Existen emprendimientos culturales con reconocimiento regional </t>
  </si>
  <si>
    <t xml:space="preserve">Política de emprendimiento cultural formulada y en marcha </t>
  </si>
  <si>
    <t>Número de organizaciones
formadas en emprendimiento
cultural</t>
  </si>
  <si>
    <t>Número de emprendimientos culturales apoyados</t>
  </si>
  <si>
    <t xml:space="preserve">Incremento de los índices de lectura en el Quindío </t>
  </si>
  <si>
    <t xml:space="preserve">Política de lectura, escritura y bibliotecas formulada y en marcha </t>
  </si>
  <si>
    <t xml:space="preserve">Número de personas beneficiadas por acciones de la biblioteca publica al ano </t>
  </si>
  <si>
    <t>Número de bibliotecas con acceso a internet</t>
  </si>
  <si>
    <t xml:space="preserve">Número de nuevas colecciones adquiridas para las bibliotecas publicas </t>
  </si>
  <si>
    <t xml:space="preserve">Número de capacitaciones dirigidas a bibliotecarios al ano </t>
  </si>
  <si>
    <t xml:space="preserve">Número de programas para facilitar acceso de la población a los materiales de la biblioteca (en especial a los que no están en la cabecera municipal) </t>
  </si>
  <si>
    <t>Construcción de nuevos espacios para la actividad artística</t>
  </si>
  <si>
    <t>Inversión publica para el mantenimiento y construcción de infraestructura cultural incrementada</t>
  </si>
  <si>
    <t xml:space="preserve">No de espacios físicos para las artes en funcionamiento </t>
  </si>
  <si>
    <t xml:space="preserve">Número de construcciones nuevas para el desarrollo de actividades culturales </t>
  </si>
  <si>
    <t>No de investigaciones realizadas al año</t>
  </si>
  <si>
    <t xml:space="preserve">Incremento de los recursos para la cultura y las artes </t>
  </si>
  <si>
    <t xml:space="preserve">Gestores capacitados </t>
  </si>
  <si>
    <t xml:space="preserve">No de gestores del sector público y privado capacitados </t>
  </si>
  <si>
    <t>Adopción de las políticas departamentales de estímulos y concertación de proyectos artísticos y culturales</t>
  </si>
  <si>
    <t xml:space="preserve">Creación de la estampilla Pro-Cultura para el Departamento. </t>
  </si>
  <si>
    <t>Estampilla creada y en marcha</t>
  </si>
  <si>
    <t xml:space="preserve">Sistema de información cultural creado y operando </t>
  </si>
  <si>
    <t xml:space="preserve">Actualización anual del sistema de información cultural </t>
  </si>
  <si>
    <t xml:space="preserve">Cargos en carrera administrativa para el sector cultural creados </t>
  </si>
  <si>
    <t xml:space="preserve">Encuentros anuales de consejeros de cultura realizados </t>
  </si>
  <si>
    <t xml:space="preserve">No de reuniones de los espacios de participación al año </t>
  </si>
  <si>
    <t xml:space="preserve">Investigaciones sobre el Sistema Departamental de Cultura realizadas </t>
  </si>
  <si>
    <t xml:space="preserve">No de investigaciones realizadas al año </t>
  </si>
  <si>
    <t xml:space="preserve">    PROGRAMA DEPARTAMENTAL DE CONCERTACIÓN DE PROYECTOS   
ARTÍSTICOS Y CULTURALES 2015 - 2023</t>
  </si>
  <si>
    <t>Se dio continuidad al cumplimiento de las ordenanzas 013 y 014 de 2015</t>
  </si>
  <si>
    <t>Hasta la fecha no ha adelantado ninguna investigación de este tipo</t>
  </si>
  <si>
    <t xml:space="preserve">PROGRAMADO </t>
  </si>
  <si>
    <t xml:space="preserve">EJECUTADO </t>
  </si>
  <si>
    <t xml:space="preserve">% DE AVANCE DE LA META A 2023 </t>
  </si>
  <si>
    <t>ACCIONES / ACTIVIDADES 2023</t>
  </si>
  <si>
    <t xml:space="preserve">OBSERVACIONES </t>
  </si>
  <si>
    <t xml:space="preserve">Indicador transversal con la Secretaria Deptal de Educación, se investigo con la Directora de Calidad Deptal De Educación, manifestó que en el Departamento existen 54 Instituciones Educativas con un total de 266 sedes, en todas se implemento  la asignatura de identidad y del Patrimonio Cultural Quindiano, dando cumplimiento a la Ordenanza Departamental No. 038  del 22 de noviembre  de 2012; reglamentada mediante el decreto 0833 del 02 de diciembre de 2013 sobre los Lineamientos Curriculares en la adopción de Proyecto Pedagógico Transversal para la Conservación del Paisaje Cultural Cafetero. (Adjunto en archivo 1. ordenanza  y 2. decreto). </t>
  </si>
  <si>
    <t>Cabe anotar que el 2019 ya se había cumplido la meta de este indicador, si embargo se desarrollo en este cuatreño actividades relacionadas con este. La Secretaría Deptal de Agricultura,continua con el desarrollo de este  proyecto  de Sostenibilidad Ambiental del PCCC, el cual lo componen 7 resultados o actividades generales, de las cuales hay tres que están relacionados con la biodiversidad del territorio los cuales son: 1.  Implementar áreas de conservación biológica en cuencas hidrográficas estratégicas. 2. Implementar sistemas ecológicos de beneficio de café. 3. Reducir contaminación agua por procesamiento de café, actividades domésticas y agropecuarias.</t>
  </si>
  <si>
    <t xml:space="preserve">Desde el proceso de promoción a la oralidad lectura y escritura, se hace la sociabilización a la población infantil y juvenil del cuidado y la  importancia del cuidado de medio ambiente, como conservación del principios de conservación de la vida misma y nuestro territorio.  </t>
  </si>
  <si>
    <t>no fue necesario invertir recusros</t>
  </si>
  <si>
    <t>La ASOCIACION A-LAB LABORATORIO DE CREACION, desarrollo un proyecto de saberes ancestrales como  semillero de portadores de la cultura cafetera, apuesta por un Proceso lúdico y participativo que conecta a la población con los saberes y prácticas tradicionales del Quindío</t>
  </si>
  <si>
    <t>Por medio de la ejecución del impuesto de IVA Telefonía Móvil, se ejecutan dos proyectos que consisten en una  Estrategia comunitaria de protección y salvaguardia del coroteo campesino y de las fiestas de nuestra señora del Carmen en el municipio de Salento Quindío. y  la Formulación del Plan Especial de Salvaguardia-PES de la Cestería de Bejucos del Municipio de Filandia Quindío.</t>
  </si>
  <si>
    <t>Se realizó una actualización de las festividades apropiadas y llevadas a cabo hasta la fecha por parte de las entidades territoriales apropiadas a través de las casas de la cultura. El cual permite tener un avance para realizar una evaluación en una posterior vigencia.</t>
  </si>
  <si>
    <t xml:space="preserve"> SE ESTA EJECUTANDO UN PROYECTO DE ACTUALIZACIÓN DEL INVENTARIO DEL PATRIMONIO MATERIAL INMUEBLE DE LA ZONA RURAL E INCLUSIÓN EN LA LISTA INDICATIVA DE CANDIDATOS ABIENES DE INTERES CULTURA -LICBIC DEL MUNICIPIO DE CÓRDOBA QUINDÍO POR MEDIO DE IVA TELEFONIA MOVIL </t>
  </si>
  <si>
    <t xml:space="preserve">Se cuneta con un tecnico en contruccion de Bareheque , el cual se encutra dictando clases de  formacion informal en estas tecnicas de contruccion para el rescate de las tecnicas de contruccion tradicionales, como rescate del patricmonio inmateral </t>
  </si>
  <si>
    <t>Se realiza en  las asistencias técnicas  en conservación de los bienes materiales e inmateriales de patrimonio que programa la secretaria de Cultura para los entes territoriales</t>
  </si>
  <si>
    <t>Se realizaron varias actividades de socialización de PCC, en diferentes escenarios. Como la casa delegada en Bogotá, conferencias de PC en el museo de oro de Quimbaya y en las casa de la cultura de Génova, Tebaida  y  Montenegro</t>
  </si>
  <si>
    <t>Se realizó la investigación "CAFÉ, COLORES Y CUENTOS: LIBROS EN TELA PARA NIÑOS Y NIÑAS QUE CELEBRAN EL PAISAJE CULTURAL CAFETERO" por medio de la beca de estímulos con la gestora cultural  Camila Fernanda Arévalo Forigua del municipio de Salento, realizando  las siguientes actividades de Investigación y recopilación de información  exhaustiva sobre el paisaje cultural cafetero, incluyendo su historia, características, tradiciones culturales  y desafíos de conservación.</t>
  </si>
  <si>
    <t>Se realizó un tiraje de pasaportes  de la Ruta museal del departamento del Quindío, la cual lo componen de 16 museos  distribuidos en los 12 municipios, la ruta se representa con  el diligenciamiento del Pasaporte museal, y difundirla con los promotores de turismo y desde la secretaria impulsar la ruta museal como visitas atractivas s de turismo en el Quindío</t>
  </si>
  <si>
    <t xml:space="preserve">se dictan talleres de Cultura ciudadana que permiten el fortalecimiento  de factores protectores para una sana convivencia  con población en las instituciones educativas publicas talleres de poblaciones diferenciales y convivencia social con el objetivo de generar fortalecimiento en la salud mental y fomentar la convivencia social en donde se permita reconocer síganos y síntomas en salud mental y como tener ayuda en las redes de apoyo. </t>
  </si>
  <si>
    <t>No había meta programada ya se habia complido con esta meta en vigencias anteriores</t>
  </si>
  <si>
    <t>En esta vigencia se realizaron varias actividades  de diversidad cultural  pero no hubo una concreta que se desarrollaran como  una investigación</t>
  </si>
  <si>
    <t xml:space="preserve">Para esta vigencia se deja aprobada y adopta por la asamblea departamental el Plan docenal de la cultura para la vida 2024-2035 mediante la ordenanza 019/2023. </t>
  </si>
  <si>
    <t xml:space="preserve">El el desarrollo de la convocatoria de concertacion se encontraron como ganadores escuelas de formacion artiticas en diferenetes areas, permitiendo foraltecelcerlas, ya que por resagos de la pandemia, la creacion de nuevas ha sido un poco complejo por la empacto de la misma </t>
  </si>
  <si>
    <t xml:space="preserve">La secretaria de cultura desarrollo 3 programas de formacion artitisca de manera informal, la presencial en las casas de cultura, de manera virtual y los que se realizaron con el desarrollo de concertacion impactando a 5750 personas aproximandamente en toda la vigenci </t>
  </si>
  <si>
    <t xml:space="preserve">INTERPRETARCION DE 36  OBRAS MUSICALES  DE LA ASOCIACION  TUNA CALLE  EN LOS MUNICIPIOS DE  BUENAVISTA -GENOVA Y CIRCASIA </t>
  </si>
  <si>
    <t>Actualmente se realiza el proyecto de profesionalización de 135 artistas en 4 áreas, Música, Artes escénicas, Artes platicas y Danzas. La que ya se encuentran cursando académicamente 100  estudiantes y 35 están en proceso de inscripción en la en la universidad de Antioquia con el área de Danza.</t>
  </si>
  <si>
    <t xml:space="preserve">Se realizó la convocatoria  de estímulos la cual permitió fortalecer a 19 artistas y o gestores culturales con sus creaciones en diferentes área artísticas como la música, el teatro, la danza y las expresiones patrimoniales  </t>
  </si>
  <si>
    <t xml:space="preserve">La ASOCIACION A-LAB LABORATORIO DE CREACION ejecuto el proyecto “Desde mi montañita para ti, semillero de apropiación patrimonial para las nuevas generaciones” semillero de portadores de la cultura cafetera, apuesta por un proceso lúdico y participativo que conecta a la población con los saberes y prácticas tradicionales del Quindío. </t>
  </si>
  <si>
    <t xml:space="preserve">
El Municipio de Pijao, ganador de concertación departamental con un proyecto de compra de elementos artísticos para la casa de la cultura , peo no ejecuto devolvió el recurso por un valor de $ 31.000.000  
</t>
  </si>
  <si>
    <t>No había meta programada</t>
  </si>
  <si>
    <t xml:space="preserve">La secretaria de cultura, desarrollo con el apoyo de Tics, una plataforma "ArteClik"  que permite promocionar los servicios árticos de los artistas y o gestores culturales en una APP y una Web y esto permite que haya más emprendimiento cultural y una mayor circulación de producciones en el territorio Quindiano </t>
  </si>
  <si>
    <t xml:space="preserve">El reporte de la llave del saber es de 98000 usurios atendidos, ya que confiamiento no permio la apertura de las Bibliotecas al Publico </t>
  </si>
  <si>
    <t xml:space="preserve">Se realizó la publicación de  10 libros  incluido los 4  libros de Bibliotecas de Autores Quindianos de la misma manera el comité de Autores Quindianos aprobó el nuevo diseño del cambio de Imagen de BAQ (Biblioteca de Autores Quindianos) 
1. Mi vestido Verde ( Novela) BAQ
2. La Palabra Elegida ( Narrativa) BAQ
3. Pajaro de piedra ( Poesia) BAQ
4. Los cuentos del Tio picaro conejo ( Narrativa) BAQ
5. Ferocides ( antologia de caricatura) Espreso literario 
6. Mirar hacia adentro ( Poesia) espreso literario 
7. En la ruta, vivencias en la escena musical de colombia ( Fotografia) 
8.Memorias de un niño que no crecio ( narrativa ilustrada ) 
9. Corazon de araña negra ( narrativa cuento ) 
10 . Folleto Guia Formulacion proyectos culturales </t>
  </si>
  <si>
    <t xml:space="preserve">Se realizó el primer encuentro de Bibliotecarios nacional en el Quindío que tuvo una duración de 3 días, y cual permito realizar talleres de actualización y formación en técnicas de narración oral y lectura crítica y otros, de la misma manera este año se contó con una formación en el desarrollo de las catillas Embera Chamy para la recuperación de dialectos propios con el equipo de promoción de lectura y escritura, quienes desarrollarían este programa en 4 comunidades Embera chamy </t>
  </si>
  <si>
    <t xml:space="preserve">se realizo la dotacion tecnologica a 3 bibliotecas Publicas </t>
  </si>
  <si>
    <t xml:space="preserve">La secretaria de Cultura cuenta con un espacio de exhibición de artes plástica disponibles para los artistas que tengan las piezas de arte, el cual en esta vigencia ha tenido varias exposiciones en exhibición. </t>
  </si>
  <si>
    <t xml:space="preserve">Desde la convocatoria de estímulos, se realizó la investigación “BELLEZA IMPERFECTA” del artista JUAN CARLOS ANGEL OCHOA  en música, la ASOCIACION AMIGOS DEL MUSEO DEL ARTE AMUSA MAQUI realizo una investigación de teatro en la escuela que consiste en la presentación de talleres de investigación en exposiciones en municipios  cordilleranos </t>
  </si>
  <si>
    <t>NO SE PROGRAMO PARA EL AÑO 2023</t>
  </si>
  <si>
    <t>ya esta creada, se ha realizo la ejecucion según la ordenaza 010/2013</t>
  </si>
  <si>
    <t xml:space="preserve">
Se continua  la actualización con la plataforma de soy cultura, el que cual nos permite, tener caracterizada a los artistas y gestores culturales de igual manera de viene adelantando la caracterización de las organizaciones culturales , colegios publicos y privados, esculeas de foramcion cultural y otrso actores que funcionan en departamento  </t>
  </si>
  <si>
    <t xml:space="preserve">se continua con la asistencia tecnica a los consejos de area y el departamental y se encutran funcionando  los siguientes consejos, redes y comités departamentales con participación ciudadana: Cultura, Patrimonio, áreas artísticas como literatura, danza, música, teatro, cinematografía, artes plásticas y visuales y medios ciudadanos; Red Deptal de Museos,  Comité de protección arqueológica y antropológica, Comité de la Biblioteca de Autores Quindianos, Red de bibliotecas. y queda para el la proxima vigencia la apertura del consejo de Circo </t>
  </si>
  <si>
    <t>SUMPRGRAMA</t>
  </si>
  <si>
    <t>META FÍSICA AÑO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</si>
</sst>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8">
    <font>
      <sz val="11"/>
      <color theme="1"/>
      <name val="Calibri"/>
      <family val="2"/>
      <scheme val="minor"/>
    </font>
    <font>
      <sz val="11"/>
      <color theme="1"/>
      <name val="Calibri"/>
      <family val="2"/>
      <scheme val="minor"/>
    </font>
    <font>
      <b/>
      <sz val="10"/>
      <name val="Calibri"/>
      <family val="2"/>
      <scheme val="minor"/>
    </font>
    <font>
      <b/>
      <sz val="10"/>
      <color rgb="FF000000"/>
      <name val="Calibri"/>
      <family val="2"/>
      <scheme val="minor"/>
    </font>
    <font>
      <b/>
      <sz val="14"/>
      <color theme="1"/>
      <name val="Calibri,Bold"/>
    </font>
    <font>
      <sz val="10"/>
      <color theme="1"/>
      <name val="Calibri,Bold"/>
    </font>
    <font>
      <sz val="10"/>
      <color theme="1"/>
      <name val="Calibri"/>
      <family val="2"/>
      <scheme val="minor"/>
    </font>
    <font>
      <sz val="10"/>
      <name val="Calibri"/>
      <family val="2"/>
      <scheme val="minor"/>
    </font>
    <font>
      <sz val="10"/>
      <name val="Arial Nova Cond Light"/>
      <family val="2"/>
    </font>
    <font>
      <b/>
      <sz val="10"/>
      <color theme="1"/>
      <name val="Calibri"/>
      <family val="2"/>
      <scheme val="minor"/>
    </font>
    <font>
      <b/>
      <sz val="9"/>
      <color theme="1"/>
      <name val="Arial  "/>
    </font>
    <font>
      <b/>
      <sz val="8"/>
      <color theme="1"/>
      <name val="Calibri"/>
      <family val="2"/>
      <scheme val="minor"/>
    </font>
    <font>
      <sz val="12"/>
      <name val="Calibri"/>
      <family val="2"/>
      <scheme val="minor"/>
    </font>
    <font>
      <b/>
      <sz val="12"/>
      <color rgb="FFFFFF00"/>
      <name val="Arial"/>
      <family val="2"/>
    </font>
    <font>
      <b/>
      <sz val="12"/>
      <color theme="1"/>
      <name val="Arial"/>
      <family val="2"/>
    </font>
    <font>
      <sz val="16"/>
      <color theme="1"/>
      <name val="Arial"/>
      <family val="2"/>
    </font>
    <font>
      <b/>
      <sz val="10"/>
      <color theme="1"/>
      <name val="Arial  "/>
    </font>
    <font>
      <b/>
      <sz val="16"/>
      <color theme="1"/>
      <name val="Arial  "/>
    </font>
    <font>
      <sz val="16"/>
      <color theme="1"/>
      <name val="Arial  "/>
    </font>
    <font>
      <b/>
      <sz val="14"/>
      <color theme="1"/>
      <name val="Calibri"/>
      <family val="2"/>
      <scheme val="minor"/>
    </font>
    <font>
      <b/>
      <sz val="16"/>
      <color theme="1"/>
      <name val="Calibri"/>
      <family val="2"/>
      <scheme val="minor"/>
    </font>
    <font>
      <b/>
      <sz val="12"/>
      <color theme="1"/>
      <name val="Calibri"/>
      <family val="2"/>
      <scheme val="minor"/>
    </font>
    <font>
      <b/>
      <sz val="9"/>
      <name val="Arial"/>
      <family val="2"/>
    </font>
    <font>
      <b/>
      <sz val="9"/>
      <color theme="1"/>
      <name val="Arial"/>
      <family val="2"/>
    </font>
    <font>
      <sz val="11"/>
      <color rgb="FFFF0000"/>
      <name val="Calibri"/>
      <family val="2"/>
      <scheme val="minor"/>
    </font>
    <font>
      <b/>
      <sz val="12"/>
      <color rgb="FF000000"/>
      <name val="Calibri"/>
      <family val="2"/>
      <scheme val="minor"/>
    </font>
    <font>
      <b/>
      <sz val="10"/>
      <color theme="1"/>
      <name val="Arial"/>
      <family val="2"/>
    </font>
    <font>
      <sz val="11"/>
      <name val="Calibri"/>
      <family val="2"/>
      <scheme val="minor"/>
    </font>
  </fonts>
  <fills count="19">
    <fill>
      <patternFill patternType="none"/>
    </fill>
    <fill>
      <patternFill patternType="gray125"/>
    </fill>
    <fill>
      <patternFill patternType="solid">
        <fgColor theme="5"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2"/>
        <bgColor indexed="64"/>
      </patternFill>
    </fill>
    <fill>
      <patternFill patternType="solid">
        <fgColor theme="9"/>
        <bgColor indexed="64"/>
      </patternFill>
    </fill>
    <fill>
      <patternFill patternType="solid">
        <fgColor rgb="FFFFFF0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266">
    <xf numFmtId="0" fontId="0" fillId="0" borderId="0" xfId="0"/>
    <xf numFmtId="0" fontId="2" fillId="3"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6" fillId="6" borderId="14" xfId="0" applyFont="1" applyFill="1" applyBorder="1" applyAlignment="1">
      <alignment horizontal="justify" vertical="center" wrapText="1"/>
    </xf>
    <xf numFmtId="0" fontId="6" fillId="6" borderId="15" xfId="0" applyFont="1" applyFill="1" applyBorder="1" applyAlignment="1">
      <alignment horizontal="center" vertical="center" wrapText="1"/>
    </xf>
    <xf numFmtId="0" fontId="6" fillId="6" borderId="13" xfId="0" applyFont="1" applyFill="1" applyBorder="1" applyAlignment="1">
      <alignment horizontal="justify" vertical="center" wrapText="1"/>
    </xf>
    <xf numFmtId="0" fontId="7" fillId="6" borderId="13" xfId="0" applyFont="1" applyFill="1" applyBorder="1" applyAlignment="1">
      <alignment horizontal="justify"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20" xfId="0" applyFont="1" applyFill="1" applyBorder="1" applyAlignment="1">
      <alignment horizontal="justify" vertical="center" wrapText="1"/>
    </xf>
    <xf numFmtId="0" fontId="6" fillId="6" borderId="22" xfId="0" applyFont="1" applyFill="1" applyBorder="1" applyAlignment="1">
      <alignment horizontal="justify" vertical="center" wrapText="1"/>
    </xf>
    <xf numFmtId="0" fontId="6" fillId="6" borderId="3" xfId="0" applyFont="1" applyFill="1" applyBorder="1" applyAlignment="1">
      <alignment horizontal="justify" vertical="center" wrapText="1"/>
    </xf>
    <xf numFmtId="0" fontId="6" fillId="6" borderId="24" xfId="0" applyFont="1" applyFill="1" applyBorder="1" applyAlignment="1">
      <alignment horizontal="justify" vertical="center" wrapText="1"/>
    </xf>
    <xf numFmtId="0" fontId="6" fillId="6" borderId="20" xfId="0" applyFont="1" applyFill="1" applyBorder="1" applyAlignment="1">
      <alignment vertical="center" wrapText="1"/>
    </xf>
    <xf numFmtId="0" fontId="6" fillId="6" borderId="25" xfId="0" applyFont="1" applyFill="1" applyBorder="1" applyAlignment="1">
      <alignment horizontal="justify" vertical="center" wrapText="1"/>
    </xf>
    <xf numFmtId="0" fontId="6" fillId="6" borderId="28" xfId="0" applyFont="1" applyFill="1" applyBorder="1" applyAlignment="1">
      <alignment horizontal="justify" vertical="center" wrapText="1"/>
    </xf>
    <xf numFmtId="0" fontId="6" fillId="6" borderId="29" xfId="0" applyFont="1" applyFill="1" applyBorder="1" applyAlignment="1">
      <alignment horizontal="justify" vertical="center" wrapText="1"/>
    </xf>
    <xf numFmtId="0" fontId="6" fillId="6" borderId="30" xfId="0" applyFont="1" applyFill="1" applyBorder="1" applyAlignment="1">
      <alignment horizontal="justify" vertical="center" wrapText="1"/>
    </xf>
    <xf numFmtId="0" fontId="6" fillId="6" borderId="3" xfId="0" applyFont="1" applyFill="1" applyBorder="1" applyAlignment="1">
      <alignment horizontal="center" vertical="center" textRotation="90" wrapText="1"/>
    </xf>
    <xf numFmtId="0" fontId="6" fillId="6" borderId="14" xfId="0" applyFont="1" applyFill="1" applyBorder="1" applyAlignment="1">
      <alignment horizontal="left" vertical="center" wrapText="1"/>
    </xf>
    <xf numFmtId="0" fontId="6" fillId="6" borderId="19" xfId="0" applyFont="1" applyFill="1" applyBorder="1" applyAlignment="1">
      <alignment horizontal="justify" vertical="center" wrapText="1"/>
    </xf>
    <xf numFmtId="0" fontId="6" fillId="2" borderId="20" xfId="0" applyFont="1" applyFill="1" applyBorder="1" applyAlignment="1">
      <alignment horizontal="justify" vertical="center" wrapText="1"/>
    </xf>
    <xf numFmtId="0" fontId="6" fillId="2" borderId="3" xfId="0" applyFont="1" applyFill="1" applyBorder="1" applyAlignment="1">
      <alignment horizontal="center" vertical="center" wrapText="1"/>
    </xf>
    <xf numFmtId="0" fontId="6" fillId="2" borderId="30" xfId="0" applyFont="1" applyFill="1" applyBorder="1" applyAlignment="1">
      <alignment horizontal="justify" vertical="center" wrapText="1"/>
    </xf>
    <xf numFmtId="0" fontId="7" fillId="2" borderId="31" xfId="0" applyFont="1" applyFill="1" applyBorder="1" applyAlignment="1">
      <alignment horizontal="center" vertical="center" wrapText="1"/>
    </xf>
    <xf numFmtId="0" fontId="6" fillId="2" borderId="3" xfId="0" applyFont="1" applyFill="1" applyBorder="1" applyAlignment="1">
      <alignment horizontal="justify" vertical="center" wrapText="1"/>
    </xf>
    <xf numFmtId="0" fontId="6" fillId="2" borderId="13" xfId="0" applyFont="1" applyFill="1" applyBorder="1" applyAlignment="1">
      <alignment horizontal="justify" vertical="center" wrapText="1"/>
    </xf>
    <xf numFmtId="0" fontId="6" fillId="2" borderId="19" xfId="0" applyFont="1" applyFill="1" applyBorder="1" applyAlignment="1">
      <alignment horizontal="justify" vertical="center" wrapText="1"/>
    </xf>
    <xf numFmtId="0" fontId="6" fillId="2" borderId="14" xfId="0" applyFont="1" applyFill="1" applyBorder="1" applyAlignment="1">
      <alignment horizontal="justify" vertical="center" wrapText="1"/>
    </xf>
    <xf numFmtId="0" fontId="7" fillId="2" borderId="19" xfId="0" applyFont="1" applyFill="1" applyBorder="1" applyAlignment="1">
      <alignment horizontal="center" vertical="center" wrapText="1"/>
    </xf>
    <xf numFmtId="0" fontId="6" fillId="2" borderId="3" xfId="0" applyFont="1" applyFill="1" applyBorder="1" applyAlignment="1">
      <alignment horizontal="center" vertical="center" textRotation="90"/>
    </xf>
    <xf numFmtId="0" fontId="6" fillId="7" borderId="20" xfId="0" applyFont="1" applyFill="1" applyBorder="1" applyAlignment="1">
      <alignment horizontal="justify" vertical="center" wrapText="1"/>
    </xf>
    <xf numFmtId="0" fontId="6" fillId="7" borderId="3" xfId="0" applyFont="1" applyFill="1" applyBorder="1" applyAlignment="1">
      <alignment horizontal="center" vertical="center" wrapText="1"/>
    </xf>
    <xf numFmtId="0" fontId="6" fillId="7" borderId="3" xfId="0" applyFont="1" applyFill="1" applyBorder="1" applyAlignment="1">
      <alignment horizontal="justify" vertical="center" wrapText="1"/>
    </xf>
    <xf numFmtId="0" fontId="7" fillId="7" borderId="19" xfId="0" applyFont="1" applyFill="1" applyBorder="1" applyAlignment="1">
      <alignment horizontal="center" vertical="center" wrapText="1"/>
    </xf>
    <xf numFmtId="0" fontId="6" fillId="7" borderId="30" xfId="0" applyFont="1" applyFill="1" applyBorder="1" applyAlignment="1">
      <alignment horizontal="justify" vertical="center" wrapText="1"/>
    </xf>
    <xf numFmtId="0" fontId="6" fillId="7" borderId="25" xfId="0" applyFont="1" applyFill="1" applyBorder="1" applyAlignment="1">
      <alignment horizontal="justify" vertical="center" wrapText="1"/>
    </xf>
    <xf numFmtId="0" fontId="6" fillId="7" borderId="14" xfId="0" applyFont="1" applyFill="1" applyBorder="1" applyAlignment="1">
      <alignment horizontal="justify" vertical="center" wrapText="1"/>
    </xf>
    <xf numFmtId="0" fontId="6" fillId="7" borderId="14"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6" fillId="7" borderId="13" xfId="0" applyFont="1" applyFill="1" applyBorder="1" applyAlignment="1">
      <alignment horizontal="justify" vertical="center" wrapText="1"/>
    </xf>
    <xf numFmtId="0" fontId="6" fillId="7" borderId="29" xfId="0" applyFont="1" applyFill="1" applyBorder="1" applyAlignment="1">
      <alignment horizontal="justify" vertical="center" wrapText="1"/>
    </xf>
    <xf numFmtId="0" fontId="6" fillId="7" borderId="15" xfId="0" applyFont="1" applyFill="1" applyBorder="1" applyAlignment="1">
      <alignment horizontal="justify" vertical="center" wrapText="1"/>
    </xf>
    <xf numFmtId="0" fontId="6" fillId="7" borderId="19" xfId="0" applyFont="1" applyFill="1" applyBorder="1" applyAlignment="1">
      <alignment horizontal="justify" vertical="center" wrapText="1"/>
    </xf>
    <xf numFmtId="0" fontId="6" fillId="7" borderId="14" xfId="0" applyFont="1" applyFill="1" applyBorder="1" applyAlignment="1">
      <alignment vertical="center" wrapText="1"/>
    </xf>
    <xf numFmtId="0" fontId="6" fillId="7" borderId="28" xfId="0" applyFont="1" applyFill="1" applyBorder="1" applyAlignment="1">
      <alignment horizontal="justify" vertical="center" wrapText="1"/>
    </xf>
    <xf numFmtId="0" fontId="6" fillId="7" borderId="20" xfId="0" applyFont="1" applyFill="1" applyBorder="1" applyAlignment="1">
      <alignment horizontal="left" vertical="center" wrapText="1"/>
    </xf>
    <xf numFmtId="0" fontId="8" fillId="7" borderId="32" xfId="0" applyFont="1" applyFill="1" applyBorder="1" applyAlignment="1">
      <alignment horizontal="justify" vertical="center"/>
    </xf>
    <xf numFmtId="0" fontId="8" fillId="7" borderId="3" xfId="0" applyFont="1" applyFill="1" applyBorder="1" applyAlignment="1">
      <alignment horizontal="justify" vertical="center" wrapText="1"/>
    </xf>
    <xf numFmtId="0" fontId="6" fillId="7" borderId="3" xfId="0" applyFont="1" applyFill="1" applyBorder="1" applyAlignment="1">
      <alignment horizontal="center" vertical="center" textRotation="90"/>
    </xf>
    <xf numFmtId="0" fontId="6" fillId="8" borderId="20" xfId="0" applyFont="1" applyFill="1" applyBorder="1" applyAlignment="1">
      <alignment horizontal="justify" vertical="center" wrapText="1"/>
    </xf>
    <xf numFmtId="0" fontId="6" fillId="8" borderId="13" xfId="0" applyFont="1" applyFill="1" applyBorder="1" applyAlignment="1">
      <alignment horizontal="justify" vertical="center" wrapText="1"/>
    </xf>
    <xf numFmtId="0" fontId="6" fillId="8" borderId="23" xfId="0" applyFont="1" applyFill="1" applyBorder="1" applyAlignment="1">
      <alignment horizontal="justify" vertical="center" wrapText="1"/>
    </xf>
    <xf numFmtId="0" fontId="6" fillId="8" borderId="29" xfId="0" applyFont="1" applyFill="1" applyBorder="1" applyAlignment="1">
      <alignment horizontal="justify" vertical="center" wrapText="1"/>
    </xf>
    <xf numFmtId="0" fontId="6" fillId="8" borderId="19" xfId="0" applyFont="1" applyFill="1" applyBorder="1" applyAlignment="1">
      <alignment horizontal="justify" vertical="center" wrapText="1"/>
    </xf>
    <xf numFmtId="0" fontId="6" fillId="8" borderId="30" xfId="0" applyFont="1" applyFill="1" applyBorder="1" applyAlignment="1">
      <alignment horizontal="justify" vertical="center" wrapText="1"/>
    </xf>
    <xf numFmtId="0" fontId="6" fillId="8" borderId="25" xfId="0" applyFont="1" applyFill="1" applyBorder="1" applyAlignment="1">
      <alignment horizontal="justify" vertical="center" wrapText="1"/>
    </xf>
    <xf numFmtId="0" fontId="6" fillId="8" borderId="14" xfId="0" applyFont="1" applyFill="1" applyBorder="1" applyAlignment="1">
      <alignment horizontal="justify" vertical="center" wrapText="1"/>
    </xf>
    <xf numFmtId="0" fontId="6" fillId="8" borderId="3" xfId="0" applyFont="1" applyFill="1" applyBorder="1" applyAlignment="1">
      <alignment horizontal="justify" vertical="center" wrapText="1"/>
    </xf>
    <xf numFmtId="0" fontId="6" fillId="8" borderId="21" xfId="0" applyFont="1" applyFill="1" applyBorder="1" applyAlignment="1">
      <alignment horizontal="justify" vertical="center" wrapText="1"/>
    </xf>
    <xf numFmtId="0" fontId="6" fillId="8" borderId="28" xfId="0" applyFont="1" applyFill="1" applyBorder="1" applyAlignment="1">
      <alignment horizontal="justify" vertical="center" wrapText="1"/>
    </xf>
    <xf numFmtId="0" fontId="6" fillId="8" borderId="3" xfId="0" applyFont="1" applyFill="1" applyBorder="1" applyAlignment="1">
      <alignment horizontal="center" vertical="center" textRotation="90" wrapText="1"/>
    </xf>
    <xf numFmtId="0" fontId="6" fillId="8" borderId="34" xfId="0" applyFont="1" applyFill="1" applyBorder="1" applyAlignment="1">
      <alignment horizontal="center" vertical="center" textRotation="90" wrapText="1"/>
    </xf>
    <xf numFmtId="0" fontId="6" fillId="8" borderId="35" xfId="0" applyFont="1" applyFill="1" applyBorder="1" applyAlignment="1">
      <alignment horizontal="justify" vertical="center" wrapText="1"/>
    </xf>
    <xf numFmtId="0" fontId="6" fillId="8" borderId="36" xfId="0" applyFont="1" applyFill="1" applyBorder="1" applyAlignment="1">
      <alignment horizontal="justify" vertical="center" wrapText="1"/>
    </xf>
    <xf numFmtId="0" fontId="6" fillId="8" borderId="39" xfId="0" applyFont="1" applyFill="1" applyBorder="1" applyAlignment="1">
      <alignment horizontal="justify" vertical="center" wrapText="1"/>
    </xf>
    <xf numFmtId="0" fontId="6" fillId="0" borderId="3" xfId="0" applyFont="1" applyBorder="1" applyAlignment="1">
      <alignment horizontal="center" vertical="center" wrapText="1"/>
    </xf>
    <xf numFmtId="0" fontId="11" fillId="3" borderId="3" xfId="0" applyFont="1" applyFill="1" applyBorder="1" applyAlignment="1">
      <alignment horizontal="center" vertical="center" wrapText="1"/>
    </xf>
    <xf numFmtId="0" fontId="6" fillId="0" borderId="14" xfId="0" applyFont="1" applyBorder="1" applyAlignment="1">
      <alignment horizontal="justify" vertical="center"/>
    </xf>
    <xf numFmtId="0" fontId="13" fillId="9" borderId="3" xfId="0" applyFont="1" applyFill="1" applyBorder="1" applyAlignment="1">
      <alignment horizontal="center" vertical="center" wrapText="1"/>
    </xf>
    <xf numFmtId="0" fontId="14" fillId="12" borderId="3" xfId="0" applyFont="1" applyFill="1" applyBorder="1" applyAlignment="1">
      <alignment horizontal="center" vertical="center" wrapText="1"/>
    </xf>
    <xf numFmtId="3" fontId="14" fillId="13" borderId="3" xfId="0" applyNumberFormat="1" applyFont="1" applyFill="1" applyBorder="1" applyAlignment="1">
      <alignment horizontal="center" vertical="center" wrapText="1"/>
    </xf>
    <xf numFmtId="0" fontId="14" fillId="10" borderId="3" xfId="1" applyNumberFormat="1" applyFont="1" applyFill="1" applyBorder="1" applyAlignment="1">
      <alignment horizontal="center" vertical="center" wrapText="1"/>
    </xf>
    <xf numFmtId="3" fontId="14" fillId="14" borderId="3" xfId="0" applyNumberFormat="1" applyFont="1" applyFill="1" applyBorder="1" applyAlignment="1">
      <alignment horizontal="center" vertical="center" wrapText="1"/>
    </xf>
    <xf numFmtId="0" fontId="15" fillId="15" borderId="3" xfId="1" applyNumberFormat="1" applyFont="1" applyFill="1" applyBorder="1" applyAlignment="1">
      <alignment horizontal="center" vertical="center" wrapText="1"/>
    </xf>
    <xf numFmtId="0" fontId="6" fillId="0" borderId="14" xfId="0" applyFont="1" applyBorder="1" applyAlignment="1">
      <alignment horizontal="justify" vertical="center" wrapText="1"/>
    </xf>
    <xf numFmtId="9" fontId="0" fillId="0" borderId="0" xfId="1" applyFont="1"/>
    <xf numFmtId="0" fontId="6" fillId="0" borderId="13"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14" xfId="0" applyFont="1" applyBorder="1" applyAlignment="1">
      <alignment vertical="center" wrapText="1"/>
    </xf>
    <xf numFmtId="0" fontId="6" fillId="0" borderId="25" xfId="0" applyFont="1" applyBorder="1" applyAlignment="1">
      <alignment horizontal="center" vertical="center" wrapText="1"/>
    </xf>
    <xf numFmtId="0" fontId="13" fillId="9" borderId="20" xfId="0" applyFont="1" applyFill="1" applyBorder="1" applyAlignment="1">
      <alignment horizontal="center" vertical="center" wrapText="1"/>
    </xf>
    <xf numFmtId="0" fontId="14" fillId="12" borderId="20" xfId="0" applyFont="1" applyFill="1" applyBorder="1" applyAlignment="1">
      <alignment horizontal="center" vertical="center" wrapText="1"/>
    </xf>
    <xf numFmtId="3" fontId="14" fillId="13" borderId="20" xfId="0" applyNumberFormat="1" applyFont="1" applyFill="1" applyBorder="1" applyAlignment="1">
      <alignment horizontal="center" vertical="center" wrapText="1"/>
    </xf>
    <xf numFmtId="0" fontId="14" fillId="10" borderId="20" xfId="1" applyNumberFormat="1" applyFont="1" applyFill="1" applyBorder="1" applyAlignment="1">
      <alignment horizontal="center" vertical="center" wrapText="1"/>
    </xf>
    <xf numFmtId="3" fontId="14" fillId="14" borderId="20" xfId="0" applyNumberFormat="1" applyFont="1" applyFill="1" applyBorder="1" applyAlignment="1">
      <alignment horizontal="center" vertical="center" wrapText="1"/>
    </xf>
    <xf numFmtId="0" fontId="15" fillId="15" borderId="20" xfId="1" applyNumberFormat="1"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6" fillId="15" borderId="3" xfId="0" applyFont="1" applyFill="1" applyBorder="1" applyAlignment="1">
      <alignment vertical="center" wrapText="1"/>
    </xf>
    <xf numFmtId="3" fontId="18" fillId="16" borderId="3" xfId="0" applyNumberFormat="1" applyFont="1" applyFill="1" applyBorder="1" applyAlignment="1">
      <alignment horizontal="center" vertical="center" wrapText="1"/>
    </xf>
    <xf numFmtId="0" fontId="18" fillId="16" borderId="3" xfId="0" applyFont="1" applyFill="1" applyBorder="1" applyAlignment="1">
      <alignment horizontal="center" vertical="center" wrapText="1"/>
    </xf>
    <xf numFmtId="9" fontId="20" fillId="0" borderId="3" xfId="1" applyFont="1" applyBorder="1" applyAlignment="1">
      <alignment horizontal="center"/>
    </xf>
    <xf numFmtId="0" fontId="0" fillId="0" borderId="0" xfId="0" applyAlignment="1">
      <alignment horizontal="center" vertical="center"/>
    </xf>
    <xf numFmtId="0" fontId="0" fillId="0" borderId="3" xfId="0" applyBorder="1" applyAlignment="1">
      <alignment horizontal="justify" vertical="center" wrapText="1"/>
    </xf>
    <xf numFmtId="0" fontId="2" fillId="2" borderId="1" xfId="0" applyFont="1" applyFill="1" applyBorder="1" applyAlignment="1">
      <alignment horizontal="center" vertical="center" wrapText="1"/>
    </xf>
    <xf numFmtId="0" fontId="6" fillId="7" borderId="23" xfId="0" applyFont="1" applyFill="1" applyBorder="1" applyAlignment="1">
      <alignment horizontal="justify" vertical="center" wrapText="1"/>
    </xf>
    <xf numFmtId="0" fontId="6" fillId="6" borderId="42" xfId="0" applyFont="1" applyFill="1" applyBorder="1" applyAlignment="1">
      <alignment horizontal="justify" vertical="center" wrapText="1"/>
    </xf>
    <xf numFmtId="0" fontId="6" fillId="6" borderId="17" xfId="0" applyFont="1" applyFill="1" applyBorder="1" applyAlignment="1">
      <alignment horizontal="justify" vertical="center" wrapText="1"/>
    </xf>
    <xf numFmtId="0" fontId="6" fillId="2" borderId="29" xfId="0" applyFont="1" applyFill="1" applyBorder="1" applyAlignment="1">
      <alignment horizontal="justify" vertical="center" wrapText="1"/>
    </xf>
    <xf numFmtId="0" fontId="6" fillId="8" borderId="43" xfId="0" applyFont="1" applyFill="1" applyBorder="1" applyAlignment="1">
      <alignment horizontal="justify" vertical="center" wrapText="1"/>
    </xf>
    <xf numFmtId="0" fontId="0" fillId="0" borderId="30" xfId="0" applyBorder="1" applyAlignment="1">
      <alignment horizontal="justify" vertical="center" wrapText="1"/>
    </xf>
    <xf numFmtId="0" fontId="23" fillId="18" borderId="1" xfId="0" applyFont="1" applyFill="1" applyBorder="1" applyAlignment="1">
      <alignment horizontal="center" vertical="center" wrapText="1"/>
    </xf>
    <xf numFmtId="0" fontId="23" fillId="18" borderId="5" xfId="0" applyFont="1" applyFill="1" applyBorder="1" applyAlignment="1">
      <alignment horizontal="center" vertical="center" wrapText="1"/>
    </xf>
    <xf numFmtId="164" fontId="22" fillId="18" borderId="13" xfId="0" applyNumberFormat="1" applyFont="1" applyFill="1" applyBorder="1" applyAlignment="1">
      <alignment horizontal="center" vertical="center" wrapText="1"/>
    </xf>
    <xf numFmtId="9" fontId="23" fillId="18" borderId="13" xfId="1" applyFont="1" applyFill="1" applyBorder="1" applyAlignment="1">
      <alignment horizontal="center" vertical="center" wrapText="1"/>
    </xf>
    <xf numFmtId="0" fontId="23" fillId="18" borderId="13" xfId="0" applyFont="1" applyFill="1" applyBorder="1" applyAlignment="1">
      <alignment horizontal="center" vertical="center" wrapText="1"/>
    </xf>
    <xf numFmtId="0" fontId="23" fillId="18" borderId="11" xfId="0" applyFont="1" applyFill="1" applyBorder="1" applyAlignment="1">
      <alignment horizontal="center" vertical="center"/>
    </xf>
    <xf numFmtId="0" fontId="6" fillId="0" borderId="3" xfId="0" applyFont="1" applyBorder="1" applyAlignment="1">
      <alignment horizontal="center" vertical="center"/>
    </xf>
    <xf numFmtId="9" fontId="6" fillId="0" borderId="44" xfId="2" applyFont="1" applyFill="1" applyBorder="1" applyAlignment="1">
      <alignment horizontal="center" vertical="center" wrapText="1"/>
    </xf>
    <xf numFmtId="4" fontId="6" fillId="0" borderId="3" xfId="0" applyNumberFormat="1" applyFont="1" applyBorder="1" applyAlignment="1">
      <alignment horizontal="center" vertical="center"/>
    </xf>
    <xf numFmtId="9" fontId="6" fillId="0" borderId="3" xfId="0" applyNumberFormat="1" applyFont="1" applyBorder="1" applyAlignment="1">
      <alignment horizontal="center" vertical="center"/>
    </xf>
    <xf numFmtId="0" fontId="6" fillId="0" borderId="3" xfId="0" applyFont="1" applyBorder="1" applyAlignment="1">
      <alignment wrapText="1"/>
    </xf>
    <xf numFmtId="0" fontId="26" fillId="0" borderId="32" xfId="0" applyFont="1" applyBorder="1" applyAlignment="1">
      <alignment vertical="center"/>
    </xf>
    <xf numFmtId="0" fontId="6" fillId="0" borderId="3" xfId="0" applyFont="1" applyBorder="1"/>
    <xf numFmtId="0" fontId="6" fillId="0" borderId="41" xfId="0" applyFont="1" applyBorder="1" applyAlignment="1">
      <alignment vertical="top" wrapText="1"/>
    </xf>
    <xf numFmtId="0" fontId="6" fillId="0" borderId="41" xfId="0" applyFont="1" applyBorder="1" applyAlignment="1">
      <alignment wrapText="1"/>
    </xf>
    <xf numFmtId="0" fontId="21" fillId="0" borderId="3" xfId="0" applyFont="1" applyBorder="1" applyAlignment="1">
      <alignment horizontal="center" vertical="center"/>
    </xf>
    <xf numFmtId="0" fontId="6" fillId="0" borderId="3" xfId="0" applyFont="1" applyBorder="1" applyAlignment="1">
      <alignment horizontal="center" wrapText="1"/>
    </xf>
    <xf numFmtId="0" fontId="24" fillId="0" borderId="41" xfId="0" applyFont="1" applyBorder="1" applyAlignment="1">
      <alignment vertical="center" wrapText="1"/>
    </xf>
    <xf numFmtId="0" fontId="27" fillId="0" borderId="41" xfId="0" applyFont="1" applyBorder="1" applyAlignment="1">
      <alignment vertical="center" wrapText="1"/>
    </xf>
    <xf numFmtId="0" fontId="6" fillId="0" borderId="3" xfId="0" applyFont="1" applyBorder="1" applyAlignment="1">
      <alignment vertical="center" wrapText="1"/>
    </xf>
    <xf numFmtId="0" fontId="25"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horizontal="center" vertical="center"/>
    </xf>
    <xf numFmtId="0" fontId="6" fillId="8" borderId="21" xfId="0" applyFont="1" applyFill="1" applyBorder="1" applyAlignment="1">
      <alignment horizontal="justify" vertical="center" wrapText="1"/>
    </xf>
    <xf numFmtId="0" fontId="6" fillId="8" borderId="26" xfId="0" applyFont="1" applyFill="1" applyBorder="1" applyAlignment="1">
      <alignment horizontal="justify" vertical="center" wrapText="1"/>
    </xf>
    <xf numFmtId="0" fontId="6" fillId="8" borderId="37" xfId="0" applyFont="1" applyFill="1" applyBorder="1" applyAlignment="1">
      <alignment horizontal="justify" vertical="center" wrapText="1"/>
    </xf>
    <xf numFmtId="0" fontId="6" fillId="8" borderId="20" xfId="0" applyFont="1" applyFill="1" applyBorder="1" applyAlignment="1">
      <alignment horizontal="justify" vertical="center" wrapText="1"/>
    </xf>
    <xf numFmtId="0" fontId="6" fillId="8" borderId="14" xfId="0" applyFont="1" applyFill="1" applyBorder="1" applyAlignment="1">
      <alignment horizontal="justify" vertical="center" wrapText="1"/>
    </xf>
    <xf numFmtId="0" fontId="6" fillId="8" borderId="33" xfId="0" applyFont="1" applyFill="1" applyBorder="1" applyAlignment="1">
      <alignment horizontal="justify" vertical="center" wrapText="1"/>
    </xf>
    <xf numFmtId="0" fontId="6" fillId="8" borderId="22" xfId="0" applyFont="1" applyFill="1" applyBorder="1" applyAlignment="1">
      <alignment horizontal="justify" vertical="center" wrapText="1"/>
    </xf>
    <xf numFmtId="0" fontId="6" fillId="8" borderId="27" xfId="0" applyFont="1" applyFill="1" applyBorder="1" applyAlignment="1">
      <alignment horizontal="justify" vertical="center" wrapText="1"/>
    </xf>
    <xf numFmtId="0" fontId="6" fillId="8" borderId="38" xfId="0" applyFont="1" applyFill="1" applyBorder="1" applyAlignment="1">
      <alignment horizontal="justify" vertical="center" wrapText="1"/>
    </xf>
    <xf numFmtId="0" fontId="6" fillId="8" borderId="3"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7" borderId="20" xfId="0" applyFont="1" applyFill="1" applyBorder="1" applyAlignment="1">
      <alignment horizontal="justify" vertical="center" wrapText="1"/>
    </xf>
    <xf numFmtId="0" fontId="6" fillId="7" borderId="13" xfId="0" applyFont="1" applyFill="1" applyBorder="1" applyAlignment="1">
      <alignment horizontal="justify" vertical="center" wrapText="1"/>
    </xf>
    <xf numFmtId="0" fontId="6" fillId="7" borderId="21" xfId="0" applyFont="1" applyFill="1" applyBorder="1" applyAlignment="1">
      <alignment horizontal="justify" vertical="center" wrapText="1"/>
    </xf>
    <xf numFmtId="0" fontId="6" fillId="7" borderId="23" xfId="0" applyFont="1" applyFill="1" applyBorder="1" applyAlignment="1">
      <alignment horizontal="justify" vertical="center" wrapText="1"/>
    </xf>
    <xf numFmtId="0" fontId="6" fillId="7" borderId="22" xfId="0" applyFont="1" applyFill="1" applyBorder="1" applyAlignment="1">
      <alignment horizontal="justify" vertical="center" wrapText="1"/>
    </xf>
    <xf numFmtId="0" fontId="6" fillId="7" borderId="19" xfId="0" applyFont="1" applyFill="1" applyBorder="1" applyAlignment="1">
      <alignment horizontal="justify" vertical="center" wrapText="1"/>
    </xf>
    <xf numFmtId="0" fontId="6" fillId="7" borderId="25" xfId="0" applyFont="1" applyFill="1" applyBorder="1" applyAlignment="1">
      <alignment horizontal="justify" vertical="center" wrapText="1"/>
    </xf>
    <xf numFmtId="0" fontId="6" fillId="7" borderId="24" xfId="0" applyFont="1" applyFill="1" applyBorder="1" applyAlignment="1">
      <alignment horizontal="justify" vertical="center" wrapText="1"/>
    </xf>
    <xf numFmtId="0" fontId="6" fillId="7" borderId="26" xfId="0" applyFont="1" applyFill="1" applyBorder="1" applyAlignment="1">
      <alignment horizontal="justify" vertical="center" wrapText="1"/>
    </xf>
    <xf numFmtId="0" fontId="6" fillId="7" borderId="14" xfId="0" applyFont="1" applyFill="1" applyBorder="1" applyAlignment="1">
      <alignment horizontal="justify" vertical="center" wrapText="1"/>
    </xf>
    <xf numFmtId="0" fontId="6" fillId="7" borderId="27" xfId="0" applyFont="1" applyFill="1" applyBorder="1" applyAlignment="1">
      <alignment horizontal="justify" vertical="center" wrapText="1"/>
    </xf>
    <xf numFmtId="0" fontId="6" fillId="7" borderId="15" xfId="0" applyFont="1" applyFill="1" applyBorder="1" applyAlignment="1">
      <alignment horizontal="justify" vertical="center" wrapText="1"/>
    </xf>
    <xf numFmtId="0" fontId="4" fillId="8" borderId="20" xfId="0" applyFont="1" applyFill="1" applyBorder="1" applyAlignment="1">
      <alignment horizontal="center" vertical="center" textRotation="90" wrapText="1"/>
    </xf>
    <xf numFmtId="0" fontId="4" fillId="8" borderId="14" xfId="0" applyFont="1" applyFill="1" applyBorder="1" applyAlignment="1">
      <alignment horizontal="center" vertical="center" textRotation="90" wrapText="1"/>
    </xf>
    <xf numFmtId="0" fontId="4" fillId="8" borderId="33" xfId="0" applyFont="1" applyFill="1" applyBorder="1" applyAlignment="1">
      <alignment horizontal="center" vertical="center" textRotation="90" wrapText="1"/>
    </xf>
    <xf numFmtId="0" fontId="5" fillId="8" borderId="20" xfId="0" applyFont="1" applyFill="1" applyBorder="1" applyAlignment="1">
      <alignment horizontal="justify" vertical="center" wrapText="1"/>
    </xf>
    <xf numFmtId="0" fontId="5" fillId="8" borderId="14" xfId="0" applyFont="1" applyFill="1" applyBorder="1" applyAlignment="1">
      <alignment horizontal="justify" vertical="center" wrapText="1"/>
    </xf>
    <xf numFmtId="0" fontId="5" fillId="8" borderId="33" xfId="0" applyFont="1" applyFill="1" applyBorder="1" applyAlignment="1">
      <alignment horizontal="justify" vertical="center" wrapText="1"/>
    </xf>
    <xf numFmtId="0" fontId="6" fillId="8" borderId="20" xfId="0" applyFont="1" applyFill="1" applyBorder="1" applyAlignment="1">
      <alignment horizontal="center" vertical="center" textRotation="90" wrapText="1"/>
    </xf>
    <xf numFmtId="0" fontId="6" fillId="8" borderId="14" xfId="0" applyFont="1" applyFill="1" applyBorder="1" applyAlignment="1">
      <alignment horizontal="center" vertical="center" textRotation="90" wrapText="1"/>
    </xf>
    <xf numFmtId="0" fontId="6" fillId="8" borderId="13" xfId="0" applyFont="1" applyFill="1" applyBorder="1" applyAlignment="1">
      <alignment horizontal="center" vertical="center" textRotation="90" wrapText="1"/>
    </xf>
    <xf numFmtId="0" fontId="6" fillId="8" borderId="13" xfId="0" applyFont="1" applyFill="1" applyBorder="1" applyAlignment="1">
      <alignment horizontal="justify" vertical="center" wrapText="1"/>
    </xf>
    <xf numFmtId="0" fontId="6" fillId="7" borderId="14" xfId="0" applyFont="1" applyFill="1" applyBorder="1" applyAlignment="1">
      <alignment horizontal="left" vertical="center" wrapText="1"/>
    </xf>
    <xf numFmtId="0" fontId="6" fillId="7" borderId="3" xfId="0" applyFont="1" applyFill="1" applyBorder="1" applyAlignment="1">
      <alignment horizontal="center" vertical="center" textRotation="90" wrapText="1"/>
    </xf>
    <xf numFmtId="0" fontId="6" fillId="7" borderId="20"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6" fillId="7" borderId="3" xfId="0" applyFont="1" applyFill="1" applyBorder="1" applyAlignment="1">
      <alignment horizontal="center" vertical="center" wrapText="1"/>
    </xf>
    <xf numFmtId="0" fontId="4" fillId="7" borderId="20" xfId="0" applyFont="1" applyFill="1" applyBorder="1" applyAlignment="1">
      <alignment horizontal="center" vertical="center" textRotation="90" wrapText="1"/>
    </xf>
    <xf numFmtId="0" fontId="4" fillId="7" borderId="14" xfId="0" applyFont="1" applyFill="1" applyBorder="1" applyAlignment="1">
      <alignment horizontal="center" vertical="center" textRotation="90" wrapText="1"/>
    </xf>
    <xf numFmtId="0" fontId="4" fillId="7" borderId="13" xfId="0" applyFont="1" applyFill="1" applyBorder="1" applyAlignment="1">
      <alignment horizontal="center" vertical="center" textRotation="90" wrapText="1"/>
    </xf>
    <xf numFmtId="0" fontId="5" fillId="7" borderId="20" xfId="0" applyFont="1" applyFill="1" applyBorder="1" applyAlignment="1">
      <alignment horizontal="justify" vertical="center" wrapText="1"/>
    </xf>
    <xf numFmtId="0" fontId="5" fillId="7" borderId="14" xfId="0" applyFont="1" applyFill="1" applyBorder="1" applyAlignment="1">
      <alignment horizontal="justify" vertical="center" wrapText="1"/>
    </xf>
    <xf numFmtId="0" fontId="5" fillId="7" borderId="13" xfId="0" applyFont="1" applyFill="1" applyBorder="1" applyAlignment="1">
      <alignment horizontal="justify" vertical="center" wrapText="1"/>
    </xf>
    <xf numFmtId="0" fontId="6" fillId="7" borderId="20" xfId="0" applyFont="1" applyFill="1" applyBorder="1" applyAlignment="1">
      <alignment horizontal="center" vertical="center" textRotation="90"/>
    </xf>
    <xf numFmtId="0" fontId="6" fillId="7" borderId="14" xfId="0" applyFont="1" applyFill="1" applyBorder="1" applyAlignment="1">
      <alignment horizontal="center" vertical="center" textRotation="90"/>
    </xf>
    <xf numFmtId="0" fontId="6" fillId="7" borderId="13" xfId="0" applyFont="1" applyFill="1" applyBorder="1" applyAlignment="1">
      <alignment horizontal="center" vertical="center" textRotation="90"/>
    </xf>
    <xf numFmtId="0" fontId="6" fillId="7" borderId="20" xfId="0" applyFont="1" applyFill="1" applyBorder="1" applyAlignment="1">
      <alignment horizontal="center" vertical="center" textRotation="90" wrapText="1"/>
    </xf>
    <xf numFmtId="0" fontId="6" fillId="7" borderId="14" xfId="0" applyFont="1" applyFill="1" applyBorder="1" applyAlignment="1">
      <alignment horizontal="center" vertical="center" textRotation="90" wrapText="1"/>
    </xf>
    <xf numFmtId="0" fontId="6" fillId="7" borderId="13" xfId="0" applyFont="1" applyFill="1" applyBorder="1" applyAlignment="1">
      <alignment horizontal="center" vertical="center" textRotation="90" wrapText="1"/>
    </xf>
    <xf numFmtId="0" fontId="6" fillId="6" borderId="22" xfId="0" applyFont="1" applyFill="1" applyBorder="1" applyAlignment="1">
      <alignment horizontal="justify" vertical="center" wrapText="1"/>
    </xf>
    <xf numFmtId="0" fontId="6" fillId="6" borderId="24" xfId="0" applyFont="1" applyFill="1" applyBorder="1" applyAlignment="1">
      <alignment horizontal="justify" vertical="center" wrapText="1"/>
    </xf>
    <xf numFmtId="0" fontId="6" fillId="6" borderId="14" xfId="0" applyFont="1" applyFill="1" applyBorder="1" applyAlignment="1">
      <alignment horizontal="left" vertical="center" wrapText="1"/>
    </xf>
    <xf numFmtId="0" fontId="6" fillId="6" borderId="20" xfId="0" applyFont="1" applyFill="1" applyBorder="1" applyAlignment="1">
      <alignment horizontal="justify" vertical="center" wrapText="1"/>
    </xf>
    <xf numFmtId="0" fontId="6" fillId="6" borderId="14" xfId="0" applyFont="1" applyFill="1" applyBorder="1" applyAlignment="1">
      <alignment horizontal="justify" vertical="center" wrapText="1"/>
    </xf>
    <xf numFmtId="0" fontId="6" fillId="6" borderId="13" xfId="0" applyFont="1" applyFill="1" applyBorder="1" applyAlignment="1">
      <alignment horizontal="justify" vertical="center" wrapText="1"/>
    </xf>
    <xf numFmtId="0" fontId="7" fillId="6" borderId="21"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4" fillId="2" borderId="3" xfId="0" applyFont="1" applyFill="1" applyBorder="1" applyAlignment="1">
      <alignment horizontal="center" vertical="center" textRotation="90" wrapText="1"/>
    </xf>
    <xf numFmtId="0" fontId="5" fillId="2" borderId="14" xfId="0" applyFont="1" applyFill="1" applyBorder="1" applyAlignment="1">
      <alignment horizontal="justify" vertical="center" wrapText="1"/>
    </xf>
    <xf numFmtId="0" fontId="5" fillId="2" borderId="13" xfId="0" applyFont="1" applyFill="1" applyBorder="1" applyAlignment="1">
      <alignment horizontal="justify" vertical="center" wrapText="1"/>
    </xf>
    <xf numFmtId="0" fontId="6" fillId="2" borderId="3" xfId="0" applyFont="1" applyFill="1" applyBorder="1" applyAlignment="1">
      <alignment horizontal="center" vertical="center" textRotation="90" wrapText="1"/>
    </xf>
    <xf numFmtId="0" fontId="6" fillId="2" borderId="20" xfId="0" applyFont="1" applyFill="1" applyBorder="1" applyAlignment="1">
      <alignment horizontal="justify" vertical="center" wrapText="1"/>
    </xf>
    <xf numFmtId="0" fontId="6" fillId="2" borderId="13" xfId="0" applyFont="1" applyFill="1" applyBorder="1" applyAlignment="1">
      <alignment horizontal="justify" vertical="center" wrapText="1"/>
    </xf>
    <xf numFmtId="0" fontId="6" fillId="2" borderId="2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6" borderId="20" xfId="0" applyFont="1" applyFill="1" applyBorder="1" applyAlignment="1">
      <alignment horizontal="center" vertical="center" textRotation="90"/>
    </xf>
    <xf numFmtId="0" fontId="6" fillId="6" borderId="14" xfId="0" applyFont="1" applyFill="1" applyBorder="1" applyAlignment="1">
      <alignment horizontal="center" vertical="center" textRotation="90"/>
    </xf>
    <xf numFmtId="0" fontId="6" fillId="6" borderId="13" xfId="0" applyFont="1" applyFill="1" applyBorder="1" applyAlignment="1">
      <alignment horizontal="center" vertical="center" textRotation="90"/>
    </xf>
    <xf numFmtId="0" fontId="6" fillId="6" borderId="21" xfId="0" applyFont="1" applyFill="1" applyBorder="1" applyAlignment="1">
      <alignment horizontal="justify" vertical="center" wrapText="1"/>
    </xf>
    <xf numFmtId="0" fontId="6" fillId="6" borderId="23" xfId="0" applyFont="1" applyFill="1" applyBorder="1" applyAlignment="1">
      <alignment horizontal="justify" vertical="center" wrapText="1"/>
    </xf>
    <xf numFmtId="0" fontId="6" fillId="2" borderId="21" xfId="0" applyFont="1" applyFill="1" applyBorder="1" applyAlignment="1">
      <alignment horizontal="justify" vertical="center" wrapText="1"/>
    </xf>
    <xf numFmtId="0" fontId="6" fillId="2" borderId="23" xfId="0" applyFont="1" applyFill="1" applyBorder="1" applyAlignment="1">
      <alignment horizontal="justify" vertical="center" wrapText="1"/>
    </xf>
    <xf numFmtId="0" fontId="6" fillId="2" borderId="22" xfId="0" applyFont="1" applyFill="1" applyBorder="1" applyAlignment="1">
      <alignment horizontal="justify" vertical="center" wrapText="1"/>
    </xf>
    <xf numFmtId="0" fontId="6" fillId="2" borderId="24" xfId="0" applyFont="1" applyFill="1" applyBorder="1" applyAlignment="1">
      <alignment horizontal="justify" vertical="center" wrapText="1"/>
    </xf>
    <xf numFmtId="0" fontId="6" fillId="6" borderId="20"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26" xfId="0" applyFont="1" applyFill="1" applyBorder="1" applyAlignment="1">
      <alignment horizontal="justify" vertical="center" wrapText="1"/>
    </xf>
    <xf numFmtId="0" fontId="6" fillId="6" borderId="27" xfId="0" applyFont="1" applyFill="1" applyBorder="1" applyAlignment="1">
      <alignment horizontal="justify"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4" fillId="6" borderId="13" xfId="0" applyFont="1" applyFill="1" applyBorder="1" applyAlignment="1">
      <alignment horizontal="center" vertical="center" textRotation="90"/>
    </xf>
    <xf numFmtId="0" fontId="4" fillId="6" borderId="3" xfId="0" applyFont="1" applyFill="1" applyBorder="1" applyAlignment="1">
      <alignment horizontal="center" vertical="center" textRotation="90"/>
    </xf>
    <xf numFmtId="0" fontId="5" fillId="6" borderId="13" xfId="0" applyFont="1" applyFill="1" applyBorder="1" applyAlignment="1">
      <alignment horizontal="justify" vertical="center" wrapText="1"/>
    </xf>
    <xf numFmtId="0" fontId="5" fillId="6" borderId="3"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6" borderId="3" xfId="0" applyFont="1" applyFill="1" applyBorder="1" applyAlignment="1">
      <alignment horizontal="center" vertical="center" textRotation="90" wrapText="1"/>
    </xf>
    <xf numFmtId="0" fontId="6" fillId="7" borderId="3" xfId="0" applyFont="1" applyFill="1" applyBorder="1" applyAlignment="1">
      <alignment horizontal="justify" vertical="center" wrapText="1"/>
    </xf>
    <xf numFmtId="0" fontId="6" fillId="8" borderId="23" xfId="0" applyFont="1" applyFill="1" applyBorder="1" applyAlignment="1">
      <alignment horizontal="justify" vertical="center" wrapText="1"/>
    </xf>
    <xf numFmtId="0" fontId="6" fillId="6" borderId="3" xfId="0" applyFont="1" applyFill="1" applyBorder="1" applyAlignment="1">
      <alignment horizontal="justify" vertical="center" wrapText="1"/>
    </xf>
    <xf numFmtId="0" fontId="6" fillId="2" borderId="26" xfId="0" applyFont="1" applyFill="1" applyBorder="1" applyAlignment="1">
      <alignment horizontal="justify" vertical="center" wrapText="1"/>
    </xf>
    <xf numFmtId="0" fontId="4" fillId="0" borderId="20" xfId="0" applyFont="1" applyBorder="1" applyAlignment="1">
      <alignment horizontal="center" vertical="center" textRotation="90" wrapText="1"/>
    </xf>
    <xf numFmtId="0" fontId="4" fillId="0" borderId="14" xfId="0" applyFont="1" applyBorder="1" applyAlignment="1">
      <alignment horizontal="center" vertical="center" textRotation="90" wrapText="1"/>
    </xf>
    <xf numFmtId="0" fontId="4" fillId="0" borderId="13"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14" xfId="0" applyFont="1" applyBorder="1" applyAlignment="1">
      <alignment horizontal="center" vertical="center" wrapText="1"/>
    </xf>
    <xf numFmtId="0" fontId="21" fillId="17" borderId="3" xfId="0" applyFont="1" applyFill="1" applyBorder="1" applyAlignment="1">
      <alignment horizontal="center" vertical="center"/>
    </xf>
    <xf numFmtId="0" fontId="20" fillId="17" borderId="30" xfId="0" applyFont="1" applyFill="1" applyBorder="1" applyAlignment="1">
      <alignment horizontal="center"/>
    </xf>
    <xf numFmtId="0" fontId="20" fillId="17" borderId="40" xfId="0" applyFont="1" applyFill="1" applyBorder="1" applyAlignment="1">
      <alignment horizontal="center"/>
    </xf>
    <xf numFmtId="0" fontId="20" fillId="17" borderId="41" xfId="0" applyFont="1" applyFill="1" applyBorder="1" applyAlignment="1">
      <alignment horizontal="center"/>
    </xf>
    <xf numFmtId="9" fontId="20" fillId="17" borderId="3" xfId="1" applyFont="1" applyFill="1" applyBorder="1" applyAlignment="1">
      <alignment horizontal="center" vertical="center"/>
    </xf>
    <xf numFmtId="0" fontId="6" fillId="0" borderId="13" xfId="0" applyFont="1"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15" fillId="15" borderId="3" xfId="1" applyNumberFormat="1" applyFont="1" applyFill="1" applyBorder="1" applyAlignment="1">
      <alignment horizontal="center" vertical="center" wrapText="1"/>
    </xf>
    <xf numFmtId="0" fontId="16" fillId="15" borderId="3" xfId="0" applyFont="1" applyFill="1" applyBorder="1" applyAlignment="1">
      <alignment horizontal="center" vertical="center" wrapText="1"/>
    </xf>
    <xf numFmtId="0" fontId="19" fillId="0" borderId="3" xfId="0" applyFont="1" applyBorder="1" applyAlignment="1">
      <alignment horizontal="center"/>
    </xf>
    <xf numFmtId="0" fontId="0" fillId="0" borderId="13" xfId="0" applyBorder="1" applyAlignment="1">
      <alignment horizontal="center" vertical="center" wrapText="1"/>
    </xf>
    <xf numFmtId="0" fontId="4" fillId="0" borderId="3" xfId="0" applyFont="1" applyBorder="1" applyAlignment="1">
      <alignment horizontal="center" vertical="center" textRotation="90" wrapText="1"/>
    </xf>
    <xf numFmtId="0" fontId="6" fillId="0" borderId="3"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2" fillId="11" borderId="3"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11" borderId="13" xfId="0" applyFont="1" applyFill="1" applyBorder="1" applyAlignment="1">
      <alignment horizontal="center" vertical="center" wrapText="1"/>
    </xf>
    <xf numFmtId="0" fontId="9" fillId="3" borderId="3" xfId="0" applyFont="1" applyFill="1" applyBorder="1" applyAlignment="1">
      <alignment horizontal="center" vertical="center" wrapText="1"/>
    </xf>
  </cellXfs>
  <cellStyles count="3">
    <cellStyle name="Normal" xfId="0" builtinId="0"/>
    <cellStyle name="Porcentaje" xfId="1" builtinId="5"/>
    <cellStyle name="Porcentaje 2" xfId="2"/>
  </cellStyles>
  <dxfs count="5">
    <dxf>
      <fill>
        <patternFill>
          <bgColor theme="9" tint="-0.24994659260841701"/>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65314</xdr:rowOff>
    </xdr:from>
    <xdr:to>
      <xdr:col>2</xdr:col>
      <xdr:colOff>822960</xdr:colOff>
      <xdr:row>2</xdr:row>
      <xdr:rowOff>15240</xdr:rowOff>
    </xdr:to>
    <xdr:pic>
      <xdr:nvPicPr>
        <xdr:cNvPr id="2" name="image1.png" descr="Recurso 24">
          <a:extLst>
            <a:ext uri="{FF2B5EF4-FFF2-40B4-BE49-F238E27FC236}">
              <a16:creationId xmlns="" xmlns:a16="http://schemas.microsoft.com/office/drawing/2014/main" id="{6B49A293-0C93-428F-9FC2-455FF458D230}"/>
            </a:ext>
          </a:extLst>
        </xdr:cNvPr>
        <xdr:cNvPicPr/>
      </xdr:nvPicPr>
      <xdr:blipFill>
        <a:blip xmlns:r="http://schemas.openxmlformats.org/officeDocument/2006/relationships" r:embed="rId1"/>
        <a:srcRect l="8470" t="31599" r="64150" b="33449"/>
        <a:stretch>
          <a:fillRect/>
        </a:stretch>
      </xdr:blipFill>
      <xdr:spPr>
        <a:xfrm>
          <a:off x="566056" y="248194"/>
          <a:ext cx="1788524" cy="612866"/>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4" name="image1.png" descr="Recurso 24">
          <a:extLst>
            <a:ext uri="{FF2B5EF4-FFF2-40B4-BE49-F238E27FC236}">
              <a16:creationId xmlns="" xmlns:a16="http://schemas.microsoft.com/office/drawing/2014/main" id="{132A8041-60F1-4B91-970D-C2A2B0163E23}"/>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468923</xdr:colOff>
      <xdr:row>1</xdr:row>
      <xdr:rowOff>58615</xdr:rowOff>
    </xdr:from>
    <xdr:to>
      <xdr:col>10</xdr:col>
      <xdr:colOff>344784</xdr:colOff>
      <xdr:row>1</xdr:row>
      <xdr:rowOff>628106</xdr:rowOff>
    </xdr:to>
    <xdr:pic>
      <xdr:nvPicPr>
        <xdr:cNvPr id="5" name="image3.png">
          <a:extLst>
            <a:ext uri="{FF2B5EF4-FFF2-40B4-BE49-F238E27FC236}">
              <a16:creationId xmlns="" xmlns:a16="http://schemas.microsoft.com/office/drawing/2014/main" id="{80CF3909-6269-46F2-BDC4-08365C883994}"/>
            </a:ext>
          </a:extLst>
        </xdr:cNvPr>
        <xdr:cNvPicPr/>
      </xdr:nvPicPr>
      <xdr:blipFill>
        <a:blip xmlns:r="http://schemas.openxmlformats.org/officeDocument/2006/relationships" r:embed="rId2"/>
        <a:srcRect/>
        <a:stretch>
          <a:fillRect/>
        </a:stretch>
      </xdr:blipFill>
      <xdr:spPr>
        <a:xfrm>
          <a:off x="8768861" y="240323"/>
          <a:ext cx="1100923" cy="569491"/>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6" name="image1.png" descr="Recurso 24">
          <a:extLst>
            <a:ext uri="{FF2B5EF4-FFF2-40B4-BE49-F238E27FC236}">
              <a16:creationId xmlns="" xmlns:a16="http://schemas.microsoft.com/office/drawing/2014/main" id="{9ED3299C-6201-4F01-B3F9-A8F4DC4E65F7}"/>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413657</xdr:colOff>
      <xdr:row>0</xdr:row>
      <xdr:rowOff>187779</xdr:rowOff>
    </xdr:from>
    <xdr:to>
      <xdr:col>10</xdr:col>
      <xdr:colOff>356508</xdr:colOff>
      <xdr:row>1</xdr:row>
      <xdr:rowOff>628106</xdr:rowOff>
    </xdr:to>
    <xdr:pic>
      <xdr:nvPicPr>
        <xdr:cNvPr id="7" name="image3.png">
          <a:extLst>
            <a:ext uri="{FF2B5EF4-FFF2-40B4-BE49-F238E27FC236}">
              <a16:creationId xmlns="" xmlns:a16="http://schemas.microsoft.com/office/drawing/2014/main" id="{D38C1B08-F5CC-4F2D-8E3E-1965B7505CBB}"/>
            </a:ext>
          </a:extLst>
        </xdr:cNvPr>
        <xdr:cNvPicPr/>
      </xdr:nvPicPr>
      <xdr:blipFill>
        <a:blip xmlns:r="http://schemas.openxmlformats.org/officeDocument/2006/relationships" r:embed="rId2"/>
        <a:srcRect/>
        <a:stretch>
          <a:fillRect/>
        </a:stretch>
      </xdr:blipFill>
      <xdr:spPr>
        <a:xfrm>
          <a:off x="8772797" y="187779"/>
          <a:ext cx="1169671" cy="630827"/>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8" name="image1.png" descr="Recurso 24">
          <a:extLst>
            <a:ext uri="{FF2B5EF4-FFF2-40B4-BE49-F238E27FC236}">
              <a16:creationId xmlns="" xmlns:a16="http://schemas.microsoft.com/office/drawing/2014/main" id="{4BDE58AE-BD6F-4D73-8DC7-DA57984424FB}"/>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413657</xdr:colOff>
      <xdr:row>0</xdr:row>
      <xdr:rowOff>187779</xdr:rowOff>
    </xdr:from>
    <xdr:to>
      <xdr:col>10</xdr:col>
      <xdr:colOff>356508</xdr:colOff>
      <xdr:row>1</xdr:row>
      <xdr:rowOff>628106</xdr:rowOff>
    </xdr:to>
    <xdr:pic>
      <xdr:nvPicPr>
        <xdr:cNvPr id="9" name="image3.png">
          <a:extLst>
            <a:ext uri="{FF2B5EF4-FFF2-40B4-BE49-F238E27FC236}">
              <a16:creationId xmlns="" xmlns:a16="http://schemas.microsoft.com/office/drawing/2014/main" id="{9939C35F-4C4F-422D-BA12-1A3C0B7CD090}"/>
            </a:ext>
          </a:extLst>
        </xdr:cNvPr>
        <xdr:cNvPicPr/>
      </xdr:nvPicPr>
      <xdr:blipFill>
        <a:blip xmlns:r="http://schemas.openxmlformats.org/officeDocument/2006/relationships" r:embed="rId2"/>
        <a:srcRect/>
        <a:stretch>
          <a:fillRect/>
        </a:stretch>
      </xdr:blipFill>
      <xdr:spPr>
        <a:xfrm>
          <a:off x="8772797" y="187779"/>
          <a:ext cx="1169671" cy="630827"/>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topLeftCell="O34" zoomScale="71" zoomScaleNormal="71" workbookViewId="0">
      <selection activeCell="S37" sqref="S37"/>
    </sheetView>
  </sheetViews>
  <sheetFormatPr baseColWidth="10" defaultRowHeight="15"/>
  <cols>
    <col min="1" max="1" width="18.28515625" customWidth="1"/>
    <col min="2" max="2" width="19.140625" customWidth="1"/>
    <col min="3" max="3" width="23" customWidth="1"/>
    <col min="4" max="4" width="21.85546875" customWidth="1"/>
    <col min="5" max="5" width="23.5703125" customWidth="1"/>
    <col min="6" max="6" width="25.5703125" customWidth="1"/>
    <col min="7" max="7" width="16.85546875" customWidth="1"/>
    <col min="8" max="8" width="17.42578125" customWidth="1"/>
    <col min="9" max="9" width="13.5703125" customWidth="1"/>
    <col min="10" max="10" width="16.85546875" customWidth="1"/>
    <col min="11" max="11" width="16" customWidth="1"/>
    <col min="12" max="12" width="14.7109375" customWidth="1"/>
    <col min="13" max="13" width="20.28515625" customWidth="1"/>
    <col min="14" max="14" width="15.7109375" customWidth="1"/>
    <col min="15" max="15" width="16.28515625" customWidth="1"/>
    <col min="16" max="16" width="17.7109375" customWidth="1"/>
    <col min="17" max="17" width="18.28515625" customWidth="1"/>
    <col min="18" max="18" width="16.7109375" customWidth="1"/>
    <col min="19" max="20" width="12.7109375" customWidth="1"/>
    <col min="21" max="21" width="18.5703125" customWidth="1"/>
    <col min="22" max="22" width="16.5703125" customWidth="1"/>
    <col min="23" max="23" width="20.28515625" customWidth="1"/>
    <col min="24" max="24" width="16.140625" customWidth="1"/>
    <col min="25" max="25" width="40.5703125" customWidth="1"/>
    <col min="26" max="26" width="39" customWidth="1"/>
  </cols>
  <sheetData>
    <row r="1" spans="1:26" ht="60" customHeight="1" thickBot="1">
      <c r="A1" s="225" t="s">
        <v>0</v>
      </c>
      <c r="B1" s="225" t="s">
        <v>1</v>
      </c>
      <c r="C1" s="227" t="s">
        <v>2</v>
      </c>
      <c r="D1" s="229" t="s">
        <v>3</v>
      </c>
      <c r="E1" s="230" t="s">
        <v>4</v>
      </c>
      <c r="F1" s="225" t="s">
        <v>5</v>
      </c>
      <c r="G1" s="212" t="s">
        <v>6</v>
      </c>
      <c r="H1" s="213"/>
      <c r="I1" s="214"/>
      <c r="J1" s="215" t="s">
        <v>7</v>
      </c>
      <c r="K1" s="216"/>
      <c r="L1" s="217"/>
      <c r="M1" s="218" t="s">
        <v>8</v>
      </c>
      <c r="N1" s="219"/>
      <c r="O1" s="220"/>
      <c r="P1" s="140" t="s">
        <v>219</v>
      </c>
      <c r="Q1" s="141"/>
      <c r="R1" s="142"/>
      <c r="S1" s="140">
        <v>2023</v>
      </c>
      <c r="T1" s="141"/>
      <c r="U1" s="141"/>
      <c r="V1" s="141"/>
      <c r="W1" s="141"/>
      <c r="X1" s="141"/>
      <c r="Y1" s="141"/>
      <c r="Z1" s="141"/>
    </row>
    <row r="2" spans="1:26" ht="36.6" customHeight="1" thickBot="1">
      <c r="A2" s="226"/>
      <c r="B2" s="226"/>
      <c r="C2" s="228"/>
      <c r="D2" s="229"/>
      <c r="E2" s="231"/>
      <c r="F2" s="226"/>
      <c r="G2" s="1" t="s">
        <v>9</v>
      </c>
      <c r="H2" s="1" t="s">
        <v>10</v>
      </c>
      <c r="I2" s="1" t="s">
        <v>11</v>
      </c>
      <c r="J2" s="2" t="s">
        <v>9</v>
      </c>
      <c r="K2" s="2" t="s">
        <v>10</v>
      </c>
      <c r="L2" s="3" t="s">
        <v>12</v>
      </c>
      <c r="M2" s="4" t="s">
        <v>13</v>
      </c>
      <c r="N2" s="4" t="s">
        <v>14</v>
      </c>
      <c r="O2" s="4" t="s">
        <v>15</v>
      </c>
      <c r="P2" s="99" t="s">
        <v>220</v>
      </c>
      <c r="Q2" s="99" t="s">
        <v>221</v>
      </c>
      <c r="R2" s="99" t="s">
        <v>222</v>
      </c>
      <c r="S2" s="106" t="s">
        <v>315</v>
      </c>
      <c r="T2" s="106" t="s">
        <v>316</v>
      </c>
      <c r="U2" s="107" t="s">
        <v>317</v>
      </c>
      <c r="V2" s="108" t="s">
        <v>189</v>
      </c>
      <c r="W2" s="108" t="s">
        <v>190</v>
      </c>
      <c r="X2" s="109" t="s">
        <v>191</v>
      </c>
      <c r="Y2" s="110" t="s">
        <v>318</v>
      </c>
      <c r="Z2" s="111" t="s">
        <v>319</v>
      </c>
    </row>
    <row r="3" spans="1:26" ht="204" customHeight="1" thickBot="1">
      <c r="A3" s="221" t="s">
        <v>16</v>
      </c>
      <c r="B3" s="223" t="s">
        <v>17</v>
      </c>
      <c r="C3" s="200" t="s">
        <v>18</v>
      </c>
      <c r="D3" s="5" t="s">
        <v>19</v>
      </c>
      <c r="E3" s="5" t="s">
        <v>20</v>
      </c>
      <c r="F3" s="6" t="s">
        <v>21</v>
      </c>
      <c r="G3" s="7" t="s">
        <v>22</v>
      </c>
      <c r="H3" s="7" t="s">
        <v>23</v>
      </c>
      <c r="I3" s="8" t="s">
        <v>24</v>
      </c>
      <c r="J3" s="9" t="s">
        <v>25</v>
      </c>
      <c r="K3" s="10" t="s">
        <v>25</v>
      </c>
      <c r="L3" s="11" t="s">
        <v>25</v>
      </c>
      <c r="M3" s="12" t="s">
        <v>26</v>
      </c>
      <c r="N3" s="12" t="s">
        <v>25</v>
      </c>
      <c r="O3" s="12" t="s">
        <v>25</v>
      </c>
      <c r="P3" s="101" t="s">
        <v>223</v>
      </c>
      <c r="Q3" s="102" t="s">
        <v>224</v>
      </c>
      <c r="R3" s="102" t="s">
        <v>225</v>
      </c>
      <c r="S3" s="126">
        <v>6</v>
      </c>
      <c r="T3" s="112">
        <v>6</v>
      </c>
      <c r="U3" s="113">
        <v>1</v>
      </c>
      <c r="V3" s="114">
        <v>106000000</v>
      </c>
      <c r="W3" s="114">
        <v>106000000</v>
      </c>
      <c r="X3" s="115">
        <v>1</v>
      </c>
      <c r="Y3" s="116" t="s">
        <v>320</v>
      </c>
      <c r="Z3" s="117"/>
    </row>
    <row r="4" spans="1:26" ht="206.25" customHeight="1" thickBot="1">
      <c r="A4" s="222"/>
      <c r="B4" s="224"/>
      <c r="C4" s="200"/>
      <c r="D4" s="5" t="s">
        <v>27</v>
      </c>
      <c r="E4" s="5" t="s">
        <v>28</v>
      </c>
      <c r="F4" s="13" t="s">
        <v>29</v>
      </c>
      <c r="G4" s="185" t="s">
        <v>30</v>
      </c>
      <c r="H4" s="185" t="s">
        <v>31</v>
      </c>
      <c r="I4" s="185" t="s">
        <v>32</v>
      </c>
      <c r="J4" s="202" t="s">
        <v>33</v>
      </c>
      <c r="K4" s="185" t="s">
        <v>34</v>
      </c>
      <c r="L4" s="15" t="s">
        <v>35</v>
      </c>
      <c r="M4" s="188" t="s">
        <v>36</v>
      </c>
      <c r="N4" s="208" t="s">
        <v>37</v>
      </c>
      <c r="O4" s="16" t="s">
        <v>38</v>
      </c>
      <c r="P4" s="202" t="s">
        <v>226</v>
      </c>
      <c r="Q4" s="235" t="s">
        <v>227</v>
      </c>
      <c r="R4" s="102" t="s">
        <v>228</v>
      </c>
      <c r="S4" s="126">
        <v>0</v>
      </c>
      <c r="T4" s="112">
        <v>0</v>
      </c>
      <c r="U4" s="115">
        <v>0</v>
      </c>
      <c r="V4" s="114">
        <v>0</v>
      </c>
      <c r="W4" s="114">
        <v>0</v>
      </c>
      <c r="X4" s="115">
        <v>0</v>
      </c>
      <c r="Y4" s="118"/>
      <c r="Z4" s="119" t="s">
        <v>321</v>
      </c>
    </row>
    <row r="5" spans="1:26" ht="166.5" thickBot="1">
      <c r="A5" s="222"/>
      <c r="B5" s="224"/>
      <c r="C5" s="200"/>
      <c r="D5" s="5" t="s">
        <v>39</v>
      </c>
      <c r="E5" s="5" t="s">
        <v>40</v>
      </c>
      <c r="F5" s="13" t="s">
        <v>29</v>
      </c>
      <c r="G5" s="187"/>
      <c r="H5" s="187"/>
      <c r="I5" s="187"/>
      <c r="J5" s="203"/>
      <c r="K5" s="187"/>
      <c r="L5" s="17" t="s">
        <v>35</v>
      </c>
      <c r="M5" s="189"/>
      <c r="N5" s="209"/>
      <c r="O5" s="16" t="s">
        <v>38</v>
      </c>
      <c r="P5" s="203"/>
      <c r="Q5" s="235"/>
      <c r="R5" s="102" t="s">
        <v>229</v>
      </c>
      <c r="S5" s="127">
        <v>1</v>
      </c>
      <c r="T5" s="112">
        <v>1</v>
      </c>
      <c r="U5" s="113">
        <v>1</v>
      </c>
      <c r="V5" s="114">
        <v>0</v>
      </c>
      <c r="W5" s="114">
        <v>0</v>
      </c>
      <c r="X5" s="115">
        <v>0</v>
      </c>
      <c r="Y5" s="116" t="s">
        <v>322</v>
      </c>
      <c r="Z5" s="120" t="s">
        <v>323</v>
      </c>
    </row>
    <row r="6" spans="1:26" ht="192" thickBot="1">
      <c r="A6" s="222"/>
      <c r="B6" s="224"/>
      <c r="C6" s="200"/>
      <c r="D6" s="5" t="s">
        <v>41</v>
      </c>
      <c r="E6" s="5" t="s">
        <v>42</v>
      </c>
      <c r="F6" s="13" t="s">
        <v>43</v>
      </c>
      <c r="G6" s="16" t="s">
        <v>44</v>
      </c>
      <c r="H6" s="16" t="s">
        <v>45</v>
      </c>
      <c r="I6" s="16" t="s">
        <v>46</v>
      </c>
      <c r="J6" s="202" t="s">
        <v>33</v>
      </c>
      <c r="K6" s="185" t="s">
        <v>34</v>
      </c>
      <c r="L6" s="182" t="s">
        <v>35</v>
      </c>
      <c r="M6" s="12" t="s">
        <v>26</v>
      </c>
      <c r="N6" s="18" t="s">
        <v>47</v>
      </c>
      <c r="O6" s="19" t="s">
        <v>48</v>
      </c>
      <c r="P6" s="202" t="s">
        <v>230</v>
      </c>
      <c r="Q6" s="16" t="s">
        <v>231</v>
      </c>
      <c r="R6" s="102" t="s">
        <v>232</v>
      </c>
      <c r="S6" s="128">
        <v>1</v>
      </c>
      <c r="T6" s="112">
        <v>1</v>
      </c>
      <c r="U6" s="113">
        <v>1</v>
      </c>
      <c r="V6" s="114">
        <v>28008547</v>
      </c>
      <c r="W6" s="114">
        <v>28008547</v>
      </c>
      <c r="X6" s="115">
        <v>1</v>
      </c>
      <c r="Y6" s="122" t="s">
        <v>324</v>
      </c>
      <c r="Z6" s="120"/>
    </row>
    <row r="7" spans="1:26" ht="141" thickBot="1">
      <c r="A7" s="222"/>
      <c r="B7" s="224"/>
      <c r="C7" s="200"/>
      <c r="D7" s="5" t="s">
        <v>49</v>
      </c>
      <c r="E7" s="5"/>
      <c r="F7" s="13" t="s">
        <v>50</v>
      </c>
      <c r="G7" s="16" t="s">
        <v>44</v>
      </c>
      <c r="H7" s="16" t="s">
        <v>44</v>
      </c>
      <c r="I7" s="16" t="s">
        <v>51</v>
      </c>
      <c r="J7" s="210"/>
      <c r="K7" s="186"/>
      <c r="L7" s="211"/>
      <c r="M7" s="12" t="s">
        <v>26</v>
      </c>
      <c r="N7" s="18" t="s">
        <v>47</v>
      </c>
      <c r="O7" s="16" t="s">
        <v>52</v>
      </c>
      <c r="P7" s="203"/>
      <c r="Q7" s="16" t="s">
        <v>233</v>
      </c>
      <c r="R7" s="102" t="s">
        <v>234</v>
      </c>
      <c r="S7" s="128">
        <v>1</v>
      </c>
      <c r="T7" s="112">
        <v>1</v>
      </c>
      <c r="U7" s="113">
        <v>1</v>
      </c>
      <c r="V7" s="114">
        <v>47350000</v>
      </c>
      <c r="W7" s="114">
        <v>47350000</v>
      </c>
      <c r="X7" s="115">
        <v>1</v>
      </c>
      <c r="Y7" s="116" t="s">
        <v>325</v>
      </c>
      <c r="Z7" s="120"/>
    </row>
    <row r="8" spans="1:26" ht="115.5" thickBot="1">
      <c r="A8" s="222"/>
      <c r="B8" s="224"/>
      <c r="C8" s="201"/>
      <c r="D8" s="7" t="s">
        <v>53</v>
      </c>
      <c r="E8" s="7"/>
      <c r="F8" s="13" t="s">
        <v>50</v>
      </c>
      <c r="G8" s="16" t="s">
        <v>44</v>
      </c>
      <c r="H8" s="16" t="s">
        <v>45</v>
      </c>
      <c r="I8" s="16" t="s">
        <v>46</v>
      </c>
      <c r="J8" s="203"/>
      <c r="K8" s="187"/>
      <c r="L8" s="183"/>
      <c r="M8" s="12" t="s">
        <v>26</v>
      </c>
      <c r="N8" s="16" t="s">
        <v>47</v>
      </c>
      <c r="O8" s="19" t="s">
        <v>48</v>
      </c>
      <c r="P8" s="20" t="s">
        <v>235</v>
      </c>
      <c r="Q8" s="16" t="s">
        <v>236</v>
      </c>
      <c r="R8" s="102" t="s">
        <v>237</v>
      </c>
      <c r="S8" s="128">
        <v>1</v>
      </c>
      <c r="T8" s="112">
        <v>1</v>
      </c>
      <c r="U8" s="113">
        <v>1</v>
      </c>
      <c r="V8" s="114">
        <v>6000000</v>
      </c>
      <c r="W8" s="114">
        <v>6000000</v>
      </c>
      <c r="X8" s="115">
        <v>1</v>
      </c>
      <c r="Y8" s="116" t="s">
        <v>326</v>
      </c>
      <c r="Z8" s="120" t="s">
        <v>212</v>
      </c>
    </row>
    <row r="9" spans="1:26" ht="179.25" thickBot="1">
      <c r="A9" s="222"/>
      <c r="B9" s="224"/>
      <c r="C9" s="199" t="s">
        <v>54</v>
      </c>
      <c r="D9" s="14" t="s">
        <v>55</v>
      </c>
      <c r="E9" s="14" t="s">
        <v>56</v>
      </c>
      <c r="F9" s="13" t="s">
        <v>57</v>
      </c>
      <c r="G9" s="16" t="s">
        <v>58</v>
      </c>
      <c r="H9" s="16" t="s">
        <v>59</v>
      </c>
      <c r="I9" s="16" t="s">
        <v>60</v>
      </c>
      <c r="J9" s="20" t="s">
        <v>61</v>
      </c>
      <c r="K9" s="16" t="s">
        <v>62</v>
      </c>
      <c r="L9" s="21" t="s">
        <v>63</v>
      </c>
      <c r="M9" s="12" t="s">
        <v>26</v>
      </c>
      <c r="N9" s="22" t="s">
        <v>64</v>
      </c>
      <c r="O9" s="22" t="s">
        <v>65</v>
      </c>
      <c r="P9" s="202" t="s">
        <v>238</v>
      </c>
      <c r="Q9" s="16" t="s">
        <v>239</v>
      </c>
      <c r="R9" s="102" t="s">
        <v>240</v>
      </c>
      <c r="S9" s="128">
        <v>4</v>
      </c>
      <c r="T9" s="112">
        <v>4</v>
      </c>
      <c r="U9" s="113">
        <v>1</v>
      </c>
      <c r="V9" s="114">
        <v>73900000</v>
      </c>
      <c r="W9" s="114">
        <v>26950000</v>
      </c>
      <c r="X9" s="115">
        <v>0.36468200270635992</v>
      </c>
      <c r="Y9" s="116" t="s">
        <v>213</v>
      </c>
      <c r="Z9" s="120"/>
    </row>
    <row r="10" spans="1:26" ht="141" thickBot="1">
      <c r="A10" s="222"/>
      <c r="B10" s="224"/>
      <c r="C10" s="200"/>
      <c r="D10" s="5" t="s">
        <v>66</v>
      </c>
      <c r="E10" s="5"/>
      <c r="F10" s="13" t="s">
        <v>67</v>
      </c>
      <c r="G10" s="16" t="s">
        <v>44</v>
      </c>
      <c r="H10" s="16" t="s">
        <v>44</v>
      </c>
      <c r="I10" s="16" t="s">
        <v>51</v>
      </c>
      <c r="J10" s="202" t="s">
        <v>33</v>
      </c>
      <c r="K10" s="185" t="s">
        <v>34</v>
      </c>
      <c r="L10" s="182" t="s">
        <v>35</v>
      </c>
      <c r="M10" s="12" t="s">
        <v>26</v>
      </c>
      <c r="N10" s="18" t="s">
        <v>47</v>
      </c>
      <c r="O10" s="19" t="s">
        <v>48</v>
      </c>
      <c r="P10" s="210"/>
      <c r="Q10" s="16" t="s">
        <v>241</v>
      </c>
      <c r="R10" s="102" t="s">
        <v>242</v>
      </c>
      <c r="S10" s="128">
        <v>5</v>
      </c>
      <c r="T10" s="112">
        <v>1</v>
      </c>
      <c r="U10" s="113">
        <v>0.2</v>
      </c>
      <c r="V10" s="114">
        <v>30100000</v>
      </c>
      <c r="W10" s="114">
        <v>30100000</v>
      </c>
      <c r="X10" s="115">
        <v>1</v>
      </c>
      <c r="Y10" s="116" t="s">
        <v>327</v>
      </c>
      <c r="Z10" s="120"/>
    </row>
    <row r="11" spans="1:26" ht="115.5" thickBot="1">
      <c r="A11" s="222"/>
      <c r="B11" s="224"/>
      <c r="C11" s="201"/>
      <c r="D11" s="7" t="s">
        <v>68</v>
      </c>
      <c r="E11" s="7" t="s">
        <v>69</v>
      </c>
      <c r="F11" s="13" t="s">
        <v>70</v>
      </c>
      <c r="G11" s="16" t="s">
        <v>44</v>
      </c>
      <c r="H11" s="16" t="s">
        <v>45</v>
      </c>
      <c r="I11" s="16" t="s">
        <v>71</v>
      </c>
      <c r="J11" s="203"/>
      <c r="K11" s="187"/>
      <c r="L11" s="183"/>
      <c r="M11" s="12" t="s">
        <v>26</v>
      </c>
      <c r="N11" s="18" t="s">
        <v>47</v>
      </c>
      <c r="O11" s="19" t="s">
        <v>48</v>
      </c>
      <c r="P11" s="203"/>
      <c r="Q11" s="16" t="s">
        <v>243</v>
      </c>
      <c r="R11" s="102" t="s">
        <v>244</v>
      </c>
      <c r="S11" s="128">
        <v>1</v>
      </c>
      <c r="T11" s="112">
        <v>1</v>
      </c>
      <c r="U11" s="113">
        <v>1</v>
      </c>
      <c r="V11" s="114">
        <v>30100000</v>
      </c>
      <c r="W11" s="114">
        <v>30100000</v>
      </c>
      <c r="X11" s="115">
        <v>1</v>
      </c>
      <c r="Y11" s="116" t="s">
        <v>327</v>
      </c>
      <c r="Z11" s="120"/>
    </row>
    <row r="12" spans="1:26" ht="115.5" thickBot="1">
      <c r="A12" s="222"/>
      <c r="B12" s="224"/>
      <c r="C12" s="232" t="s">
        <v>72</v>
      </c>
      <c r="D12" s="14" t="s">
        <v>73</v>
      </c>
      <c r="E12" s="14"/>
      <c r="F12" s="13" t="s">
        <v>74</v>
      </c>
      <c r="G12" s="16" t="s">
        <v>75</v>
      </c>
      <c r="H12" s="16" t="s">
        <v>76</v>
      </c>
      <c r="I12" s="16" t="s">
        <v>77</v>
      </c>
      <c r="J12" s="202" t="s">
        <v>33</v>
      </c>
      <c r="K12" s="185" t="s">
        <v>34</v>
      </c>
      <c r="L12" s="182" t="s">
        <v>35</v>
      </c>
      <c r="M12" s="12" t="s">
        <v>26</v>
      </c>
      <c r="N12" s="19" t="s">
        <v>47</v>
      </c>
      <c r="O12" s="16" t="s">
        <v>52</v>
      </c>
      <c r="P12" s="202" t="s">
        <v>245</v>
      </c>
      <c r="Q12" s="16" t="s">
        <v>246</v>
      </c>
      <c r="R12" s="102" t="s">
        <v>247</v>
      </c>
      <c r="S12" s="128">
        <v>1</v>
      </c>
      <c r="T12" s="112">
        <v>1</v>
      </c>
      <c r="U12" s="113">
        <v>1</v>
      </c>
      <c r="V12" s="114">
        <v>9000000</v>
      </c>
      <c r="W12" s="114">
        <v>9000000</v>
      </c>
      <c r="X12" s="115">
        <v>1</v>
      </c>
      <c r="Y12" s="116" t="s">
        <v>328</v>
      </c>
      <c r="Z12" s="120"/>
    </row>
    <row r="13" spans="1:26" ht="180" thickBot="1">
      <c r="A13" s="222"/>
      <c r="B13" s="224"/>
      <c r="C13" s="232"/>
      <c r="D13" s="184" t="s">
        <v>78</v>
      </c>
      <c r="E13" s="24"/>
      <c r="F13" s="13" t="s">
        <v>70</v>
      </c>
      <c r="G13" s="185" t="s">
        <v>44</v>
      </c>
      <c r="H13" s="185" t="s">
        <v>79</v>
      </c>
      <c r="I13" s="16" t="s">
        <v>80</v>
      </c>
      <c r="J13" s="203"/>
      <c r="K13" s="187"/>
      <c r="L13" s="183"/>
      <c r="M13" s="12" t="s">
        <v>26</v>
      </c>
      <c r="N13" s="19" t="s">
        <v>47</v>
      </c>
      <c r="O13" s="16" t="s">
        <v>52</v>
      </c>
      <c r="P13" s="210"/>
      <c r="Q13" s="16" t="s">
        <v>248</v>
      </c>
      <c r="R13" s="102" t="s">
        <v>249</v>
      </c>
      <c r="S13" s="128">
        <v>0</v>
      </c>
      <c r="T13" s="112">
        <v>0</v>
      </c>
      <c r="U13" s="115">
        <v>0</v>
      </c>
      <c r="V13" s="114">
        <v>0</v>
      </c>
      <c r="W13" s="114">
        <v>0</v>
      </c>
      <c r="X13" s="115">
        <v>0</v>
      </c>
      <c r="Y13" s="116" t="s">
        <v>329</v>
      </c>
      <c r="Z13" s="120" t="s">
        <v>192</v>
      </c>
    </row>
    <row r="14" spans="1:26" ht="115.5" thickBot="1">
      <c r="A14" s="222"/>
      <c r="B14" s="224"/>
      <c r="C14" s="232"/>
      <c r="D14" s="184"/>
      <c r="E14" s="24"/>
      <c r="F14" s="13" t="s">
        <v>50</v>
      </c>
      <c r="G14" s="186"/>
      <c r="H14" s="186"/>
      <c r="I14" s="16" t="s">
        <v>81</v>
      </c>
      <c r="J14" s="202" t="s">
        <v>33</v>
      </c>
      <c r="K14" s="185" t="s">
        <v>34</v>
      </c>
      <c r="L14" s="182" t="s">
        <v>35</v>
      </c>
      <c r="M14" s="12" t="s">
        <v>26</v>
      </c>
      <c r="N14" s="19" t="s">
        <v>47</v>
      </c>
      <c r="O14" s="16" t="s">
        <v>48</v>
      </c>
      <c r="P14" s="210"/>
      <c r="Q14" s="235" t="s">
        <v>250</v>
      </c>
      <c r="R14" s="102" t="s">
        <v>251</v>
      </c>
      <c r="S14" s="121">
        <v>1</v>
      </c>
      <c r="T14" s="112">
        <v>1</v>
      </c>
      <c r="U14" s="113">
        <v>1</v>
      </c>
      <c r="V14" s="114">
        <v>12800000</v>
      </c>
      <c r="W14" s="114">
        <v>12800000</v>
      </c>
      <c r="X14" s="115">
        <v>1</v>
      </c>
      <c r="Y14" s="116" t="s">
        <v>330</v>
      </c>
      <c r="Z14" s="120"/>
    </row>
    <row r="15" spans="1:26" ht="141.75" thickBot="1">
      <c r="A15" s="222"/>
      <c r="B15" s="224"/>
      <c r="C15" s="232"/>
      <c r="D15" s="7" t="s">
        <v>82</v>
      </c>
      <c r="E15" s="5"/>
      <c r="F15" s="13"/>
      <c r="G15" s="187"/>
      <c r="H15" s="187"/>
      <c r="I15" s="16" t="s">
        <v>83</v>
      </c>
      <c r="J15" s="203"/>
      <c r="K15" s="187"/>
      <c r="L15" s="183"/>
      <c r="M15" s="12" t="s">
        <v>26</v>
      </c>
      <c r="N15" s="22" t="s">
        <v>64</v>
      </c>
      <c r="O15" s="25" t="s">
        <v>84</v>
      </c>
      <c r="P15" s="210"/>
      <c r="Q15" s="235"/>
      <c r="R15" s="102" t="s">
        <v>252</v>
      </c>
      <c r="S15" s="121">
        <v>1</v>
      </c>
      <c r="T15" s="112">
        <v>1</v>
      </c>
      <c r="U15" s="113">
        <v>1</v>
      </c>
      <c r="V15" s="114">
        <v>12500000</v>
      </c>
      <c r="W15" s="114">
        <v>12500000</v>
      </c>
      <c r="X15" s="115">
        <v>1</v>
      </c>
      <c r="Y15" s="116" t="s">
        <v>331</v>
      </c>
      <c r="Z15" s="120"/>
    </row>
    <row r="16" spans="1:26" ht="153.75" thickBot="1">
      <c r="A16" s="222"/>
      <c r="B16" s="224"/>
      <c r="C16" s="23" t="s">
        <v>85</v>
      </c>
      <c r="D16" s="7" t="s">
        <v>86</v>
      </c>
      <c r="E16" s="7"/>
      <c r="F16" s="13" t="s">
        <v>87</v>
      </c>
      <c r="G16" s="16" t="s">
        <v>75</v>
      </c>
      <c r="H16" s="16" t="s">
        <v>76</v>
      </c>
      <c r="I16" s="16" t="s">
        <v>77</v>
      </c>
      <c r="J16" s="20" t="s">
        <v>33</v>
      </c>
      <c r="K16" s="16" t="s">
        <v>34</v>
      </c>
      <c r="L16" s="21" t="s">
        <v>35</v>
      </c>
      <c r="M16" s="12" t="s">
        <v>88</v>
      </c>
      <c r="N16" s="12" t="s">
        <v>89</v>
      </c>
      <c r="O16" s="22" t="s">
        <v>90</v>
      </c>
      <c r="P16" s="203"/>
      <c r="Q16" s="16" t="s">
        <v>253</v>
      </c>
      <c r="R16" s="102" t="s">
        <v>254</v>
      </c>
      <c r="S16" s="121">
        <v>1</v>
      </c>
      <c r="T16" s="112">
        <v>1</v>
      </c>
      <c r="U16" s="113">
        <v>1</v>
      </c>
      <c r="V16" s="114">
        <v>5000000</v>
      </c>
      <c r="W16" s="114">
        <v>5000000</v>
      </c>
      <c r="X16" s="115">
        <v>1</v>
      </c>
      <c r="Y16" s="116" t="s">
        <v>332</v>
      </c>
      <c r="Z16" s="120"/>
    </row>
    <row r="17" spans="1:26" ht="141" thickBot="1">
      <c r="A17" s="190" t="s">
        <v>91</v>
      </c>
      <c r="B17" s="191" t="s">
        <v>92</v>
      </c>
      <c r="C17" s="193" t="s">
        <v>93</v>
      </c>
      <c r="D17" s="26" t="s">
        <v>94</v>
      </c>
      <c r="E17" s="26"/>
      <c r="F17" s="27" t="s">
        <v>95</v>
      </c>
      <c r="G17" s="194" t="s">
        <v>30</v>
      </c>
      <c r="H17" s="194" t="s">
        <v>96</v>
      </c>
      <c r="I17" s="28" t="s">
        <v>97</v>
      </c>
      <c r="J17" s="196" t="s">
        <v>33</v>
      </c>
      <c r="K17" s="196" t="s">
        <v>98</v>
      </c>
      <c r="L17" s="196" t="s">
        <v>99</v>
      </c>
      <c r="M17" s="29" t="s">
        <v>100</v>
      </c>
      <c r="N17" s="30" t="s">
        <v>101</v>
      </c>
      <c r="O17" s="30" t="s">
        <v>102</v>
      </c>
      <c r="P17" s="204" t="s">
        <v>255</v>
      </c>
      <c r="Q17" s="30" t="s">
        <v>256</v>
      </c>
      <c r="R17" s="103" t="s">
        <v>257</v>
      </c>
      <c r="S17" s="121">
        <v>50</v>
      </c>
      <c r="T17" s="112">
        <v>50</v>
      </c>
      <c r="U17" s="113">
        <v>1</v>
      </c>
      <c r="V17" s="114">
        <v>9000000</v>
      </c>
      <c r="W17" s="114">
        <v>9000000</v>
      </c>
      <c r="X17" s="115">
        <v>1</v>
      </c>
      <c r="Y17" s="116" t="s">
        <v>333</v>
      </c>
      <c r="Z17" s="120"/>
    </row>
    <row r="18" spans="1:26" ht="127.5">
      <c r="A18" s="190"/>
      <c r="B18" s="191"/>
      <c r="C18" s="193"/>
      <c r="D18" s="31" t="s">
        <v>103</v>
      </c>
      <c r="E18" s="31"/>
      <c r="F18" s="27" t="s">
        <v>50</v>
      </c>
      <c r="G18" s="195"/>
      <c r="H18" s="195"/>
      <c r="I18" s="28" t="s">
        <v>104</v>
      </c>
      <c r="J18" s="197"/>
      <c r="K18" s="197"/>
      <c r="L18" s="197"/>
      <c r="M18" s="29" t="s">
        <v>26</v>
      </c>
      <c r="N18" s="28" t="s">
        <v>64</v>
      </c>
      <c r="O18" s="32" t="s">
        <v>84</v>
      </c>
      <c r="P18" s="205"/>
      <c r="Q18" s="30" t="s">
        <v>258</v>
      </c>
      <c r="R18" s="103" t="s">
        <v>259</v>
      </c>
      <c r="S18" s="121">
        <v>1</v>
      </c>
      <c r="T18" s="112">
        <v>1</v>
      </c>
      <c r="U18" s="113">
        <v>1</v>
      </c>
      <c r="V18" s="114">
        <v>12000000</v>
      </c>
      <c r="W18" s="114">
        <v>12000000</v>
      </c>
      <c r="X18" s="115">
        <v>1</v>
      </c>
      <c r="Y18" s="98" t="s">
        <v>214</v>
      </c>
      <c r="Z18" s="105" t="s">
        <v>215</v>
      </c>
    </row>
    <row r="19" spans="1:26" ht="141" thickBot="1">
      <c r="A19" s="190"/>
      <c r="B19" s="191"/>
      <c r="C19" s="193" t="s">
        <v>105</v>
      </c>
      <c r="D19" s="26" t="s">
        <v>106</v>
      </c>
      <c r="E19" s="26"/>
      <c r="F19" s="27" t="s">
        <v>107</v>
      </c>
      <c r="G19" s="30" t="s">
        <v>30</v>
      </c>
      <c r="H19" s="30" t="s">
        <v>96</v>
      </c>
      <c r="I19" s="28" t="s">
        <v>104</v>
      </c>
      <c r="J19" s="198"/>
      <c r="K19" s="198"/>
      <c r="L19" s="198"/>
      <c r="M19" s="29" t="s">
        <v>100</v>
      </c>
      <c r="N19" s="30" t="s">
        <v>101</v>
      </c>
      <c r="O19" s="30" t="s">
        <v>102</v>
      </c>
      <c r="P19" s="204" t="s">
        <v>260</v>
      </c>
      <c r="Q19" s="30" t="s">
        <v>261</v>
      </c>
      <c r="R19" s="103" t="s">
        <v>262</v>
      </c>
      <c r="S19" s="121">
        <v>0</v>
      </c>
      <c r="T19" s="112">
        <v>0</v>
      </c>
      <c r="U19" s="115">
        <v>0</v>
      </c>
      <c r="V19" s="114">
        <v>0</v>
      </c>
      <c r="W19" s="114">
        <v>0</v>
      </c>
      <c r="X19" s="115">
        <v>0</v>
      </c>
      <c r="Y19" s="116" t="s">
        <v>193</v>
      </c>
      <c r="Z19" s="116" t="s">
        <v>334</v>
      </c>
    </row>
    <row r="20" spans="1:26" ht="114.75">
      <c r="A20" s="190"/>
      <c r="B20" s="191"/>
      <c r="C20" s="193"/>
      <c r="D20" s="31" t="s">
        <v>108</v>
      </c>
      <c r="E20" s="33"/>
      <c r="F20" s="27" t="s">
        <v>109</v>
      </c>
      <c r="G20" s="30" t="s">
        <v>58</v>
      </c>
      <c r="H20" s="30" t="s">
        <v>59</v>
      </c>
      <c r="I20" s="30" t="s">
        <v>110</v>
      </c>
      <c r="J20" s="204" t="s">
        <v>33</v>
      </c>
      <c r="K20" s="194" t="s">
        <v>98</v>
      </c>
      <c r="L20" s="206" t="s">
        <v>99</v>
      </c>
      <c r="M20" s="34" t="s">
        <v>26</v>
      </c>
      <c r="N20" s="28" t="s">
        <v>64</v>
      </c>
      <c r="O20" s="32" t="s">
        <v>84</v>
      </c>
      <c r="P20" s="236"/>
      <c r="Q20" s="30" t="s">
        <v>263</v>
      </c>
      <c r="R20" s="103" t="s">
        <v>264</v>
      </c>
      <c r="S20" s="121">
        <v>2</v>
      </c>
      <c r="T20" s="112">
        <v>2</v>
      </c>
      <c r="U20" s="113">
        <v>1</v>
      </c>
      <c r="V20" s="114">
        <v>1200000000</v>
      </c>
      <c r="W20" s="114">
        <v>1200000000</v>
      </c>
      <c r="X20" s="115">
        <v>1</v>
      </c>
      <c r="Y20" s="116" t="s">
        <v>194</v>
      </c>
      <c r="Z20" s="120"/>
    </row>
    <row r="21" spans="1:26" ht="140.25">
      <c r="A21" s="190"/>
      <c r="B21" s="192"/>
      <c r="C21" s="35" t="s">
        <v>111</v>
      </c>
      <c r="D21" s="31"/>
      <c r="E21" s="31"/>
      <c r="F21" s="27" t="s">
        <v>112</v>
      </c>
      <c r="G21" s="30" t="s">
        <v>30</v>
      </c>
      <c r="H21" s="30" t="s">
        <v>31</v>
      </c>
      <c r="I21" s="30" t="s">
        <v>32</v>
      </c>
      <c r="J21" s="205"/>
      <c r="K21" s="195"/>
      <c r="L21" s="207"/>
      <c r="M21" s="29" t="s">
        <v>100</v>
      </c>
      <c r="N21" s="32" t="s">
        <v>101</v>
      </c>
      <c r="O21" s="32" t="s">
        <v>113</v>
      </c>
      <c r="P21" s="205"/>
      <c r="Q21" s="30" t="s">
        <v>207</v>
      </c>
      <c r="R21" s="103" t="s">
        <v>265</v>
      </c>
      <c r="S21" s="121">
        <v>0</v>
      </c>
      <c r="T21" s="112">
        <v>0</v>
      </c>
      <c r="U21" s="115">
        <v>0</v>
      </c>
      <c r="V21" s="114">
        <v>0</v>
      </c>
      <c r="W21" s="114">
        <v>0</v>
      </c>
      <c r="X21" s="115">
        <v>0</v>
      </c>
      <c r="Y21" s="116" t="s">
        <v>335</v>
      </c>
      <c r="Z21" s="116" t="s">
        <v>334</v>
      </c>
    </row>
    <row r="22" spans="1:26" ht="102.75" thickBot="1">
      <c r="A22" s="170" t="s">
        <v>114</v>
      </c>
      <c r="B22" s="173" t="s">
        <v>115</v>
      </c>
      <c r="C22" s="176" t="s">
        <v>116</v>
      </c>
      <c r="D22" s="36" t="s">
        <v>117</v>
      </c>
      <c r="E22" s="36"/>
      <c r="F22" s="37" t="s">
        <v>118</v>
      </c>
      <c r="G22" s="38" t="s">
        <v>75</v>
      </c>
      <c r="H22" s="38" t="s">
        <v>76</v>
      </c>
      <c r="I22" s="38" t="s">
        <v>77</v>
      </c>
      <c r="J22" s="145" t="s">
        <v>119</v>
      </c>
      <c r="K22" s="143" t="s">
        <v>120</v>
      </c>
      <c r="L22" s="147" t="s">
        <v>121</v>
      </c>
      <c r="M22" s="39" t="s">
        <v>26</v>
      </c>
      <c r="N22" s="40" t="s">
        <v>64</v>
      </c>
      <c r="O22" s="41" t="s">
        <v>122</v>
      </c>
      <c r="P22" s="145" t="s">
        <v>266</v>
      </c>
      <c r="Q22" s="38" t="s">
        <v>267</v>
      </c>
      <c r="R22" s="46" t="s">
        <v>268</v>
      </c>
      <c r="S22" s="121">
        <v>0</v>
      </c>
      <c r="T22" s="112">
        <v>0</v>
      </c>
      <c r="U22" s="115">
        <v>0</v>
      </c>
      <c r="V22" s="114">
        <v>0</v>
      </c>
      <c r="W22" s="114">
        <v>0</v>
      </c>
      <c r="X22" s="115">
        <v>0</v>
      </c>
      <c r="Y22" s="116" t="s">
        <v>334</v>
      </c>
      <c r="Z22" s="120" t="s">
        <v>216</v>
      </c>
    </row>
    <row r="23" spans="1:26" ht="166.5" thickBot="1">
      <c r="A23" s="171"/>
      <c r="B23" s="174"/>
      <c r="C23" s="177"/>
      <c r="D23" s="42" t="s">
        <v>123</v>
      </c>
      <c r="E23" s="42" t="s">
        <v>124</v>
      </c>
      <c r="F23" s="37" t="s">
        <v>125</v>
      </c>
      <c r="G23" s="38" t="s">
        <v>58</v>
      </c>
      <c r="H23" s="38" t="s">
        <v>126</v>
      </c>
      <c r="I23" s="38" t="s">
        <v>127</v>
      </c>
      <c r="J23" s="151"/>
      <c r="K23" s="152"/>
      <c r="L23" s="153"/>
      <c r="M23" s="39" t="s">
        <v>26</v>
      </c>
      <c r="N23" s="40" t="s">
        <v>64</v>
      </c>
      <c r="O23" s="38" t="s">
        <v>128</v>
      </c>
      <c r="P23" s="151"/>
      <c r="Q23" s="38" t="s">
        <v>269</v>
      </c>
      <c r="R23" s="46" t="s">
        <v>270</v>
      </c>
      <c r="S23" s="121">
        <v>1</v>
      </c>
      <c r="T23" s="112">
        <v>1</v>
      </c>
      <c r="U23" s="113">
        <v>1</v>
      </c>
      <c r="V23" s="114">
        <v>36000000</v>
      </c>
      <c r="W23" s="114">
        <v>36000000</v>
      </c>
      <c r="X23" s="115">
        <v>1</v>
      </c>
      <c r="Y23" s="116" t="s">
        <v>336</v>
      </c>
      <c r="Z23" s="120"/>
    </row>
    <row r="24" spans="1:26" ht="90.75" thickBot="1">
      <c r="A24" s="171"/>
      <c r="B24" s="174"/>
      <c r="C24" s="177"/>
      <c r="D24" s="165" t="s">
        <v>129</v>
      </c>
      <c r="E24" s="43" t="s">
        <v>130</v>
      </c>
      <c r="F24" s="169" t="s">
        <v>118</v>
      </c>
      <c r="G24" s="143" t="s">
        <v>58</v>
      </c>
      <c r="H24" s="143" t="s">
        <v>131</v>
      </c>
      <c r="I24" s="143" t="s">
        <v>132</v>
      </c>
      <c r="J24" s="151"/>
      <c r="K24" s="152"/>
      <c r="L24" s="153"/>
      <c r="M24" s="39" t="s">
        <v>26</v>
      </c>
      <c r="N24" s="40" t="s">
        <v>64</v>
      </c>
      <c r="O24" s="41" t="s">
        <v>122</v>
      </c>
      <c r="P24" s="151"/>
      <c r="Q24" s="233" t="s">
        <v>271</v>
      </c>
      <c r="R24" s="46" t="s">
        <v>272</v>
      </c>
      <c r="S24" s="121">
        <v>1</v>
      </c>
      <c r="T24" s="112">
        <v>1</v>
      </c>
      <c r="U24" s="113">
        <v>1</v>
      </c>
      <c r="V24" s="114">
        <v>30000000</v>
      </c>
      <c r="W24" s="114">
        <v>30000000</v>
      </c>
      <c r="X24" s="115">
        <v>1</v>
      </c>
      <c r="Y24" s="116" t="s">
        <v>337</v>
      </c>
      <c r="Z24" s="120"/>
    </row>
    <row r="25" spans="1:26" ht="90" thickBot="1">
      <c r="A25" s="171"/>
      <c r="B25" s="174"/>
      <c r="C25" s="178"/>
      <c r="D25" s="168"/>
      <c r="E25" s="44" t="s">
        <v>133</v>
      </c>
      <c r="F25" s="169"/>
      <c r="G25" s="144"/>
      <c r="H25" s="144"/>
      <c r="I25" s="144"/>
      <c r="J25" s="146"/>
      <c r="K25" s="144"/>
      <c r="L25" s="150"/>
      <c r="M25" s="39" t="s">
        <v>26</v>
      </c>
      <c r="N25" s="40" t="s">
        <v>64</v>
      </c>
      <c r="O25" s="41" t="s">
        <v>122</v>
      </c>
      <c r="P25" s="146"/>
      <c r="Q25" s="233"/>
      <c r="R25" s="46" t="s">
        <v>273</v>
      </c>
      <c r="S25" s="121">
        <v>30</v>
      </c>
      <c r="T25" s="112">
        <v>30</v>
      </c>
      <c r="U25" s="113">
        <v>1</v>
      </c>
      <c r="V25" s="114">
        <v>300000000</v>
      </c>
      <c r="W25" s="114">
        <v>300000000</v>
      </c>
      <c r="X25" s="115">
        <v>1</v>
      </c>
      <c r="Y25" s="116" t="s">
        <v>338</v>
      </c>
      <c r="Z25" s="120"/>
    </row>
    <row r="26" spans="1:26" ht="153.75" thickBot="1">
      <c r="A26" s="171"/>
      <c r="B26" s="174"/>
      <c r="C26" s="179" t="s">
        <v>134</v>
      </c>
      <c r="D26" s="36" t="s">
        <v>135</v>
      </c>
      <c r="E26" s="36"/>
      <c r="F26" s="169" t="s">
        <v>136</v>
      </c>
      <c r="G26" s="143" t="s">
        <v>58</v>
      </c>
      <c r="H26" s="143" t="s">
        <v>131</v>
      </c>
      <c r="I26" s="143" t="s">
        <v>132</v>
      </c>
      <c r="J26" s="145" t="s">
        <v>119</v>
      </c>
      <c r="K26" s="143" t="s">
        <v>120</v>
      </c>
      <c r="L26" s="46" t="s">
        <v>121</v>
      </c>
      <c r="M26" s="39" t="s">
        <v>26</v>
      </c>
      <c r="N26" s="40" t="s">
        <v>64</v>
      </c>
      <c r="O26" s="40" t="s">
        <v>84</v>
      </c>
      <c r="P26" s="145" t="s">
        <v>274</v>
      </c>
      <c r="Q26" s="233" t="s">
        <v>275</v>
      </c>
      <c r="R26" s="46" t="s">
        <v>276</v>
      </c>
      <c r="S26" s="121">
        <v>36</v>
      </c>
      <c r="T26" s="112">
        <v>36</v>
      </c>
      <c r="U26" s="113">
        <v>1</v>
      </c>
      <c r="V26" s="114">
        <v>32086000</v>
      </c>
      <c r="W26" s="114">
        <v>32086000</v>
      </c>
      <c r="X26" s="115">
        <v>1</v>
      </c>
      <c r="Y26" s="116" t="s">
        <v>339</v>
      </c>
      <c r="Z26" s="120"/>
    </row>
    <row r="27" spans="1:26" ht="90.75" thickBot="1">
      <c r="A27" s="171"/>
      <c r="B27" s="174"/>
      <c r="C27" s="180"/>
      <c r="D27" s="165" t="s">
        <v>137</v>
      </c>
      <c r="E27" s="43"/>
      <c r="F27" s="169"/>
      <c r="G27" s="152"/>
      <c r="H27" s="152"/>
      <c r="I27" s="152"/>
      <c r="J27" s="151"/>
      <c r="K27" s="152"/>
      <c r="L27" s="154" t="s">
        <v>138</v>
      </c>
      <c r="M27" s="38" t="s">
        <v>139</v>
      </c>
      <c r="N27" s="38" t="s">
        <v>64</v>
      </c>
      <c r="O27" s="38" t="s">
        <v>140</v>
      </c>
      <c r="P27" s="151"/>
      <c r="Q27" s="233"/>
      <c r="R27" s="46" t="s">
        <v>277</v>
      </c>
      <c r="S27" s="121">
        <v>100</v>
      </c>
      <c r="T27" s="112">
        <v>100</v>
      </c>
      <c r="U27" s="113">
        <v>1</v>
      </c>
      <c r="V27" s="114">
        <v>3000000000</v>
      </c>
      <c r="W27" s="114">
        <v>960000000</v>
      </c>
      <c r="X27" s="115">
        <v>0.32</v>
      </c>
      <c r="Y27" s="116" t="s">
        <v>340</v>
      </c>
      <c r="Z27" s="123"/>
    </row>
    <row r="28" spans="1:26" ht="90" thickBot="1">
      <c r="A28" s="171"/>
      <c r="B28" s="174"/>
      <c r="C28" s="180"/>
      <c r="D28" s="165"/>
      <c r="E28" s="43"/>
      <c r="F28" s="169"/>
      <c r="G28" s="144"/>
      <c r="H28" s="144"/>
      <c r="I28" s="144"/>
      <c r="J28" s="146"/>
      <c r="K28" s="144"/>
      <c r="L28" s="148"/>
      <c r="M28" s="38" t="s">
        <v>139</v>
      </c>
      <c r="N28" s="38" t="s">
        <v>64</v>
      </c>
      <c r="O28" s="38" t="s">
        <v>84</v>
      </c>
      <c r="P28" s="151"/>
      <c r="Q28" s="233"/>
      <c r="R28" s="46" t="s">
        <v>278</v>
      </c>
      <c r="S28" s="121">
        <v>19</v>
      </c>
      <c r="T28" s="112">
        <v>19</v>
      </c>
      <c r="U28" s="113">
        <v>1</v>
      </c>
      <c r="V28" s="114">
        <v>250000000</v>
      </c>
      <c r="W28" s="114">
        <v>250000000</v>
      </c>
      <c r="X28" s="115">
        <v>1</v>
      </c>
      <c r="Y28" s="116" t="s">
        <v>341</v>
      </c>
      <c r="Z28" s="123"/>
    </row>
    <row r="29" spans="1:26" ht="129" thickBot="1">
      <c r="A29" s="171"/>
      <c r="B29" s="174"/>
      <c r="C29" s="180"/>
      <c r="D29" s="49" t="s">
        <v>141</v>
      </c>
      <c r="E29" s="49"/>
      <c r="F29" s="169"/>
      <c r="G29" s="143" t="s">
        <v>58</v>
      </c>
      <c r="H29" s="143" t="s">
        <v>59</v>
      </c>
      <c r="I29" s="143" t="s">
        <v>110</v>
      </c>
      <c r="J29" s="145" t="s">
        <v>119</v>
      </c>
      <c r="K29" s="143" t="s">
        <v>120</v>
      </c>
      <c r="L29" s="149" t="s">
        <v>142</v>
      </c>
      <c r="M29" s="38" t="s">
        <v>139</v>
      </c>
      <c r="N29" s="38" t="s">
        <v>64</v>
      </c>
      <c r="O29" s="38" t="s">
        <v>84</v>
      </c>
      <c r="P29" s="151"/>
      <c r="Q29" s="233"/>
      <c r="R29" s="46" t="s">
        <v>279</v>
      </c>
      <c r="S29" s="121">
        <v>1</v>
      </c>
      <c r="T29" s="112">
        <v>1</v>
      </c>
      <c r="U29" s="113">
        <v>1</v>
      </c>
      <c r="V29" s="114">
        <v>300000000</v>
      </c>
      <c r="W29" s="114">
        <v>300000000</v>
      </c>
      <c r="X29" s="115">
        <v>1</v>
      </c>
      <c r="Y29" s="116" t="s">
        <v>217</v>
      </c>
      <c r="Z29" s="120"/>
    </row>
    <row r="30" spans="1:26" ht="102.75">
      <c r="A30" s="171"/>
      <c r="B30" s="174"/>
      <c r="C30" s="180"/>
      <c r="D30" s="165" t="s">
        <v>143</v>
      </c>
      <c r="E30" s="43"/>
      <c r="F30" s="169"/>
      <c r="G30" s="144"/>
      <c r="H30" s="144"/>
      <c r="I30" s="144"/>
      <c r="J30" s="146"/>
      <c r="K30" s="144"/>
      <c r="L30" s="150"/>
      <c r="M30" s="48" t="s">
        <v>139</v>
      </c>
      <c r="N30" s="38" t="s">
        <v>64</v>
      </c>
      <c r="O30" s="38" t="s">
        <v>84</v>
      </c>
      <c r="P30" s="151"/>
      <c r="Q30" s="233"/>
      <c r="R30" s="46" t="s">
        <v>280</v>
      </c>
      <c r="S30" s="121">
        <v>1</v>
      </c>
      <c r="T30" s="112">
        <v>1</v>
      </c>
      <c r="U30" s="113">
        <v>1</v>
      </c>
      <c r="V30" s="114">
        <v>16080000</v>
      </c>
      <c r="W30" s="114">
        <v>16080000</v>
      </c>
      <c r="X30" s="115">
        <v>1</v>
      </c>
      <c r="Y30" s="116" t="s">
        <v>342</v>
      </c>
      <c r="Z30" s="123"/>
    </row>
    <row r="31" spans="1:26" ht="105">
      <c r="A31" s="171"/>
      <c r="B31" s="174"/>
      <c r="C31" s="181"/>
      <c r="D31" s="168"/>
      <c r="E31" s="44"/>
      <c r="F31" s="169"/>
      <c r="G31" s="38" t="s">
        <v>58</v>
      </c>
      <c r="H31" s="38" t="s">
        <v>131</v>
      </c>
      <c r="I31" s="38" t="s">
        <v>132</v>
      </c>
      <c r="J31" s="50" t="s">
        <v>119</v>
      </c>
      <c r="K31" s="38" t="s">
        <v>120</v>
      </c>
      <c r="L31" s="46" t="s">
        <v>144</v>
      </c>
      <c r="M31" s="40" t="s">
        <v>139</v>
      </c>
      <c r="N31" s="38" t="s">
        <v>64</v>
      </c>
      <c r="O31" s="38" t="s">
        <v>84</v>
      </c>
      <c r="P31" s="146"/>
      <c r="Q31" s="38" t="s">
        <v>281</v>
      </c>
      <c r="R31" s="46" t="s">
        <v>282</v>
      </c>
      <c r="S31" s="121">
        <v>0</v>
      </c>
      <c r="T31" s="112">
        <v>0</v>
      </c>
      <c r="U31" s="115">
        <v>0</v>
      </c>
      <c r="V31" s="114">
        <v>0</v>
      </c>
      <c r="W31" s="114">
        <v>0</v>
      </c>
      <c r="X31" s="115">
        <v>0</v>
      </c>
      <c r="Y31" s="116" t="s">
        <v>334</v>
      </c>
      <c r="Z31" s="124" t="s">
        <v>343</v>
      </c>
    </row>
    <row r="32" spans="1:26" ht="77.25" thickBot="1">
      <c r="A32" s="171"/>
      <c r="B32" s="174"/>
      <c r="C32" s="166" t="s">
        <v>145</v>
      </c>
      <c r="D32" s="167" t="s">
        <v>146</v>
      </c>
      <c r="E32" s="51" t="s">
        <v>147</v>
      </c>
      <c r="F32" s="169" t="s">
        <v>87</v>
      </c>
      <c r="G32" s="143" t="s">
        <v>75</v>
      </c>
      <c r="H32" s="143" t="s">
        <v>76</v>
      </c>
      <c r="I32" s="143" t="s">
        <v>77</v>
      </c>
      <c r="J32" s="145" t="s">
        <v>119</v>
      </c>
      <c r="K32" s="143" t="s">
        <v>148</v>
      </c>
      <c r="L32" s="149" t="s">
        <v>149</v>
      </c>
      <c r="M32" s="38" t="s">
        <v>150</v>
      </c>
      <c r="N32" s="38" t="s">
        <v>151</v>
      </c>
      <c r="O32" s="38" t="s">
        <v>152</v>
      </c>
      <c r="P32" s="145" t="s">
        <v>283</v>
      </c>
      <c r="Q32" s="233" t="s">
        <v>284</v>
      </c>
      <c r="R32" s="46" t="s">
        <v>285</v>
      </c>
      <c r="S32" s="121">
        <v>0</v>
      </c>
      <c r="T32" s="112">
        <v>0</v>
      </c>
      <c r="U32" s="115">
        <v>0</v>
      </c>
      <c r="V32" s="114">
        <v>0</v>
      </c>
      <c r="W32" s="114">
        <v>0</v>
      </c>
      <c r="X32" s="115">
        <v>0</v>
      </c>
      <c r="Y32" s="116" t="s">
        <v>344</v>
      </c>
      <c r="Z32" s="116" t="s">
        <v>334</v>
      </c>
    </row>
    <row r="33" spans="1:26" ht="90.75" thickBot="1">
      <c r="A33" s="171"/>
      <c r="B33" s="174"/>
      <c r="C33" s="166"/>
      <c r="D33" s="168"/>
      <c r="E33" s="44" t="s">
        <v>153</v>
      </c>
      <c r="F33" s="169"/>
      <c r="G33" s="144" t="s">
        <v>75</v>
      </c>
      <c r="H33" s="144" t="s">
        <v>76</v>
      </c>
      <c r="I33" s="144" t="s">
        <v>154</v>
      </c>
      <c r="J33" s="146"/>
      <c r="K33" s="144"/>
      <c r="L33" s="150"/>
      <c r="M33" s="38" t="s">
        <v>150</v>
      </c>
      <c r="N33" s="38" t="s">
        <v>151</v>
      </c>
      <c r="O33" s="38" t="s">
        <v>152</v>
      </c>
      <c r="P33" s="146"/>
      <c r="Q33" s="233"/>
      <c r="R33" s="46" t="s">
        <v>286</v>
      </c>
      <c r="S33" s="121">
        <v>1</v>
      </c>
      <c r="T33" s="112">
        <v>1</v>
      </c>
      <c r="U33" s="113">
        <v>1</v>
      </c>
      <c r="V33" s="114">
        <v>12000000</v>
      </c>
      <c r="W33" s="114">
        <v>12000000</v>
      </c>
      <c r="X33" s="115">
        <v>1</v>
      </c>
      <c r="Y33" s="116" t="s">
        <v>345</v>
      </c>
      <c r="Z33" s="123"/>
    </row>
    <row r="34" spans="1:26" ht="128.25" thickBot="1">
      <c r="A34" s="171"/>
      <c r="B34" s="174"/>
      <c r="C34" s="166" t="s">
        <v>155</v>
      </c>
      <c r="D34" s="36"/>
      <c r="E34" s="36"/>
      <c r="F34" s="169" t="s">
        <v>156</v>
      </c>
      <c r="G34" s="143" t="s">
        <v>58</v>
      </c>
      <c r="H34" s="143" t="s">
        <v>126</v>
      </c>
      <c r="I34" s="38" t="s">
        <v>127</v>
      </c>
      <c r="J34" s="145" t="s">
        <v>119</v>
      </c>
      <c r="K34" s="143" t="s">
        <v>157</v>
      </c>
      <c r="L34" s="149" t="s">
        <v>158</v>
      </c>
      <c r="M34" s="38" t="s">
        <v>139</v>
      </c>
      <c r="N34" s="38" t="s">
        <v>64</v>
      </c>
      <c r="O34" s="38" t="s">
        <v>159</v>
      </c>
      <c r="P34" s="145" t="s">
        <v>287</v>
      </c>
      <c r="Q34" s="233" t="s">
        <v>288</v>
      </c>
      <c r="R34" s="46" t="s">
        <v>289</v>
      </c>
      <c r="S34" s="121">
        <v>1000</v>
      </c>
      <c r="T34" s="112">
        <v>1000</v>
      </c>
      <c r="U34" s="113">
        <v>1</v>
      </c>
      <c r="V34" s="114">
        <v>12000000</v>
      </c>
      <c r="W34" s="114">
        <v>12000000</v>
      </c>
      <c r="X34" s="115">
        <v>1</v>
      </c>
      <c r="Y34" s="116" t="s">
        <v>346</v>
      </c>
      <c r="Z34" s="123"/>
    </row>
    <row r="35" spans="1:26" ht="90" thickBot="1">
      <c r="A35" s="171"/>
      <c r="B35" s="174"/>
      <c r="C35" s="166"/>
      <c r="D35" s="42"/>
      <c r="E35" s="42"/>
      <c r="F35" s="169"/>
      <c r="G35" s="152"/>
      <c r="H35" s="152"/>
      <c r="I35" s="38" t="s">
        <v>160</v>
      </c>
      <c r="J35" s="151"/>
      <c r="K35" s="152"/>
      <c r="L35" s="153"/>
      <c r="M35" s="47" t="s">
        <v>139</v>
      </c>
      <c r="N35" s="38" t="s">
        <v>64</v>
      </c>
      <c r="O35" s="38" t="s">
        <v>159</v>
      </c>
      <c r="P35" s="151"/>
      <c r="Q35" s="233"/>
      <c r="R35" s="46" t="s">
        <v>290</v>
      </c>
      <c r="S35" s="121">
        <v>13</v>
      </c>
      <c r="T35" s="112">
        <v>13</v>
      </c>
      <c r="U35" s="113">
        <v>1</v>
      </c>
      <c r="V35" s="114">
        <v>9000000</v>
      </c>
      <c r="W35" s="114">
        <v>9000000</v>
      </c>
      <c r="X35" s="115">
        <v>1</v>
      </c>
      <c r="Y35" s="116" t="s">
        <v>195</v>
      </c>
      <c r="Z35" s="123"/>
    </row>
    <row r="36" spans="1:26" ht="282" thickBot="1">
      <c r="A36" s="171"/>
      <c r="B36" s="174"/>
      <c r="C36" s="166"/>
      <c r="D36" s="165" t="s">
        <v>161</v>
      </c>
      <c r="E36" s="43"/>
      <c r="F36" s="169"/>
      <c r="G36" s="152"/>
      <c r="H36" s="152"/>
      <c r="I36" s="38" t="s">
        <v>162</v>
      </c>
      <c r="J36" s="151"/>
      <c r="K36" s="152"/>
      <c r="L36" s="154"/>
      <c r="M36" s="38" t="s">
        <v>139</v>
      </c>
      <c r="N36" s="38" t="s">
        <v>64</v>
      </c>
      <c r="O36" s="38" t="s">
        <v>159</v>
      </c>
      <c r="P36" s="151"/>
      <c r="Q36" s="233"/>
      <c r="R36" s="46" t="s">
        <v>291</v>
      </c>
      <c r="S36" s="121">
        <v>1</v>
      </c>
      <c r="T36" s="112">
        <v>1</v>
      </c>
      <c r="U36" s="113">
        <v>1</v>
      </c>
      <c r="V36" s="114">
        <v>39000000</v>
      </c>
      <c r="W36" s="114">
        <v>39000000</v>
      </c>
      <c r="X36" s="115">
        <v>1</v>
      </c>
      <c r="Y36" s="116" t="s">
        <v>347</v>
      </c>
      <c r="Z36" s="123"/>
    </row>
    <row r="37" spans="1:26" ht="141.75" thickBot="1">
      <c r="A37" s="171"/>
      <c r="B37" s="174"/>
      <c r="C37" s="166"/>
      <c r="D37" s="165"/>
      <c r="E37" s="43"/>
      <c r="F37" s="169"/>
      <c r="G37" s="152"/>
      <c r="H37" s="152"/>
      <c r="I37" s="38" t="s">
        <v>163</v>
      </c>
      <c r="J37" s="151"/>
      <c r="K37" s="152"/>
      <c r="L37" s="154"/>
      <c r="M37" s="38" t="s">
        <v>139</v>
      </c>
      <c r="N37" s="38" t="s">
        <v>64</v>
      </c>
      <c r="O37" s="38" t="s">
        <v>159</v>
      </c>
      <c r="P37" s="151"/>
      <c r="Q37" s="233"/>
      <c r="R37" s="46" t="s">
        <v>292</v>
      </c>
      <c r="S37" s="121">
        <v>1</v>
      </c>
      <c r="T37" s="112">
        <v>1</v>
      </c>
      <c r="U37" s="113">
        <v>1</v>
      </c>
      <c r="V37" s="114">
        <v>20000000</v>
      </c>
      <c r="W37" s="114">
        <v>20000000</v>
      </c>
      <c r="X37" s="115">
        <v>1</v>
      </c>
      <c r="Y37" s="116" t="s">
        <v>348</v>
      </c>
      <c r="Z37" s="123"/>
    </row>
    <row r="38" spans="1:26" ht="128.25" thickBot="1">
      <c r="A38" s="171"/>
      <c r="B38" s="174"/>
      <c r="C38" s="166"/>
      <c r="D38" s="45"/>
      <c r="E38" s="45"/>
      <c r="F38" s="169"/>
      <c r="G38" s="144"/>
      <c r="H38" s="144"/>
      <c r="I38" s="38" t="s">
        <v>127</v>
      </c>
      <c r="J38" s="146"/>
      <c r="K38" s="144"/>
      <c r="L38" s="150"/>
      <c r="M38" s="48" t="s">
        <v>139</v>
      </c>
      <c r="N38" s="38" t="s">
        <v>64</v>
      </c>
      <c r="O38" s="38" t="s">
        <v>159</v>
      </c>
      <c r="P38" s="146"/>
      <c r="Q38" s="233"/>
      <c r="R38" s="46" t="s">
        <v>293</v>
      </c>
      <c r="S38" s="121">
        <v>3</v>
      </c>
      <c r="T38" s="112">
        <v>3</v>
      </c>
      <c r="U38" s="113">
        <v>1</v>
      </c>
      <c r="V38" s="114">
        <v>35000000</v>
      </c>
      <c r="W38" s="114">
        <v>35000000</v>
      </c>
      <c r="X38" s="115">
        <v>1</v>
      </c>
      <c r="Y38" s="125" t="s">
        <v>349</v>
      </c>
      <c r="Z38" s="120"/>
    </row>
    <row r="39" spans="1:26" ht="90" thickBot="1">
      <c r="A39" s="171"/>
      <c r="B39" s="174"/>
      <c r="C39" s="166" t="s">
        <v>164</v>
      </c>
      <c r="D39" s="167" t="s">
        <v>165</v>
      </c>
      <c r="E39" s="51"/>
      <c r="F39" s="169" t="s">
        <v>166</v>
      </c>
      <c r="G39" s="143" t="s">
        <v>75</v>
      </c>
      <c r="H39" s="143" t="s">
        <v>76</v>
      </c>
      <c r="I39" s="143" t="s">
        <v>77</v>
      </c>
      <c r="J39" s="145" t="s">
        <v>61</v>
      </c>
      <c r="K39" s="143" t="s">
        <v>62</v>
      </c>
      <c r="L39" s="147" t="s">
        <v>63</v>
      </c>
      <c r="M39" s="41" t="s">
        <v>139</v>
      </c>
      <c r="N39" s="38" t="s">
        <v>64</v>
      </c>
      <c r="O39" s="41" t="s">
        <v>84</v>
      </c>
      <c r="P39" s="145" t="s">
        <v>294</v>
      </c>
      <c r="Q39" s="233" t="s">
        <v>295</v>
      </c>
      <c r="R39" s="46" t="s">
        <v>296</v>
      </c>
      <c r="S39" s="121">
        <v>1</v>
      </c>
      <c r="T39" s="112">
        <v>1</v>
      </c>
      <c r="U39" s="113">
        <v>1</v>
      </c>
      <c r="V39" s="114">
        <v>3000000</v>
      </c>
      <c r="W39" s="114">
        <v>3000000</v>
      </c>
      <c r="X39" s="115">
        <v>1</v>
      </c>
      <c r="Y39" s="116" t="s">
        <v>350</v>
      </c>
      <c r="Z39" s="120"/>
    </row>
    <row r="40" spans="1:26" ht="102.75" thickBot="1">
      <c r="A40" s="171"/>
      <c r="B40" s="174"/>
      <c r="C40" s="166"/>
      <c r="D40" s="168"/>
      <c r="E40" s="43"/>
      <c r="F40" s="169"/>
      <c r="G40" s="144"/>
      <c r="H40" s="144" t="s">
        <v>76</v>
      </c>
      <c r="I40" s="144" t="s">
        <v>154</v>
      </c>
      <c r="J40" s="146"/>
      <c r="K40" s="144"/>
      <c r="L40" s="148"/>
      <c r="M40" s="38" t="s">
        <v>139</v>
      </c>
      <c r="N40" s="52" t="s">
        <v>64</v>
      </c>
      <c r="O40" s="53" t="s">
        <v>167</v>
      </c>
      <c r="P40" s="146"/>
      <c r="Q40" s="233"/>
      <c r="R40" s="46" t="s">
        <v>297</v>
      </c>
      <c r="S40" s="121">
        <v>0</v>
      </c>
      <c r="T40" s="112">
        <v>0</v>
      </c>
      <c r="U40" s="113" t="e">
        <v>#DIV/0!</v>
      </c>
      <c r="V40" s="114">
        <v>0</v>
      </c>
      <c r="W40" s="114">
        <v>0</v>
      </c>
      <c r="X40" s="115" t="e">
        <v>#DIV/0!</v>
      </c>
      <c r="Y40" s="71" t="s">
        <v>218</v>
      </c>
      <c r="Z40" s="116" t="s">
        <v>334</v>
      </c>
    </row>
    <row r="41" spans="1:26" ht="153">
      <c r="A41" s="172"/>
      <c r="B41" s="175"/>
      <c r="C41" s="54" t="s">
        <v>168</v>
      </c>
      <c r="D41" s="45"/>
      <c r="E41" s="45"/>
      <c r="F41" s="37"/>
      <c r="G41" s="38" t="s">
        <v>75</v>
      </c>
      <c r="H41" s="38" t="s">
        <v>76</v>
      </c>
      <c r="I41" s="38" t="s">
        <v>77</v>
      </c>
      <c r="J41" s="50" t="s">
        <v>119</v>
      </c>
      <c r="K41" s="38" t="s">
        <v>120</v>
      </c>
      <c r="L41" s="46" t="s">
        <v>121</v>
      </c>
      <c r="M41" s="40" t="s">
        <v>139</v>
      </c>
      <c r="N41" s="40" t="s">
        <v>47</v>
      </c>
      <c r="O41" s="40" t="s">
        <v>169</v>
      </c>
      <c r="P41" s="100"/>
      <c r="Q41" s="38" t="s">
        <v>208</v>
      </c>
      <c r="R41" s="46" t="s">
        <v>298</v>
      </c>
      <c r="S41" s="121">
        <v>1</v>
      </c>
      <c r="T41" s="112">
        <v>1</v>
      </c>
      <c r="U41" s="113">
        <v>1</v>
      </c>
      <c r="V41" s="114">
        <v>50000000</v>
      </c>
      <c r="W41" s="114">
        <v>50000000</v>
      </c>
      <c r="X41" s="115">
        <v>1</v>
      </c>
      <c r="Y41" s="116" t="s">
        <v>351</v>
      </c>
      <c r="Z41" s="123"/>
    </row>
    <row r="42" spans="1:26" ht="102.75" thickBot="1">
      <c r="A42" s="155" t="s">
        <v>170</v>
      </c>
      <c r="B42" s="158" t="s">
        <v>171</v>
      </c>
      <c r="C42" s="161" t="s">
        <v>172</v>
      </c>
      <c r="D42" s="55" t="s">
        <v>173</v>
      </c>
      <c r="E42" s="55"/>
      <c r="F42" s="138" t="s">
        <v>50</v>
      </c>
      <c r="G42" s="56" t="s">
        <v>75</v>
      </c>
      <c r="H42" s="56" t="s">
        <v>75</v>
      </c>
      <c r="I42" s="56" t="s">
        <v>174</v>
      </c>
      <c r="J42" s="57" t="s">
        <v>33</v>
      </c>
      <c r="K42" s="56" t="s">
        <v>98</v>
      </c>
      <c r="L42" s="58" t="s">
        <v>175</v>
      </c>
      <c r="M42" s="59" t="s">
        <v>26</v>
      </c>
      <c r="N42" s="60" t="s">
        <v>64</v>
      </c>
      <c r="O42" s="61" t="s">
        <v>122</v>
      </c>
      <c r="P42" s="129" t="s">
        <v>299</v>
      </c>
      <c r="Q42" s="63" t="s">
        <v>300</v>
      </c>
      <c r="R42" s="58" t="s">
        <v>301</v>
      </c>
      <c r="S42" s="121">
        <v>0</v>
      </c>
      <c r="T42" s="112">
        <v>0</v>
      </c>
      <c r="U42" s="115">
        <v>0</v>
      </c>
      <c r="V42" s="114">
        <v>0</v>
      </c>
      <c r="W42" s="114">
        <v>0</v>
      </c>
      <c r="X42" s="115">
        <v>0</v>
      </c>
      <c r="Y42" s="116" t="s">
        <v>352</v>
      </c>
      <c r="Z42" s="116" t="s">
        <v>334</v>
      </c>
    </row>
    <row r="43" spans="1:26" ht="178.5">
      <c r="A43" s="156"/>
      <c r="B43" s="159"/>
      <c r="C43" s="162"/>
      <c r="D43" s="62" t="s">
        <v>176</v>
      </c>
      <c r="E43" s="62"/>
      <c r="F43" s="138"/>
      <c r="G43" s="132" t="s">
        <v>58</v>
      </c>
      <c r="H43" s="132" t="s">
        <v>126</v>
      </c>
      <c r="I43" s="63" t="s">
        <v>127</v>
      </c>
      <c r="J43" s="64" t="s">
        <v>119</v>
      </c>
      <c r="K43" s="55" t="s">
        <v>120</v>
      </c>
      <c r="L43" s="58" t="s">
        <v>177</v>
      </c>
      <c r="M43" s="59" t="s">
        <v>26</v>
      </c>
      <c r="N43" s="63" t="s">
        <v>64</v>
      </c>
      <c r="O43" s="63" t="s">
        <v>84</v>
      </c>
      <c r="P43" s="130"/>
      <c r="Q43" s="63" t="s">
        <v>302</v>
      </c>
      <c r="R43" s="58" t="s">
        <v>270</v>
      </c>
      <c r="S43" s="121">
        <v>2</v>
      </c>
      <c r="T43" s="112">
        <v>2</v>
      </c>
      <c r="U43" s="113">
        <v>1</v>
      </c>
      <c r="V43" s="114">
        <v>1516035847</v>
      </c>
      <c r="W43" s="114">
        <v>1516000000</v>
      </c>
      <c r="X43" s="115">
        <v>0.99997635478074554</v>
      </c>
      <c r="Y43" s="71" t="s">
        <v>313</v>
      </c>
      <c r="Z43" s="116"/>
    </row>
    <row r="44" spans="1:26" ht="89.25">
      <c r="A44" s="156"/>
      <c r="B44" s="159"/>
      <c r="C44" s="163"/>
      <c r="D44" s="62" t="s">
        <v>178</v>
      </c>
      <c r="E44" s="62"/>
      <c r="F44" s="138"/>
      <c r="G44" s="164"/>
      <c r="H44" s="164"/>
      <c r="I44" s="63" t="s">
        <v>179</v>
      </c>
      <c r="J44" s="65"/>
      <c r="K44" s="63"/>
      <c r="L44" s="58"/>
      <c r="M44" s="59" t="s">
        <v>26</v>
      </c>
      <c r="N44" s="60" t="s">
        <v>64</v>
      </c>
      <c r="O44" s="63" t="s">
        <v>128</v>
      </c>
      <c r="P44" s="130"/>
      <c r="Q44" s="63" t="s">
        <v>303</v>
      </c>
      <c r="R44" s="58" t="s">
        <v>304</v>
      </c>
      <c r="S44" s="121">
        <v>0</v>
      </c>
      <c r="T44" s="112">
        <v>0</v>
      </c>
      <c r="U44" s="115">
        <v>0</v>
      </c>
      <c r="V44" s="114">
        <v>0</v>
      </c>
      <c r="W44" s="114">
        <v>0</v>
      </c>
      <c r="X44" s="115">
        <v>0</v>
      </c>
      <c r="Y44" s="116" t="s">
        <v>334</v>
      </c>
      <c r="Z44" s="116" t="s">
        <v>353</v>
      </c>
    </row>
    <row r="45" spans="1:26" ht="163.5" customHeight="1">
      <c r="A45" s="156"/>
      <c r="B45" s="159"/>
      <c r="C45" s="66" t="s">
        <v>180</v>
      </c>
      <c r="D45" s="56" t="s">
        <v>181</v>
      </c>
      <c r="E45" s="56"/>
      <c r="F45" s="138"/>
      <c r="G45" s="63" t="s">
        <v>75</v>
      </c>
      <c r="H45" s="63" t="s">
        <v>182</v>
      </c>
      <c r="I45" s="63" t="s">
        <v>183</v>
      </c>
      <c r="J45" s="129" t="s">
        <v>33</v>
      </c>
      <c r="K45" s="132" t="s">
        <v>98</v>
      </c>
      <c r="L45" s="135" t="s">
        <v>175</v>
      </c>
      <c r="M45" s="59" t="s">
        <v>26</v>
      </c>
      <c r="N45" s="63" t="s">
        <v>64</v>
      </c>
      <c r="O45" s="63" t="s">
        <v>84</v>
      </c>
      <c r="P45" s="234"/>
      <c r="Q45" s="63" t="s">
        <v>305</v>
      </c>
      <c r="R45" s="58" t="s">
        <v>306</v>
      </c>
      <c r="S45" s="121">
        <v>1</v>
      </c>
      <c r="T45" s="112">
        <v>1</v>
      </c>
      <c r="U45" s="115">
        <v>0</v>
      </c>
      <c r="V45" s="114">
        <v>0</v>
      </c>
      <c r="W45" s="114">
        <v>0</v>
      </c>
      <c r="X45" s="115">
        <v>0</v>
      </c>
      <c r="Y45" s="116" t="s">
        <v>354</v>
      </c>
      <c r="Z45" s="116" t="s">
        <v>334</v>
      </c>
    </row>
    <row r="46" spans="1:26" ht="234.75" customHeight="1">
      <c r="A46" s="156"/>
      <c r="B46" s="159"/>
      <c r="C46" s="66" t="s">
        <v>184</v>
      </c>
      <c r="D46" s="55" t="s">
        <v>185</v>
      </c>
      <c r="E46" s="55"/>
      <c r="F46" s="138" t="s">
        <v>186</v>
      </c>
      <c r="G46" s="63" t="s">
        <v>75</v>
      </c>
      <c r="H46" s="63" t="s">
        <v>76</v>
      </c>
      <c r="I46" s="63" t="s">
        <v>187</v>
      </c>
      <c r="J46" s="130"/>
      <c r="K46" s="133"/>
      <c r="L46" s="136"/>
      <c r="M46" s="59" t="s">
        <v>26</v>
      </c>
      <c r="N46" s="63" t="s">
        <v>64</v>
      </c>
      <c r="O46" s="63" t="s">
        <v>84</v>
      </c>
      <c r="P46" s="129" t="s">
        <v>307</v>
      </c>
      <c r="Q46" s="63" t="s">
        <v>308</v>
      </c>
      <c r="R46" s="58" t="s">
        <v>309</v>
      </c>
      <c r="S46" s="121">
        <v>6</v>
      </c>
      <c r="T46" s="112">
        <v>6</v>
      </c>
      <c r="U46" s="115">
        <v>0</v>
      </c>
      <c r="V46" s="114">
        <v>0</v>
      </c>
      <c r="W46" s="114">
        <v>0</v>
      </c>
      <c r="X46" s="115">
        <v>0</v>
      </c>
      <c r="Y46" s="122" t="s">
        <v>355</v>
      </c>
      <c r="Z46" s="116" t="s">
        <v>334</v>
      </c>
    </row>
    <row r="47" spans="1:26" ht="90" thickBot="1">
      <c r="A47" s="157"/>
      <c r="B47" s="160"/>
      <c r="C47" s="67" t="s">
        <v>188</v>
      </c>
      <c r="D47" s="63"/>
      <c r="E47" s="68"/>
      <c r="F47" s="139"/>
      <c r="G47" s="69" t="s">
        <v>75</v>
      </c>
      <c r="H47" s="69" t="s">
        <v>182</v>
      </c>
      <c r="I47" s="69" t="s">
        <v>183</v>
      </c>
      <c r="J47" s="131"/>
      <c r="K47" s="134"/>
      <c r="L47" s="137"/>
      <c r="M47" s="70" t="s">
        <v>26</v>
      </c>
      <c r="N47" s="69" t="s">
        <v>64</v>
      </c>
      <c r="O47" s="69" t="s">
        <v>84</v>
      </c>
      <c r="P47" s="131"/>
      <c r="Q47" s="69" t="s">
        <v>310</v>
      </c>
      <c r="R47" s="104" t="s">
        <v>311</v>
      </c>
      <c r="S47" s="121">
        <v>0</v>
      </c>
      <c r="T47" s="112">
        <v>0</v>
      </c>
      <c r="U47" s="115">
        <v>0</v>
      </c>
      <c r="V47" s="114">
        <v>0</v>
      </c>
      <c r="W47" s="114">
        <v>0</v>
      </c>
      <c r="X47" s="115">
        <v>0</v>
      </c>
      <c r="Y47" s="71" t="s">
        <v>314</v>
      </c>
      <c r="Z47" s="116" t="s">
        <v>334</v>
      </c>
    </row>
  </sheetData>
  <mergeCells count="133">
    <mergeCell ref="S1:Z1"/>
    <mergeCell ref="P46:P47"/>
    <mergeCell ref="P26:P31"/>
    <mergeCell ref="Q26:Q30"/>
    <mergeCell ref="P32:P33"/>
    <mergeCell ref="Q32:Q33"/>
    <mergeCell ref="P34:P38"/>
    <mergeCell ref="Q34:Q38"/>
    <mergeCell ref="P39:P40"/>
    <mergeCell ref="Q39:Q40"/>
    <mergeCell ref="P42:P45"/>
    <mergeCell ref="P4:P5"/>
    <mergeCell ref="Q4:Q5"/>
    <mergeCell ref="P6:P7"/>
    <mergeCell ref="P9:P11"/>
    <mergeCell ref="P12:P16"/>
    <mergeCell ref="Q14:Q15"/>
    <mergeCell ref="P17:P18"/>
    <mergeCell ref="P19:P21"/>
    <mergeCell ref="P22:P25"/>
    <mergeCell ref="Q24:Q25"/>
    <mergeCell ref="J6:J8"/>
    <mergeCell ref="K6:K8"/>
    <mergeCell ref="L6:L8"/>
    <mergeCell ref="G1:I1"/>
    <mergeCell ref="J1:L1"/>
    <mergeCell ref="M1:O1"/>
    <mergeCell ref="A3:A16"/>
    <mergeCell ref="B3:B16"/>
    <mergeCell ref="C3:C8"/>
    <mergeCell ref="G4:G5"/>
    <mergeCell ref="H4:H5"/>
    <mergeCell ref="I4:I5"/>
    <mergeCell ref="J4:J5"/>
    <mergeCell ref="A1:A2"/>
    <mergeCell ref="B1:B2"/>
    <mergeCell ref="C1:C2"/>
    <mergeCell ref="D1:D2"/>
    <mergeCell ref="E1:E2"/>
    <mergeCell ref="F1:F2"/>
    <mergeCell ref="L10:L11"/>
    <mergeCell ref="C12:C15"/>
    <mergeCell ref="J12:J13"/>
    <mergeCell ref="K12:K13"/>
    <mergeCell ref="A17:A21"/>
    <mergeCell ref="B17:B21"/>
    <mergeCell ref="C17:C18"/>
    <mergeCell ref="G17:G18"/>
    <mergeCell ref="H17:H18"/>
    <mergeCell ref="J17:J19"/>
    <mergeCell ref="C9:C11"/>
    <mergeCell ref="J10:J11"/>
    <mergeCell ref="K10:K11"/>
    <mergeCell ref="K17:K19"/>
    <mergeCell ref="C19:C20"/>
    <mergeCell ref="J20:J21"/>
    <mergeCell ref="K20:K21"/>
    <mergeCell ref="H13:H15"/>
    <mergeCell ref="J14:J15"/>
    <mergeCell ref="K14:K15"/>
    <mergeCell ref="C26:C31"/>
    <mergeCell ref="F26:F31"/>
    <mergeCell ref="G26:G28"/>
    <mergeCell ref="H26:H28"/>
    <mergeCell ref="I26:I28"/>
    <mergeCell ref="D30:D31"/>
    <mergeCell ref="L12:L13"/>
    <mergeCell ref="D13:D14"/>
    <mergeCell ref="G13:G15"/>
    <mergeCell ref="L17:L19"/>
    <mergeCell ref="L20:L21"/>
    <mergeCell ref="L14:L15"/>
    <mergeCell ref="D32:D33"/>
    <mergeCell ref="F32:F33"/>
    <mergeCell ref="G32:G33"/>
    <mergeCell ref="H32:H33"/>
    <mergeCell ref="I32:I33"/>
    <mergeCell ref="J26:J28"/>
    <mergeCell ref="K26:K28"/>
    <mergeCell ref="D27:D28"/>
    <mergeCell ref="G29:G30"/>
    <mergeCell ref="H29:H30"/>
    <mergeCell ref="I29:I30"/>
    <mergeCell ref="J29:J30"/>
    <mergeCell ref="K29:K30"/>
    <mergeCell ref="A42:A47"/>
    <mergeCell ref="B42:B47"/>
    <mergeCell ref="C42:C44"/>
    <mergeCell ref="F42:F45"/>
    <mergeCell ref="G43:G44"/>
    <mergeCell ref="H43:H44"/>
    <mergeCell ref="D36:D37"/>
    <mergeCell ref="C39:C40"/>
    <mergeCell ref="D39:D40"/>
    <mergeCell ref="F39:F40"/>
    <mergeCell ref="G39:G40"/>
    <mergeCell ref="H39:H40"/>
    <mergeCell ref="C34:C38"/>
    <mergeCell ref="F34:F38"/>
    <mergeCell ref="G34:G38"/>
    <mergeCell ref="H34:H38"/>
    <mergeCell ref="A22:A41"/>
    <mergeCell ref="B22:B41"/>
    <mergeCell ref="C22:C25"/>
    <mergeCell ref="D24:D25"/>
    <mergeCell ref="F24:F25"/>
    <mergeCell ref="G24:G25"/>
    <mergeCell ref="H24:H25"/>
    <mergeCell ref="C32:C33"/>
    <mergeCell ref="J45:J47"/>
    <mergeCell ref="K45:K47"/>
    <mergeCell ref="L45:L47"/>
    <mergeCell ref="F46:F47"/>
    <mergeCell ref="P1:R1"/>
    <mergeCell ref="I39:I40"/>
    <mergeCell ref="J39:J40"/>
    <mergeCell ref="K39:K40"/>
    <mergeCell ref="L39:L40"/>
    <mergeCell ref="J32:J33"/>
    <mergeCell ref="K32:K33"/>
    <mergeCell ref="L32:L33"/>
    <mergeCell ref="J34:J38"/>
    <mergeCell ref="K34:K38"/>
    <mergeCell ref="L34:L38"/>
    <mergeCell ref="L27:L28"/>
    <mergeCell ref="L29:L30"/>
    <mergeCell ref="I24:I25"/>
    <mergeCell ref="J22:J25"/>
    <mergeCell ref="K22:K25"/>
    <mergeCell ref="L22:L25"/>
    <mergeCell ref="K4:K5"/>
    <mergeCell ref="M4:M5"/>
    <mergeCell ref="N4:N5"/>
  </mergeCells>
  <conditionalFormatting sqref="U3 U23:U30 U5:U12 U14:U18 U33:U39 U41 U43 U20">
    <cfRule type="cellIs" dxfId="4" priority="1" operator="lessThan">
      <formula>0.4</formula>
    </cfRule>
    <cfRule type="cellIs" dxfId="3" priority="2" operator="between">
      <formula>0.4</formula>
      <formula>0.5999</formula>
    </cfRule>
    <cfRule type="cellIs" dxfId="2" priority="3" operator="between">
      <formula>0.6</formula>
      <formula>0.6999</formula>
    </cfRule>
    <cfRule type="cellIs" dxfId="1" priority="4" operator="between">
      <formula>0.7</formula>
      <formula>0.7999</formula>
    </cfRule>
    <cfRule type="cellIs" dxfId="0" priority="5" operator="greaterThan">
      <formula>0.7999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3"/>
  <sheetViews>
    <sheetView topLeftCell="A48" zoomScale="84" zoomScaleNormal="84" workbookViewId="0">
      <selection activeCell="F52" sqref="F52:K52"/>
    </sheetView>
  </sheetViews>
  <sheetFormatPr baseColWidth="10" defaultRowHeight="15"/>
  <cols>
    <col min="1" max="1" width="6.7109375" customWidth="1"/>
    <col min="2" max="3" width="15.7109375" customWidth="1"/>
    <col min="5" max="5" width="19.42578125" customWidth="1"/>
    <col min="6" max="8" width="11.42578125" customWidth="1"/>
    <col min="9" max="9" width="17.7109375" customWidth="1"/>
    <col min="10" max="10" width="17.85546875" customWidth="1"/>
    <col min="11" max="11" width="11.42578125" style="97" customWidth="1"/>
  </cols>
  <sheetData>
    <row r="2" spans="2:15" ht="52.5" customHeight="1">
      <c r="B2" s="259"/>
      <c r="C2" s="260"/>
      <c r="D2" s="261"/>
      <c r="E2" s="259" t="s">
        <v>312</v>
      </c>
      <c r="F2" s="260"/>
      <c r="G2" s="260"/>
      <c r="H2" s="260"/>
      <c r="I2" s="261"/>
      <c r="J2" s="259"/>
      <c r="K2" s="261"/>
    </row>
    <row r="3" spans="2:15" ht="20.25" customHeight="1">
      <c r="B3" s="262" t="s">
        <v>9</v>
      </c>
      <c r="C3" s="263" t="s">
        <v>356</v>
      </c>
      <c r="D3" s="262" t="s">
        <v>196</v>
      </c>
      <c r="E3" s="262" t="s">
        <v>3</v>
      </c>
      <c r="F3" s="265" t="s">
        <v>357</v>
      </c>
      <c r="G3" s="265"/>
      <c r="H3" s="265"/>
      <c r="I3" s="265"/>
      <c r="J3" s="265"/>
      <c r="K3" s="265"/>
    </row>
    <row r="4" spans="2:15" ht="32.25" customHeight="1">
      <c r="B4" s="262"/>
      <c r="C4" s="264"/>
      <c r="D4" s="262"/>
      <c r="E4" s="262"/>
      <c r="F4" s="72" t="s">
        <v>197</v>
      </c>
      <c r="G4" s="72" t="s">
        <v>198</v>
      </c>
      <c r="H4" s="72" t="s">
        <v>199</v>
      </c>
      <c r="I4" s="72" t="s">
        <v>200</v>
      </c>
      <c r="J4" s="72" t="s">
        <v>201</v>
      </c>
      <c r="K4" s="72" t="s">
        <v>196</v>
      </c>
    </row>
    <row r="5" spans="2:15" ht="68.45" customHeight="1">
      <c r="B5" s="239" t="s">
        <v>16</v>
      </c>
      <c r="C5" s="241" t="s">
        <v>18</v>
      </c>
      <c r="D5" s="256">
        <v>14</v>
      </c>
      <c r="E5" s="73" t="s">
        <v>19</v>
      </c>
      <c r="F5" s="74"/>
      <c r="G5" s="75"/>
      <c r="H5" s="76"/>
      <c r="I5" s="77"/>
      <c r="J5" s="78">
        <v>1</v>
      </c>
      <c r="K5" s="250">
        <v>5</v>
      </c>
    </row>
    <row r="6" spans="2:15" ht="45.6" customHeight="1">
      <c r="B6" s="254"/>
      <c r="C6" s="241"/>
      <c r="D6" s="257"/>
      <c r="E6" s="80" t="s">
        <v>27</v>
      </c>
      <c r="F6" s="74"/>
      <c r="G6" s="75"/>
      <c r="H6" s="76"/>
      <c r="I6" s="77"/>
      <c r="J6" s="78"/>
      <c r="K6" s="250"/>
    </row>
    <row r="7" spans="2:15" ht="76.900000000000006" customHeight="1">
      <c r="B7" s="254"/>
      <c r="C7" s="241"/>
      <c r="D7" s="257"/>
      <c r="E7" s="80" t="s">
        <v>39</v>
      </c>
      <c r="F7" s="74"/>
      <c r="G7" s="75"/>
      <c r="H7" s="76"/>
      <c r="I7" s="77"/>
      <c r="J7" s="78">
        <v>1</v>
      </c>
      <c r="K7" s="250"/>
    </row>
    <row r="8" spans="2:15" ht="63.75">
      <c r="B8" s="254"/>
      <c r="C8" s="241"/>
      <c r="D8" s="257"/>
      <c r="E8" s="80" t="s">
        <v>202</v>
      </c>
      <c r="F8" s="74"/>
      <c r="G8" s="75"/>
      <c r="H8" s="76"/>
      <c r="I8" s="77"/>
      <c r="J8" s="78">
        <v>1</v>
      </c>
      <c r="K8" s="250"/>
    </row>
    <row r="9" spans="2:15" ht="140.25">
      <c r="B9" s="254"/>
      <c r="C9" s="241"/>
      <c r="D9" s="257"/>
      <c r="E9" s="80" t="s">
        <v>203</v>
      </c>
      <c r="F9" s="74"/>
      <c r="G9" s="75"/>
      <c r="H9" s="76"/>
      <c r="I9" s="77"/>
      <c r="J9" s="78">
        <v>1</v>
      </c>
      <c r="K9" s="250"/>
      <c r="O9" s="81"/>
    </row>
    <row r="10" spans="2:15" ht="63.75">
      <c r="B10" s="254"/>
      <c r="C10" s="247"/>
      <c r="D10" s="257"/>
      <c r="E10" s="82" t="s">
        <v>53</v>
      </c>
      <c r="F10" s="74"/>
      <c r="G10" s="75"/>
      <c r="H10" s="76"/>
      <c r="I10" s="77"/>
      <c r="J10" s="78">
        <v>1</v>
      </c>
      <c r="K10" s="250"/>
      <c r="O10" s="81"/>
    </row>
    <row r="11" spans="2:15" ht="38.25">
      <c r="B11" s="254"/>
      <c r="C11" s="240" t="s">
        <v>54</v>
      </c>
      <c r="D11" s="257"/>
      <c r="E11" s="83" t="s">
        <v>55</v>
      </c>
      <c r="F11" s="74"/>
      <c r="G11" s="75"/>
      <c r="H11" s="76"/>
      <c r="I11" s="77"/>
      <c r="J11" s="78">
        <v>1</v>
      </c>
      <c r="K11" s="250">
        <v>3</v>
      </c>
      <c r="O11" s="81"/>
    </row>
    <row r="12" spans="2:15" ht="38.25">
      <c r="B12" s="254"/>
      <c r="C12" s="241"/>
      <c r="D12" s="257"/>
      <c r="E12" s="80" t="s">
        <v>66</v>
      </c>
      <c r="F12" s="74">
        <v>1</v>
      </c>
      <c r="G12" s="75"/>
      <c r="H12" s="76"/>
      <c r="I12" s="77"/>
      <c r="J12" s="78"/>
      <c r="K12" s="250"/>
      <c r="O12" s="81"/>
    </row>
    <row r="13" spans="2:15" ht="38.25">
      <c r="B13" s="254"/>
      <c r="C13" s="247"/>
      <c r="D13" s="257"/>
      <c r="E13" s="82" t="s">
        <v>68</v>
      </c>
      <c r="F13" s="74"/>
      <c r="G13" s="75"/>
      <c r="H13" s="76"/>
      <c r="I13" s="77"/>
      <c r="J13" s="78">
        <v>1</v>
      </c>
      <c r="K13" s="250"/>
    </row>
    <row r="14" spans="2:15" ht="38.25">
      <c r="B14" s="254"/>
      <c r="C14" s="255" t="s">
        <v>72</v>
      </c>
      <c r="D14" s="257"/>
      <c r="E14" s="83" t="s">
        <v>73</v>
      </c>
      <c r="F14" s="74"/>
      <c r="G14" s="75"/>
      <c r="H14" s="76"/>
      <c r="I14" s="77"/>
      <c r="J14" s="78">
        <v>1</v>
      </c>
      <c r="K14" s="250">
        <v>3</v>
      </c>
    </row>
    <row r="15" spans="2:15" ht="31.9" customHeight="1">
      <c r="B15" s="254"/>
      <c r="C15" s="255"/>
      <c r="D15" s="257"/>
      <c r="E15" s="241" t="s">
        <v>78</v>
      </c>
      <c r="F15" s="74"/>
      <c r="G15" s="75"/>
      <c r="H15" s="76"/>
      <c r="I15" s="77"/>
      <c r="J15" s="78"/>
      <c r="K15" s="250"/>
    </row>
    <row r="16" spans="2:15" ht="31.9" customHeight="1">
      <c r="B16" s="254"/>
      <c r="C16" s="255"/>
      <c r="D16" s="257"/>
      <c r="E16" s="241"/>
      <c r="F16" s="74"/>
      <c r="G16" s="75"/>
      <c r="H16" s="76"/>
      <c r="I16" s="77"/>
      <c r="J16" s="78">
        <v>1</v>
      </c>
      <c r="K16" s="250"/>
    </row>
    <row r="17" spans="2:11" ht="51">
      <c r="B17" s="254"/>
      <c r="C17" s="255"/>
      <c r="D17" s="257"/>
      <c r="E17" s="82" t="s">
        <v>82</v>
      </c>
      <c r="F17" s="74"/>
      <c r="G17" s="75"/>
      <c r="H17" s="76"/>
      <c r="I17" s="77"/>
      <c r="J17" s="78">
        <v>1</v>
      </c>
      <c r="K17" s="250"/>
    </row>
    <row r="18" spans="2:11" ht="114.75">
      <c r="B18" s="254"/>
      <c r="C18" s="71" t="s">
        <v>85</v>
      </c>
      <c r="D18" s="258"/>
      <c r="E18" s="82" t="s">
        <v>204</v>
      </c>
      <c r="F18" s="74"/>
      <c r="G18" s="75"/>
      <c r="H18" s="76"/>
      <c r="I18" s="77"/>
      <c r="J18" s="78">
        <v>1</v>
      </c>
      <c r="K18" s="79">
        <v>1</v>
      </c>
    </row>
    <row r="19" spans="2:11" ht="114" customHeight="1">
      <c r="B19" s="254" t="s">
        <v>91</v>
      </c>
      <c r="C19" s="255" t="s">
        <v>93</v>
      </c>
      <c r="D19" s="248">
        <v>5</v>
      </c>
      <c r="E19" s="83" t="s">
        <v>205</v>
      </c>
      <c r="F19" s="74"/>
      <c r="G19" s="75"/>
      <c r="H19" s="76"/>
      <c r="I19" s="77"/>
      <c r="J19" s="78">
        <v>1</v>
      </c>
      <c r="K19" s="250">
        <v>2</v>
      </c>
    </row>
    <row r="20" spans="2:11" ht="70.900000000000006" customHeight="1">
      <c r="B20" s="254"/>
      <c r="C20" s="255"/>
      <c r="D20" s="249"/>
      <c r="E20" s="82" t="s">
        <v>103</v>
      </c>
      <c r="F20" s="74"/>
      <c r="G20" s="75"/>
      <c r="H20" s="76"/>
      <c r="I20" s="77"/>
      <c r="J20" s="78">
        <v>1</v>
      </c>
      <c r="K20" s="250"/>
    </row>
    <row r="21" spans="2:11" ht="114.75">
      <c r="B21" s="254"/>
      <c r="C21" s="255" t="s">
        <v>105</v>
      </c>
      <c r="D21" s="249"/>
      <c r="E21" s="83" t="s">
        <v>206</v>
      </c>
      <c r="F21" s="74"/>
      <c r="G21" s="75"/>
      <c r="H21" s="76"/>
      <c r="I21" s="77"/>
      <c r="J21" s="78"/>
      <c r="K21" s="250">
        <v>1</v>
      </c>
    </row>
    <row r="22" spans="2:11" ht="140.25">
      <c r="B22" s="254"/>
      <c r="C22" s="255"/>
      <c r="D22" s="249"/>
      <c r="E22" s="82" t="s">
        <v>108</v>
      </c>
      <c r="F22" s="74"/>
      <c r="G22" s="75"/>
      <c r="H22" s="76"/>
      <c r="I22" s="77"/>
      <c r="J22" s="78">
        <v>1</v>
      </c>
      <c r="K22" s="250"/>
    </row>
    <row r="23" spans="2:11" ht="70.150000000000006" customHeight="1">
      <c r="B23" s="254"/>
      <c r="C23" s="71" t="s">
        <v>111</v>
      </c>
      <c r="D23" s="253"/>
      <c r="E23" s="82" t="s">
        <v>207</v>
      </c>
      <c r="F23" s="74"/>
      <c r="G23" s="75"/>
      <c r="H23" s="76"/>
      <c r="I23" s="77"/>
      <c r="J23" s="78"/>
      <c r="K23" s="79">
        <v>0</v>
      </c>
    </row>
    <row r="24" spans="2:11" ht="58.15" customHeight="1">
      <c r="B24" s="237" t="s">
        <v>114</v>
      </c>
      <c r="C24" s="240" t="s">
        <v>116</v>
      </c>
      <c r="D24" s="248">
        <v>20</v>
      </c>
      <c r="E24" s="83" t="s">
        <v>117</v>
      </c>
      <c r="F24" s="74"/>
      <c r="G24" s="75"/>
      <c r="H24" s="76"/>
      <c r="I24" s="77"/>
      <c r="J24" s="78"/>
      <c r="K24" s="250">
        <v>3</v>
      </c>
    </row>
    <row r="25" spans="2:11" ht="133.15" customHeight="1">
      <c r="B25" s="238"/>
      <c r="C25" s="241"/>
      <c r="D25" s="249"/>
      <c r="E25" s="80" t="s">
        <v>123</v>
      </c>
      <c r="F25" s="74"/>
      <c r="G25" s="75"/>
      <c r="H25" s="76"/>
      <c r="I25" s="77"/>
      <c r="J25" s="78">
        <v>1</v>
      </c>
      <c r="K25" s="250"/>
    </row>
    <row r="26" spans="2:11" ht="28.9" customHeight="1">
      <c r="B26" s="238"/>
      <c r="C26" s="241"/>
      <c r="D26" s="249"/>
      <c r="E26" s="241" t="s">
        <v>129</v>
      </c>
      <c r="F26" s="74"/>
      <c r="G26" s="75"/>
      <c r="H26" s="76"/>
      <c r="I26" s="77"/>
      <c r="J26" s="78">
        <v>1</v>
      </c>
      <c r="K26" s="250"/>
    </row>
    <row r="27" spans="2:11" ht="28.9" customHeight="1">
      <c r="B27" s="238"/>
      <c r="C27" s="241"/>
      <c r="D27" s="249"/>
      <c r="E27" s="247"/>
      <c r="F27" s="74"/>
      <c r="G27" s="75"/>
      <c r="H27" s="76"/>
      <c r="I27" s="77"/>
      <c r="J27" s="78">
        <v>1</v>
      </c>
      <c r="K27" s="250"/>
    </row>
    <row r="28" spans="2:11" ht="38.25">
      <c r="B28" s="238"/>
      <c r="C28" s="240" t="s">
        <v>134</v>
      </c>
      <c r="D28" s="249"/>
      <c r="E28" s="83" t="s">
        <v>135</v>
      </c>
      <c r="F28" s="74"/>
      <c r="G28" s="75"/>
      <c r="H28" s="76"/>
      <c r="I28" s="77"/>
      <c r="J28" s="78">
        <v>1</v>
      </c>
      <c r="K28" s="250">
        <v>5</v>
      </c>
    </row>
    <row r="29" spans="2:11" ht="42" customHeight="1">
      <c r="B29" s="238"/>
      <c r="C29" s="241"/>
      <c r="D29" s="249"/>
      <c r="E29" s="241" t="s">
        <v>137</v>
      </c>
      <c r="F29" s="74"/>
      <c r="G29" s="75"/>
      <c r="H29" s="76"/>
      <c r="I29" s="77"/>
      <c r="J29" s="78">
        <v>1</v>
      </c>
      <c r="K29" s="250"/>
    </row>
    <row r="30" spans="2:11" ht="42" customHeight="1">
      <c r="B30" s="238"/>
      <c r="C30" s="241"/>
      <c r="D30" s="249"/>
      <c r="E30" s="241"/>
      <c r="F30" s="74"/>
      <c r="G30" s="75"/>
      <c r="H30" s="76"/>
      <c r="I30" s="77"/>
      <c r="J30" s="78">
        <v>1</v>
      </c>
      <c r="K30" s="250"/>
    </row>
    <row r="31" spans="2:11" ht="103.15" customHeight="1">
      <c r="B31" s="238"/>
      <c r="C31" s="241"/>
      <c r="D31" s="249"/>
      <c r="E31" s="84" t="s">
        <v>141</v>
      </c>
      <c r="F31" s="74"/>
      <c r="G31" s="75"/>
      <c r="H31" s="76"/>
      <c r="I31" s="77"/>
      <c r="J31" s="78">
        <v>1</v>
      </c>
      <c r="K31" s="250"/>
    </row>
    <row r="32" spans="2:11" ht="66" customHeight="1">
      <c r="B32" s="238"/>
      <c r="C32" s="241"/>
      <c r="D32" s="249"/>
      <c r="E32" s="241" t="s">
        <v>143</v>
      </c>
      <c r="F32" s="74"/>
      <c r="G32" s="75"/>
      <c r="H32" s="76"/>
      <c r="I32" s="77"/>
      <c r="J32" s="78">
        <v>1</v>
      </c>
      <c r="K32" s="250"/>
    </row>
    <row r="33" spans="2:11" ht="66" customHeight="1">
      <c r="B33" s="238"/>
      <c r="C33" s="241"/>
      <c r="D33" s="249"/>
      <c r="E33" s="247"/>
      <c r="F33" s="74"/>
      <c r="G33" s="75"/>
      <c r="H33" s="76"/>
      <c r="I33" s="77"/>
      <c r="J33" s="78"/>
      <c r="K33" s="250"/>
    </row>
    <row r="34" spans="2:11" ht="66" customHeight="1">
      <c r="B34" s="238"/>
      <c r="C34" s="241" t="s">
        <v>145</v>
      </c>
      <c r="D34" s="249"/>
      <c r="E34" s="240" t="s">
        <v>146</v>
      </c>
      <c r="F34" s="74"/>
      <c r="G34" s="75"/>
      <c r="H34" s="76"/>
      <c r="I34" s="77"/>
      <c r="J34" s="78"/>
      <c r="K34" s="250">
        <v>1</v>
      </c>
    </row>
    <row r="35" spans="2:11" ht="99.6" customHeight="1">
      <c r="B35" s="238"/>
      <c r="C35" s="247"/>
      <c r="D35" s="249"/>
      <c r="E35" s="241"/>
      <c r="F35" s="74"/>
      <c r="G35" s="75"/>
      <c r="H35" s="76"/>
      <c r="I35" s="77"/>
      <c r="J35" s="78">
        <v>1</v>
      </c>
      <c r="K35" s="250"/>
    </row>
    <row r="36" spans="2:11" ht="18" customHeight="1">
      <c r="B36" s="238"/>
      <c r="C36" s="240" t="s">
        <v>155</v>
      </c>
      <c r="D36" s="249"/>
      <c r="E36" s="241" t="s">
        <v>161</v>
      </c>
      <c r="F36" s="74"/>
      <c r="G36" s="75"/>
      <c r="H36" s="76"/>
      <c r="I36" s="77"/>
      <c r="J36" s="78">
        <v>1</v>
      </c>
      <c r="K36" s="250">
        <v>5</v>
      </c>
    </row>
    <row r="37" spans="2:11" ht="18" customHeight="1">
      <c r="B37" s="238"/>
      <c r="C37" s="241"/>
      <c r="D37" s="249"/>
      <c r="E37" s="241"/>
      <c r="F37" s="74"/>
      <c r="G37" s="75"/>
      <c r="H37" s="76"/>
      <c r="I37" s="77"/>
      <c r="J37" s="78">
        <v>1</v>
      </c>
      <c r="K37" s="250"/>
    </row>
    <row r="38" spans="2:11" ht="18" customHeight="1">
      <c r="B38" s="238"/>
      <c r="C38" s="241"/>
      <c r="D38" s="249"/>
      <c r="E38" s="241"/>
      <c r="F38" s="74"/>
      <c r="G38" s="75"/>
      <c r="H38" s="76"/>
      <c r="I38" s="77"/>
      <c r="J38" s="78">
        <v>1</v>
      </c>
      <c r="K38" s="250"/>
    </row>
    <row r="39" spans="2:11" ht="18" customHeight="1">
      <c r="B39" s="238"/>
      <c r="C39" s="241"/>
      <c r="D39" s="249"/>
      <c r="E39" s="241"/>
      <c r="F39" s="74"/>
      <c r="G39" s="75"/>
      <c r="H39" s="76"/>
      <c r="I39" s="77"/>
      <c r="J39" s="78">
        <v>1</v>
      </c>
      <c r="K39" s="250"/>
    </row>
    <row r="40" spans="2:11" ht="18" customHeight="1">
      <c r="B40" s="238"/>
      <c r="C40" s="241"/>
      <c r="D40" s="249"/>
      <c r="E40" s="241"/>
      <c r="F40" s="74"/>
      <c r="G40" s="75"/>
      <c r="H40" s="76"/>
      <c r="I40" s="77"/>
      <c r="J40" s="78">
        <v>1</v>
      </c>
      <c r="K40" s="250"/>
    </row>
    <row r="41" spans="2:11" ht="45.6" customHeight="1">
      <c r="B41" s="238"/>
      <c r="C41" s="241" t="s">
        <v>164</v>
      </c>
      <c r="D41" s="249"/>
      <c r="E41" s="241" t="s">
        <v>165</v>
      </c>
      <c r="F41" s="74"/>
      <c r="G41" s="75"/>
      <c r="H41" s="76"/>
      <c r="I41" s="77"/>
      <c r="J41" s="78">
        <v>1</v>
      </c>
      <c r="K41" s="250">
        <v>1</v>
      </c>
    </row>
    <row r="42" spans="2:11" ht="45.6" customHeight="1">
      <c r="B42" s="238"/>
      <c r="C42" s="247"/>
      <c r="D42" s="249"/>
      <c r="E42" s="241"/>
      <c r="F42" s="74"/>
      <c r="G42" s="75"/>
      <c r="H42" s="76"/>
      <c r="I42" s="77"/>
      <c r="J42" s="78"/>
      <c r="K42" s="250"/>
    </row>
    <row r="43" spans="2:11" ht="72.599999999999994" customHeight="1">
      <c r="B43" s="239"/>
      <c r="C43" s="71" t="s">
        <v>168</v>
      </c>
      <c r="D43" s="253"/>
      <c r="E43" s="82" t="s">
        <v>208</v>
      </c>
      <c r="F43" s="74"/>
      <c r="G43" s="75"/>
      <c r="H43" s="76"/>
      <c r="I43" s="77"/>
      <c r="J43" s="78">
        <v>1</v>
      </c>
      <c r="K43" s="79">
        <v>1</v>
      </c>
    </row>
    <row r="44" spans="2:11" ht="93.6" customHeight="1">
      <c r="B44" s="237" t="s">
        <v>170</v>
      </c>
      <c r="C44" s="240" t="s">
        <v>172</v>
      </c>
      <c r="D44" s="248">
        <v>6</v>
      </c>
      <c r="E44" s="83" t="s">
        <v>173</v>
      </c>
      <c r="F44" s="74"/>
      <c r="G44" s="75"/>
      <c r="H44" s="76"/>
      <c r="I44" s="77"/>
      <c r="J44" s="78"/>
      <c r="K44" s="250">
        <v>1</v>
      </c>
    </row>
    <row r="45" spans="2:11" ht="138.6" customHeight="1">
      <c r="B45" s="238"/>
      <c r="C45" s="241"/>
      <c r="D45" s="249"/>
      <c r="E45" s="80" t="s">
        <v>176</v>
      </c>
      <c r="F45" s="74"/>
      <c r="G45" s="75"/>
      <c r="H45" s="76"/>
      <c r="I45" s="77"/>
      <c r="J45" s="78">
        <v>1</v>
      </c>
      <c r="K45" s="250"/>
    </row>
    <row r="46" spans="2:11" ht="80.45" customHeight="1">
      <c r="B46" s="238"/>
      <c r="C46" s="247"/>
      <c r="D46" s="249"/>
      <c r="E46" s="80" t="s">
        <v>178</v>
      </c>
      <c r="F46" s="74"/>
      <c r="G46" s="75"/>
      <c r="H46" s="76"/>
      <c r="I46" s="77"/>
      <c r="J46" s="78"/>
      <c r="K46" s="250"/>
    </row>
    <row r="47" spans="2:11" ht="67.150000000000006" customHeight="1">
      <c r="B47" s="238"/>
      <c r="C47" s="71" t="s">
        <v>180</v>
      </c>
      <c r="D47" s="249"/>
      <c r="E47" s="82" t="s">
        <v>181</v>
      </c>
      <c r="F47" s="74"/>
      <c r="G47" s="75"/>
      <c r="H47" s="76"/>
      <c r="I47" s="77"/>
      <c r="J47" s="78"/>
      <c r="K47" s="79">
        <v>0</v>
      </c>
    </row>
    <row r="48" spans="2:11" ht="72.599999999999994" customHeight="1">
      <c r="B48" s="238"/>
      <c r="C48" s="71" t="s">
        <v>184</v>
      </c>
      <c r="D48" s="249"/>
      <c r="E48" s="83" t="s">
        <v>185</v>
      </c>
      <c r="F48" s="74"/>
      <c r="G48" s="75"/>
      <c r="H48" s="76"/>
      <c r="I48" s="77"/>
      <c r="J48" s="78"/>
      <c r="K48" s="79">
        <v>0</v>
      </c>
    </row>
    <row r="49" spans="2:11" ht="55.9" customHeight="1">
      <c r="B49" s="238"/>
      <c r="C49" s="85" t="s">
        <v>188</v>
      </c>
      <c r="D49" s="249"/>
      <c r="E49" s="83"/>
      <c r="F49" s="86"/>
      <c r="G49" s="87"/>
      <c r="H49" s="88"/>
      <c r="I49" s="89"/>
      <c r="J49" s="90"/>
      <c r="K49" s="91">
        <v>0</v>
      </c>
    </row>
    <row r="50" spans="2:11" ht="29.25" customHeight="1">
      <c r="B50" s="251" t="s">
        <v>209</v>
      </c>
      <c r="C50" s="251"/>
      <c r="D50" s="92">
        <f>+SUM(D5:D49)</f>
        <v>45</v>
      </c>
      <c r="E50" s="93"/>
      <c r="F50" s="94">
        <f t="shared" ref="F50:I50" si="0">SUM(F5:F49)</f>
        <v>1</v>
      </c>
      <c r="G50" s="94">
        <f t="shared" si="0"/>
        <v>0</v>
      </c>
      <c r="H50" s="94">
        <f t="shared" si="0"/>
        <v>0</v>
      </c>
      <c r="I50" s="94">
        <f t="shared" si="0"/>
        <v>0</v>
      </c>
      <c r="J50" s="94">
        <f>SUM(J5:J49)</f>
        <v>31</v>
      </c>
      <c r="K50" s="95">
        <f>SUM(K5:K49)</f>
        <v>32</v>
      </c>
    </row>
    <row r="51" spans="2:11" ht="21">
      <c r="B51" s="252" t="s">
        <v>210</v>
      </c>
      <c r="C51" s="252"/>
      <c r="D51" s="252"/>
      <c r="E51" s="252"/>
      <c r="F51" s="96">
        <f>F50/$D$50</f>
        <v>2.2222222222222223E-2</v>
      </c>
      <c r="G51" s="96">
        <f t="shared" ref="G51:K51" si="1">G50/$D$50</f>
        <v>0</v>
      </c>
      <c r="H51" s="96">
        <f t="shared" si="1"/>
        <v>0</v>
      </c>
      <c r="I51" s="96">
        <f t="shared" si="1"/>
        <v>0</v>
      </c>
      <c r="J51" s="96">
        <f t="shared" si="1"/>
        <v>0.68888888888888888</v>
      </c>
      <c r="K51" s="96">
        <f t="shared" si="1"/>
        <v>0.71111111111111114</v>
      </c>
    </row>
    <row r="52" spans="2:11" ht="21">
      <c r="B52" s="242" t="s">
        <v>211</v>
      </c>
      <c r="C52" s="242"/>
      <c r="D52" s="242"/>
      <c r="E52" s="242"/>
      <c r="F52" s="243">
        <f>+D50-K50</f>
        <v>13</v>
      </c>
      <c r="G52" s="244"/>
      <c r="H52" s="244"/>
      <c r="I52" s="244"/>
      <c r="J52" s="244"/>
      <c r="K52" s="245"/>
    </row>
    <row r="53" spans="2:11" ht="21">
      <c r="B53" s="242"/>
      <c r="C53" s="242"/>
      <c r="D53" s="242"/>
      <c r="E53" s="242"/>
      <c r="F53" s="246">
        <f>+F52/$D$50</f>
        <v>0.28888888888888886</v>
      </c>
      <c r="G53" s="246"/>
      <c r="H53" s="246"/>
      <c r="I53" s="246"/>
      <c r="J53" s="246"/>
      <c r="K53" s="246"/>
    </row>
  </sheetData>
  <mergeCells count="50">
    <mergeCell ref="B2:D2"/>
    <mergeCell ref="E2:I2"/>
    <mergeCell ref="J2:K2"/>
    <mergeCell ref="B3:B4"/>
    <mergeCell ref="C3:C4"/>
    <mergeCell ref="D3:D4"/>
    <mergeCell ref="E3:E4"/>
    <mergeCell ref="F3:K3"/>
    <mergeCell ref="B5:B18"/>
    <mergeCell ref="C5:C10"/>
    <mergeCell ref="D5:D18"/>
    <mergeCell ref="K5:K10"/>
    <mergeCell ref="C11:C13"/>
    <mergeCell ref="K11:K13"/>
    <mergeCell ref="C14:C17"/>
    <mergeCell ref="K14:K17"/>
    <mergeCell ref="E15:E16"/>
    <mergeCell ref="B19:B23"/>
    <mergeCell ref="C19:C20"/>
    <mergeCell ref="D19:D23"/>
    <mergeCell ref="K19:K20"/>
    <mergeCell ref="C21:C22"/>
    <mergeCell ref="K21:K22"/>
    <mergeCell ref="C36:C40"/>
    <mergeCell ref="E36:E40"/>
    <mergeCell ref="K36:K40"/>
    <mergeCell ref="C41:C42"/>
    <mergeCell ref="E41:E42"/>
    <mergeCell ref="K41:K42"/>
    <mergeCell ref="E29:E30"/>
    <mergeCell ref="E32:E33"/>
    <mergeCell ref="C34:C35"/>
    <mergeCell ref="E34:E35"/>
    <mergeCell ref="K34:K35"/>
    <mergeCell ref="B24:B43"/>
    <mergeCell ref="C24:C27"/>
    <mergeCell ref="B52:E53"/>
    <mergeCell ref="F52:K52"/>
    <mergeCell ref="F53:K53"/>
    <mergeCell ref="B44:B49"/>
    <mergeCell ref="C44:C46"/>
    <mergeCell ref="D44:D49"/>
    <mergeCell ref="K44:K46"/>
    <mergeCell ref="B50:C50"/>
    <mergeCell ref="B51:E51"/>
    <mergeCell ref="D24:D43"/>
    <mergeCell ref="K24:K27"/>
    <mergeCell ref="E26:E27"/>
    <mergeCell ref="C28:C33"/>
    <mergeCell ref="K28:K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2023</vt:lpstr>
      <vt:lpstr>SEFM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2023-11-13T05:25:26Z</dcterms:created>
  <dcterms:modified xsi:type="dcterms:W3CDTF">2023-12-22T19:04:00Z</dcterms:modified>
</cp:coreProperties>
</file>