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SEGUIMIENTO 2020-2021-2022"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1" l="1"/>
  <c r="AA16" i="1"/>
  <c r="AD8" i="1"/>
  <c r="BE9" i="1" l="1"/>
  <c r="BL43" i="1" l="1"/>
  <c r="BK43" i="1"/>
  <c r="AK15" i="1" l="1"/>
  <c r="AK21" i="1"/>
  <c r="AK24" i="1"/>
  <c r="AK25" i="1"/>
  <c r="AK26" i="1"/>
  <c r="AK27" i="1"/>
  <c r="AK28" i="1"/>
  <c r="AK29" i="1"/>
  <c r="AK31" i="1"/>
  <c r="AK32" i="1"/>
  <c r="AK34" i="1"/>
  <c r="AK35" i="1"/>
  <c r="AK36" i="1"/>
  <c r="AK37" i="1"/>
  <c r="AK38" i="1"/>
  <c r="AK39" i="1"/>
  <c r="AK40" i="1"/>
  <c r="AK41" i="1"/>
  <c r="AK42" i="1"/>
  <c r="AD6" i="1"/>
  <c r="AR10" i="1"/>
  <c r="AR11" i="1"/>
  <c r="AR12" i="1"/>
  <c r="AR13" i="1"/>
  <c r="AR14" i="1"/>
  <c r="AR15" i="1"/>
  <c r="AR16" i="1"/>
  <c r="AR17" i="1"/>
  <c r="AR18" i="1"/>
  <c r="AR19" i="1"/>
  <c r="AR20" i="1"/>
  <c r="AR21" i="1"/>
  <c r="AR22" i="1"/>
  <c r="AR23" i="1"/>
  <c r="AR24" i="1"/>
  <c r="AR25" i="1"/>
  <c r="AR26" i="1"/>
  <c r="AR27" i="1"/>
  <c r="AR28" i="1"/>
  <c r="AR29" i="1"/>
  <c r="AR30" i="1"/>
  <c r="AR32" i="1"/>
  <c r="AR33" i="1"/>
  <c r="AR34" i="1"/>
  <c r="AR35" i="1"/>
  <c r="AR36" i="1"/>
  <c r="AR37" i="1"/>
  <c r="AR38" i="1"/>
  <c r="AR39" i="1"/>
  <c r="AR40" i="1"/>
  <c r="AR41" i="1"/>
  <c r="AR42" i="1"/>
  <c r="AC43" i="1"/>
  <c r="AE43" i="1"/>
  <c r="AI43" i="1"/>
  <c r="AJ43" i="1"/>
  <c r="AL43" i="1"/>
  <c r="AP43" i="1"/>
  <c r="AQ43" i="1"/>
  <c r="AB43" i="1"/>
  <c r="AA31" i="1" l="1"/>
  <c r="AH15" i="1" l="1"/>
  <c r="AA10" i="1" l="1"/>
  <c r="AA11" i="1"/>
  <c r="AA12" i="1"/>
  <c r="AA13" i="1"/>
  <c r="AA14" i="1"/>
  <c r="AA17" i="1"/>
  <c r="AA18" i="1"/>
  <c r="AA19" i="1"/>
  <c r="AA20" i="1"/>
  <c r="AA21" i="1"/>
  <c r="AA22" i="1"/>
  <c r="AA23" i="1"/>
  <c r="AA27" i="1"/>
  <c r="AA28" i="1"/>
  <c r="AA29" i="1"/>
  <c r="AA30" i="1"/>
  <c r="AA33" i="1"/>
  <c r="AA37" i="1"/>
  <c r="AA38" i="1"/>
  <c r="AA39" i="1"/>
  <c r="AA40" i="1"/>
  <c r="AA41" i="1"/>
  <c r="AA42" i="1"/>
  <c r="AA7" i="1"/>
  <c r="AA8" i="1"/>
  <c r="AV7" i="1" l="1"/>
  <c r="AV8" i="1"/>
  <c r="AV9" i="1"/>
  <c r="AV10" i="1"/>
  <c r="AV11" i="1"/>
  <c r="AV12" i="1"/>
  <c r="AV13" i="1"/>
  <c r="AV14" i="1"/>
  <c r="AV15" i="1"/>
  <c r="AV16" i="1"/>
  <c r="AV17" i="1"/>
  <c r="AV18" i="1"/>
  <c r="AV19" i="1"/>
  <c r="AV20" i="1"/>
  <c r="AV21" i="1"/>
  <c r="AV22" i="1"/>
  <c r="AV23" i="1"/>
  <c r="AV24" i="1"/>
  <c r="AV25" i="1"/>
  <c r="AV26" i="1"/>
  <c r="AV27" i="1"/>
  <c r="AV28" i="1"/>
  <c r="AV29" i="1"/>
  <c r="AV30" i="1"/>
  <c r="AV32" i="1"/>
  <c r="AV33" i="1"/>
  <c r="AV34" i="1"/>
  <c r="AV35" i="1"/>
  <c r="AV36" i="1"/>
  <c r="AV37" i="1"/>
  <c r="AV38" i="1"/>
  <c r="AV39" i="1"/>
  <c r="AV40" i="1"/>
  <c r="AV41" i="1"/>
  <c r="AV42" i="1"/>
  <c r="AR7" i="1"/>
  <c r="AR9" i="1"/>
  <c r="AO7" i="1"/>
  <c r="AO8" i="1"/>
  <c r="AO9" i="1"/>
  <c r="AO10" i="1"/>
  <c r="AO11" i="1"/>
  <c r="AO12" i="1"/>
  <c r="AO14" i="1"/>
  <c r="AO15" i="1"/>
  <c r="AO16" i="1"/>
  <c r="AO17" i="1"/>
  <c r="AO18" i="1"/>
  <c r="AO19" i="1"/>
  <c r="AO20" i="1"/>
  <c r="AO21" i="1"/>
  <c r="AO22" i="1"/>
  <c r="AO23" i="1"/>
  <c r="AO25" i="1"/>
  <c r="AO27" i="1"/>
  <c r="AO30" i="1"/>
  <c r="AO33" i="1"/>
  <c r="AO35" i="1"/>
  <c r="AO37" i="1"/>
  <c r="AO38" i="1"/>
  <c r="AO39" i="1"/>
  <c r="AO40" i="1"/>
  <c r="AO41" i="1"/>
  <c r="AO42" i="1"/>
  <c r="AK7" i="1"/>
  <c r="AK8" i="1"/>
  <c r="AH7" i="1"/>
  <c r="AH8" i="1"/>
  <c r="AH9" i="1"/>
  <c r="AH10" i="1"/>
  <c r="AH11" i="1"/>
  <c r="AH12" i="1"/>
  <c r="AH14" i="1"/>
  <c r="AH16" i="1"/>
  <c r="AH17" i="1"/>
  <c r="AH18" i="1"/>
  <c r="AH20" i="1"/>
  <c r="AH21" i="1"/>
  <c r="AH22" i="1"/>
  <c r="AH23" i="1"/>
  <c r="AH25" i="1"/>
  <c r="AH27" i="1"/>
  <c r="AH28" i="1"/>
  <c r="AH29" i="1"/>
  <c r="AH33" i="1"/>
  <c r="AH37" i="1"/>
  <c r="AH38" i="1"/>
  <c r="AH39" i="1"/>
  <c r="AH40" i="1"/>
  <c r="AD7" i="1"/>
  <c r="AV6" i="1"/>
</calcChain>
</file>

<file path=xl/comments1.xml><?xml version="1.0" encoding="utf-8"?>
<comments xmlns="http://schemas.openxmlformats.org/spreadsheetml/2006/main">
  <authors>
    <author>usuario</author>
  </authors>
  <commentList>
    <comment ref="J34" authorId="0">
      <text>
        <r>
          <rPr>
            <b/>
            <sz val="9"/>
            <color indexed="81"/>
            <rFont val="Tahoma"/>
            <charset val="1"/>
          </rPr>
          <t>usuario:
La misma inquietud en cuanto a las instituciones educativas, se deben de tomar en consideración solo las instituciones educativas al Departamento o también las de Armenia, tomando en cuenta que Armenia se encuentra certificado.</t>
        </r>
      </text>
    </comment>
    <comment ref="J40" authorId="0">
      <text>
        <r>
          <rPr>
            <b/>
            <sz val="9"/>
            <color indexed="81"/>
            <rFont val="Tahoma"/>
            <family val="2"/>
          </rPr>
          <t>usuario:</t>
        </r>
        <r>
          <rPr>
            <sz val="9"/>
            <color indexed="81"/>
            <rFont val="Tahoma"/>
            <family val="2"/>
          </rPr>
          <t xml:space="preserve">
Se puede realizar por medio de apoyo a proyectos, que pueden ser cada 2 años, o por los municipios o por numero de entidades religiosas</t>
        </r>
      </text>
    </comment>
  </commentList>
</comments>
</file>

<file path=xl/sharedStrings.xml><?xml version="1.0" encoding="utf-8"?>
<sst xmlns="http://schemas.openxmlformats.org/spreadsheetml/2006/main" count="619" uniqueCount="320">
  <si>
    <t>No</t>
  </si>
  <si>
    <t>PROGRAMA</t>
  </si>
  <si>
    <t>SUBPROGRAMA</t>
  </si>
  <si>
    <t>LINEAS DE ACCIÓN</t>
  </si>
  <si>
    <t>OBSERVACIONES</t>
  </si>
  <si>
    <t>METAS</t>
  </si>
  <si>
    <t>INDICADORES</t>
  </si>
  <si>
    <t>LINEA BASE</t>
  </si>
  <si>
    <t>META</t>
  </si>
  <si>
    <t>RESPONSABLE</t>
  </si>
  <si>
    <t>1.1 FORTALECIMIENTO DE LA INSTITUCIONALIDAD</t>
  </si>
  <si>
    <t>Dinámica institucional</t>
  </si>
  <si>
    <t>Arquitectura institucional</t>
  </si>
  <si>
    <r>
      <t xml:space="preserve">                     </t>
    </r>
    <r>
      <rPr>
        <sz val="12"/>
        <color theme="1"/>
        <rFont val="Arial"/>
        <family val="2"/>
      </rPr>
      <t>i.</t>
    </r>
    <r>
      <rPr>
        <sz val="7"/>
        <color theme="1"/>
        <rFont val="Arial"/>
        <family val="2"/>
      </rPr>
      <t xml:space="preserve">        </t>
    </r>
    <r>
      <rPr>
        <sz val="12"/>
        <color theme="1"/>
        <rFont val="Arial"/>
        <family val="2"/>
      </rPr>
      <t xml:space="preserve">Fortalecer el Comité Departamental de Libertad Religiosa, de Culto y Conciencia, creado mediante Ordenanza 002 de 2016, y modificado por la Ordenanza 003 de 2017, como instancia interlocutora y de participación en el proceso de implementación de la presente política sectorial. </t>
    </r>
  </si>
  <si>
    <t>ok</t>
  </si>
  <si>
    <t>Realizar 4 reuniones de fortalecimiento con el Comité Departamental de Libertad Religiosa</t>
  </si>
  <si>
    <t>Garantizar en el gobierno departamental, a través de la Secretaría competente, la presencia de un profesional de enlace técnico para la interlocución del Comité Departamental de Libertad Religiosa, de Culto y Conciencia, con la institucionalidad pública y privada del departamento.</t>
  </si>
  <si>
    <t>Impulsar la creación de los Comités Municipales de Libertad Religiosa, de Cultos y de Conciencia en los 12 municipios del Quindío.</t>
  </si>
  <si>
    <t>Secretaría del Interior</t>
  </si>
  <si>
    <t>Brindar asistencia técnica a las entidades territoriales del Quindío en el alcance, incidencia y desarrollo del derecho de la libertad religiosa, de cultos y conciencia, y la aplicación local de políticas públicas en esta materia.</t>
  </si>
  <si>
    <t>Gestión participativa</t>
  </si>
  <si>
    <t>Apoyar la participación de los líderes del sector interreligioso en las instancias y escenarios gubernamentales que se relacionen con su rol social, y la libertad religiosa y de cultos.</t>
  </si>
  <si>
    <t>secretaria del interior</t>
  </si>
  <si>
    <t>Promover la actuación del sector interreligioso en el marco de la formulación y concertación de los diversos instrumentos de gestión para el desarrollo territorial en los temas relacionados con su rol social, y la libertad religiosa y de cultos.</t>
  </si>
  <si>
    <t>Impulsar la implementación concertada y corresponsable de los componentes de la política pública de libertad religiosa y de cultos, en concurrencia con las entidades departamentales y municipales de los niveles central y descentralizado, relacionadas con el sector interreligioso.</t>
  </si>
  <si>
    <t>Secretaría del Interior y secreatría del municipio correspondiente</t>
  </si>
  <si>
    <t>Gestionar el acompañamiento del Ministerio del Interior, en el marco de la articulación nación - territorio para el diseño y ejecución acciones efectivas en la implementación de las políticas públicas relacionadas con la libertad religiosa, de cultos y conciencia.</t>
  </si>
  <si>
    <t>Secretaria del Interior</t>
  </si>
  <si>
    <t>Libertad e igualdad religiosa</t>
  </si>
  <si>
    <t>Caracterización del sector religioso</t>
  </si>
  <si>
    <t>Realizar un mapeo y caracterización de las entidades religiosas y sus organizaciones con sede en los municipios del Quindío, que identifique la labor misional y de voluntariado en los ámbitos social, educativo, cultural, de convivencia, paz y reconciliación, y enfoque diferencial, entre otros; en articulación con las disposiciones del Ministerio del Interior sobre la materia.</t>
  </si>
  <si>
    <t># Mapeo y caracterización de las entidades religiosas y sus organizaciones realizados</t>
  </si>
  <si>
    <t>Secretaría del Interior - Comité Departamental de Libertad Religiosa</t>
  </si>
  <si>
    <t>Fomento de la libertad religiosa</t>
  </si>
  <si>
    <t>Promover la no discriminación y no tolerancia al hostigamiento por motivos de religión y culto, a través de acciones pedagógicas de carácter permanente en el departamento.</t>
  </si>
  <si>
    <t># de municipios con acciones pedagógicas promovidas</t>
  </si>
  <si>
    <t>Liderar y gestionar la conmemoración anual del Día Nacional de la Libertad Religiosa, de Culto y de Conciencia, en coordinación con los alcaldes de los 12 municipios del departamento y el Ministerio del Interior.</t>
  </si>
  <si>
    <t>Realizar la conmemoración del día de la Libertad Religiosa en el Departamento</t>
  </si>
  <si>
    <t>Realizar acciones de difusión que permitan interactuar con diferentes públicos en el departamento del Quindío sobre los derechos y deberes que tiene el sector interreligioso en Colombia.</t>
  </si>
  <si>
    <t>Secretaría del Interior y comité departamental de polilica religiosa y de cultos</t>
  </si>
  <si>
    <t>Sensibilización y promoción</t>
  </si>
  <si>
    <t>Divulgación y comunicación</t>
  </si>
  <si>
    <t>Promover espacios para la socialización de las políticas públicas de libertad religiosa, de culto y conciencia en el departamento, para que medios de comunicación, servidores públicos y la ciudadanía en general, conozcan y participen del respeto y trato igualitario a todas las confesiones religiosas, mitigando el riesgo de vulneración de los derechos del sector interreligioso.</t>
  </si>
  <si>
    <t>Secretaría del interior - Oficina de Comunicaciones - TICs</t>
  </si>
  <si>
    <t>Propiciar la participación de los medios y programas de comunicación institucionales (departamentales y municipales) de radio, televisión, impresos y digitales, en las actividades que realice el sector interreligioso tendiente a la difusión de las acciones de la política de libertad religiosa y de cultos en el departamento.</t>
  </si>
  <si>
    <t>Apoyar la conmemoración del Día Internacional de la Familia, con el apoyo del sector interreligioso.</t>
  </si>
  <si>
    <t>adicionado</t>
  </si>
  <si>
    <t>Realizar publicaciones sobre la gestión del sector religioso y confesional en su contribución al desarrollo local y el bienestar de la población en los diferentes ámbitos de su influencia.</t>
  </si>
  <si>
    <t># de publicaciones realizadas</t>
  </si>
  <si>
    <t>Secretaría del Interior - Oficina de comunicaciones de la Gobernación del Quindio - TICs</t>
  </si>
  <si>
    <t>2. FORTALECIMIENTO DE LOS ACTORES CONFESIONALES</t>
  </si>
  <si>
    <t>Empoderamiento socio organizativo</t>
  </si>
  <si>
    <t>Gestión organizacional</t>
  </si>
  <si>
    <t>Implementar acciones anualizadas de apoyo organizacional tendientes a fortalecer el perfil, competencias, y habilidades de gestión de las organizaciones del sector religioso para el mejoramiento de su interlocución institucional, y su influencia social y sectorial.</t>
  </si>
  <si>
    <t>Promover y facilitar escenarios para el encuentro interreligioso como espacio de conocimiento e interacción de las diferentes confesiones y tradiciones religiosas, para el alcance de sus objetivos comunes.</t>
  </si>
  <si>
    <t xml:space="preserve">Identificar problemáticas de las entidades religiosas frente al ordenamiento territorial municipal y recomendar acciones pertinentes en la búsqueda de soluciones.  </t>
  </si>
  <si>
    <t># de acciones implementadas</t>
  </si>
  <si>
    <t>Secretaría del Interior  - Comité Departamental de Libertad Religiosa</t>
  </si>
  <si>
    <t>Cooperación al desarrollo</t>
  </si>
  <si>
    <t>Cooperación interreligiosa</t>
  </si>
  <si>
    <t>Apoyar a las entidades del sector interreligioso y sus organizaciones afines de voluntariado, en la búsqueda, gestión e implementación de procesos de cooperación nacional e internacional pública y privada (sur- sur / norte- sur) para fortalecer la incidencia de sus propósitos misionales y quehacer social, en el marco de su actividad confesional y en atención a la libertad religiosa, de culto y de conciencia.</t>
  </si>
  <si>
    <t>3. PARTICIPACIÓN E INCIDENCIA SOCIAL</t>
  </si>
  <si>
    <t>Familia y entornos protectores</t>
  </si>
  <si>
    <t>Tejido familiar y comunitario</t>
  </si>
  <si>
    <t>Apoyar proyectos y/o actividades que desde el quehacer misional del sector interreligioso y confesional permitan promocionar y fortalecer los valores, principios y prácticas para la sana convivencia y cohesión de las familias, así como la atención integral a sus miembros.</t>
  </si>
  <si>
    <t>Apoyar a las organizaciones del sector interreligioso y confesional en la implementación de acciones para la construcción de tejido social y transformación positiva de contextos comunitarios, tendientes a fortalecer las redes de prevención y protección de familias y comunidades.</t>
  </si>
  <si>
    <t>Secretaría del interior, Secretaría de Familia.</t>
  </si>
  <si>
    <t>Acompañar la participación del sector interreligioso en el proceso de implementación de la política pública de familia vigente en el departamento del Quindío.</t>
  </si>
  <si>
    <t># de acciones para la participación del Sector Interreligioso promovidas</t>
  </si>
  <si>
    <t xml:space="preserve">Civilidad y libertad religiosa </t>
  </si>
  <si>
    <t>Sistema educativo y formación social</t>
  </si>
  <si>
    <t>Brindar acompañamiento a las instituciones públicas y privadas de los diferentes niveles de oferta educativa, en asuntos relacionados con la libertad religiosa, de cultos y conciencia para fomentar la convivencia escolar pacífica.</t>
  </si>
  <si>
    <t>Secretaría del Interior - Secretaría de Educación.</t>
  </si>
  <si>
    <t>Promover que el derecho a la libertad religiosa, de cultos y conciencia sea considerado y adoptado en los manuales de convivencia escolar en las instituciones educativas del Quindío, con el fin de impulsar la cultura de no discriminación, tolerancia y no estigmatización por motivos religiosos.</t>
  </si>
  <si>
    <t xml:space="preserve"> Secretaría de Educación,</t>
  </si>
  <si>
    <t xml:space="preserve">Realizar campañas para la no discriminación por asuntos religiosos o de conciencia en las instituciones educativas bajo los parámetros establecidos en la Ley 1620 del 2013 y la legislación de libertad religiosa, de cultos y conciencia, adoptando medidas de difusión, preventivas y correctivas en contra del acoso escolar.  </t>
  </si>
  <si>
    <t># de campañas realizadas</t>
  </si>
  <si>
    <t>Promover espacios de sensibilización, diálogos y ejercicios académicos con diversos actores de las comunidades educativas (asociaciones/consejos de padres de familia, equipos directivos y docentes, y estudiantes), que impulsen el reconocimiento y respeto del derecho de libertad religiosa, de culto y conciencia.</t>
  </si>
  <si>
    <t>Cultura y cambio social</t>
  </si>
  <si>
    <t>Apoyar proyectos y/o actividades que desde los objetivos sociales y metas del sector interreligioso y confesional contribuyan a la difusión, construcción y/o recreación de expresiones culturales y manifestaciones artísticas en los municipios del Quindío.</t>
  </si>
  <si>
    <t>Secretaría de Interior - Secretaría de Cultura - Comité Departamental de Libertad Religiosa</t>
  </si>
  <si>
    <t>Apoyar proyectos y/o acciones de estudio, investigación y análisis del hecho, la cultura y la pluralidad religiosa en la sociedad del Quindío.</t>
  </si>
  <si>
    <t>Secretaría del Interior - Secretaria de Educación</t>
  </si>
  <si>
    <t xml:space="preserve">Inclusión social y paz territorial </t>
  </si>
  <si>
    <t>Atención poblacional diferencial</t>
  </si>
  <si>
    <t>Apoyar a las organizaciones del sector interreligioso y confesional en el diseño, gestión e implementación de acciones para el mejoramiento de la calidad de vida de la población y contribución al cumplimiento de los ODS, en los ámbitos de salud, educación, primera infancia, niñez, adolescencia y juventud, grupos étnicos, género, discapacidad y poblaciones en vulnerabilidad extrema, entre otros, a partir de enfoques relacionados con la libertad religiosa y de cultos.</t>
  </si>
  <si>
    <t># de municipios con acompañamientos brindados</t>
  </si>
  <si>
    <t>Acompañar a las organizaciones del sector interreligioso y confesional en la difusión y desarrollo de prácticas de inclusión positiva para las personas o grupos poblacionales atendidas bajo el enfoque diferencial en la oferta integral del Estado.</t>
  </si>
  <si>
    <t>Reconocer el aporte social de las entidades religiosas y sus organizaciones, en programas y proyectos que contribuyen al bienestar de las comunidades en acciones orientadas a la salud, educación, primera infancia, niñez, adolescencia y juventud, grupos étnicos, discapacidad y población en vulnerabilidad extrema.</t>
  </si>
  <si>
    <t>Seguridad, paz y reconciliación</t>
  </si>
  <si>
    <t>Apoyar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</si>
  <si>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OK</t>
  </si>
  <si>
    <t>Promover espacios para la participación social y el fortalecimiento de los líderes del sector interreligioso en mecanismos alternativos para la solución pacífica de conflictos en sus territorios.</t>
  </si>
  <si>
    <t xml:space="preserve">Secretaría de Interior </t>
  </si>
  <si>
    <t>Apoyar la conmemoración del Día Nacional de la Memoria y Solidaridad con las víctimas, en el marco de la reconciliación nacional, y con la participación de las entidades del sector interreligioso.</t>
  </si>
  <si>
    <t>comité departamental de politica religiosa y de cultos - Secretaría del Interior</t>
  </si>
  <si>
    <t xml:space="preserve">Secretaría del Interior,  </t>
  </si>
  <si>
    <t xml:space="preserve">Secretaría del Interior </t>
  </si>
  <si>
    <t># de reuniones de Fotalecimiento al Comité Departamental de Libertad Religiosa realizadas</t>
  </si>
  <si>
    <t xml:space="preserve">Contratar un (1) profesional con el perfil adecuado, como apoyo al enlace técnico para la interlocución del Comité Departamental de Libertad Religiosa con las demás instituciones. </t>
  </si>
  <si>
    <t>Profesional contratado como apoyo al enlace técnico</t>
  </si>
  <si>
    <t>Promover la creación y operación de los 12 comités de Libertad Religiosa en los Municipios del Departamento del Quindío</t>
  </si>
  <si>
    <t xml:space="preserve"># de municipios con procesos de promoción en la creación y operación de los Comités Municipales de Libertad Religiosa. </t>
  </si>
  <si>
    <t>Realizar en los 12 Municipios del Departamento asistencias técnicas en el alcance, incidencia y desarrollo del derecho de la libertad religiosa, de cultos y conciencia, y la aplicación local de políticas públicas en esta materia</t>
  </si>
  <si>
    <t># de Municipios con procesos de asistencia técnica.</t>
  </si>
  <si>
    <t>Diseñar e implementar un plan de acción anualizado de la Política Pública de Libertad Religiosa Departamental</t>
  </si>
  <si>
    <t>Plan de acción diseñado e implementado</t>
  </si>
  <si>
    <t>Promover en los 12 Municipios del Departamento la inclusion de los líderes religosos en los espacios de participación relacionados con el rol social.</t>
  </si>
  <si>
    <t># de municipios con procesos de promoción para la inclusión de los líderes religiosos en espacios de participación realizados</t>
  </si>
  <si>
    <t>Promover en los 12 Municipios del Departamento la participación de los líderes religiosos en la formulación y concertación de los instrumentos de gestión para el desarrollo territorial en los temas relacionados con su rol social, y la libertad religiosa y de cultos.</t>
  </si>
  <si>
    <t># de Municipios con procesos de promoción de la participación de los líderes religiosos en instrumentos de gestión para el desarrollo territorial realizados</t>
  </si>
  <si>
    <t>Realizar 13 socializaciones a las entidades departamentales y municipales, y sus entes descentralizados, en la Política Públiica Departamental de Libertad Religiosa y de Cultos.</t>
  </si>
  <si>
    <t xml:space="preserve"># de socializaciones de la Política Pública de Libertad Religiosa </t>
  </si>
  <si>
    <t>Gestionar 1 acompañamiento por parte del Ministerio del Interior para el proceso de la implementación de la Política Pública de Libertad Religiosa.</t>
  </si>
  <si>
    <t># de acompañamientos gestionados</t>
  </si>
  <si>
    <t>Realizar 3 mapeo y caracterización de las entidades religiosas y sus organizaciones con sede en los municipios del Departamento del Quindío</t>
  </si>
  <si>
    <t>Promover en los 12 municipios del Departamento del Quindío acciones pedagógicas para prevenir actos de discriminación y no toleracia por motivos de religión y culto.</t>
  </si>
  <si>
    <t>Realizar en los 12 Municipios del Departamento acciones de difusión que permitan interactuar con diferentes públicos sobre derechos y deberes del sector interreligioso</t>
  </si>
  <si>
    <t># de municipios con acciones de difusión realizadas</t>
  </si>
  <si>
    <t>Promover en los 12 municipios del Departamento espacios de socialización con medios de comunicación, servidores públicos y cuidadanía en general  para mitigar el riesgo en la vulneración de los derechos del sector interreligioso.</t>
  </si>
  <si>
    <t xml:space="preserve"># de municipios con espacios de socialización promovidos </t>
  </si>
  <si>
    <t>Fomentar en los 12 municipios del Departamento la participación de los medios de comunicación institucionales en las actividades que realice el sector interreligioso.</t>
  </si>
  <si>
    <t># de municipios donde se promueva la participación de los medios de comunicación institucionales en actividades del sector interreligioso fomentados</t>
  </si>
  <si>
    <t>Promover la participación del sector interreligioso en la conmemoración del día internacional de la familia</t>
  </si>
  <si>
    <t>Conmemoración del Día internacional de la Familia con participación del sector interreligioso promovido</t>
  </si>
  <si>
    <t>Realizar 4 publicaciones del aporte social de las entidades religiosas en el Departamento.</t>
  </si>
  <si>
    <t>Implementar 1 acción para el apoyo organizacional tendiente al fortalecimiento del perfil,  competencias y habilidades de gestión de las organizaciones del sector religioso por medio de educación informal, formal y/o continuada.</t>
  </si>
  <si>
    <t>1 acción de apoyo a las organizaciones del sector interreligioso tendientes al fortalecimiento implementada</t>
  </si>
  <si>
    <t>Fomentar 5 escenario para el encuentro interreligioso como espacio de conocimiento e interacción de las diferentes confesiones y tradiciones religiosas</t>
  </si>
  <si>
    <t># de escenarios fomentado</t>
  </si>
  <si>
    <t>Implementar 3 acciones para identificar las problematicas de las entidades religiosas que requieran tratamiento en cuanto al ordenamiento territorial.</t>
  </si>
  <si>
    <t>Realizar 3 acciones de apoyo a las entidades del sector interreligioso en la busqueda, gestión e implementación de procesos de cooperación nacional e internacional para fortalecer su incidencia social.</t>
  </si>
  <si>
    <t># de acciones de apoyo para la búsqueda y gestión en el proceso de cooperación nacional e internacional realizadas</t>
  </si>
  <si>
    <t>1 proyecto y/o actividad apoyada</t>
  </si>
  <si>
    <t>Apoyar 1 acción del sector interreligioso y confesional para la construcción del tejido social y transformación posotiva de contextos comunitarios en el Departamento del Quindío</t>
  </si>
  <si>
    <t>1 acción del sector interreligioso apoyada</t>
  </si>
  <si>
    <t>Promover (1) acción de acompañamiento para la participación del sector interreligioso en la implementación de la Política Pública de Familia</t>
  </si>
  <si>
    <t>Realizar 1 campaña para la no discriminación por asuntos religiosos o de conciencia en las instituciones educativas adscritas al Departamento del Quindío</t>
  </si>
  <si>
    <t>Promover y apoyar 5 proyectos y/o actividades que contribuyan en la difusión, construcción y/o recreación de expresiones culturales desde los objetivos sociales y metas del sector interreligioso</t>
  </si>
  <si>
    <t># de proyectos y/o actividades promovidas y apoyadas</t>
  </si>
  <si>
    <t>Apoyar 5 proyectos y/o acciones de estudio del hecho, la cultura y la pluralidad religiosa en la sociedad del Quindío</t>
  </si>
  <si>
    <t># de proyectos y/o acciones de estudio apoyados</t>
  </si>
  <si>
    <t>Acompañar en los 12 municipios del Departamento a las entidades religiosas y sus organizaciones para la difusión, desarrollo y prácticas positivas para población bajo enfoque diferencial</t>
  </si>
  <si>
    <t># de municipios con entidades religiosas acompañadas</t>
  </si>
  <si>
    <t>Realizar 1 reconocimiento de aporte social de las entidades religiosas y sus organizaciones, en programas y proyectos que contribuyen al bienestar de las comunidades</t>
  </si>
  <si>
    <t># de reconocimientos a las entidades religiosas realizado</t>
  </si>
  <si>
    <t>Promover y apoyar en los 12 municipios del Departamento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</si>
  <si>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 de municipios del Departamento promovidos y apoyados</t>
  </si>
  <si>
    <t>Promover en los 12 municipios del Departamento espacios para el fortalecimiento de los lideres religiosos en mecanismos alternativos de solución de conflictos</t>
  </si>
  <si>
    <t># de municipios promovidos</t>
  </si>
  <si>
    <t>Apoyar la participación del sector interreligioso en la conmemoración del Día Nacional de la Memoria y Solidaridad con las víctimas</t>
  </si>
  <si>
    <t>Día Nacional de la Memoria y solidaridad con las víctimas con participación del sector interreligioso conmemorado y apoyado</t>
  </si>
  <si>
    <t>FECHA ESPERADA</t>
  </si>
  <si>
    <t>-Primera sesión 28 de marzo de 2022.
-Segunda sesión 27 de mayo de 2022
-Tercera sesión 31 de Agosto de 2022
-Cuarta sesión 30 de noviembre de 2022</t>
  </si>
  <si>
    <t>Enero y julio de 2022</t>
  </si>
  <si>
    <t>N/A</t>
  </si>
  <si>
    <t>Conmemoración del día de la Libertad Religiosa realizado</t>
  </si>
  <si>
    <t>% de Instituciones educativas donde se fomente la inclusión del derecho a la Libertad Religiosa en los manuales de convivencia promovido</t>
  </si>
  <si>
    <t>% de instituciones educativas con espacios de sensibilización promovidos</t>
  </si>
  <si>
    <t>Implementar un plan de acción anualizado que integre los programas, subprogramas y líneas de acción de la política pública de libertad religiosa y de cultos en la gestión sectorial de los gobiernos departamental y municipales, con instrumentos acertados para  su ejecución, seguimiento y evaluación.</t>
  </si>
  <si>
    <t>N.D</t>
  </si>
  <si>
    <t>TIPO DE META</t>
  </si>
  <si>
    <t>SECRETARIA DEL INTERIOR</t>
  </si>
  <si>
    <t>Nota</t>
  </si>
  <si>
    <t>Programado meta año</t>
  </si>
  <si>
    <t>Ejecutado meta año</t>
  </si>
  <si>
    <t>Porcentaje avance meta año</t>
  </si>
  <si>
    <t xml:space="preserve">Programado presupuesto año </t>
  </si>
  <si>
    <t xml:space="preserve">Ejecutado presupuesto año </t>
  </si>
  <si>
    <t>Porcentaje avance presupuesto año</t>
  </si>
  <si>
    <t>Observaciones</t>
  </si>
  <si>
    <t>Metas programadas</t>
  </si>
  <si>
    <t xml:space="preserve">Meta acumulada </t>
  </si>
  <si>
    <t>Porcentaje avance total de PP en metas</t>
  </si>
  <si>
    <t>Observaciones cumplimiento política</t>
  </si>
  <si>
    <t xml:space="preserve">Durante la vigencia 2020, el municipio de Calarcá realizó 38 sensibilizaciones en fortalecimiento familiar en diferentes temáticas para padres, niños y niñas en los corregimientos de La Virginia, Barcelona y el Centro Poblado de Quebradanegra.                                     
Durante las vigencias 2021 y 2022: Los actores no reportaron acciones que den cuenta del cumplimiento de la meta. 
</t>
  </si>
  <si>
    <t xml:space="preserve">Según el Censo Nacional de Población y Vivienda de 2018 (CNPV-2018), departamento del Quindío cuenta con un total de 174.231 hogares, de los cuales 21.442 corresponden a la zona rural entre centros poblados y rural disperso. </t>
  </si>
  <si>
    <t>-</t>
  </si>
  <si>
    <t>PROYECCIÓN DECENAL</t>
  </si>
  <si>
    <t>SEGUIMIENTO 2020</t>
  </si>
  <si>
    <t>SEGUIMIENTO 2021</t>
  </si>
  <si>
    <t>SEGUIMIENTO 2022</t>
  </si>
  <si>
    <t>SEGUIMIENTO DECENIO</t>
  </si>
  <si>
    <t xml:space="preserve">por motivos de bioseguridad no se realizo esta accion </t>
  </si>
  <si>
    <t xml:space="preserve">debido a la emergencia sanitaria no se ejecuto esta accion </t>
  </si>
  <si>
    <t>Teniendo en cuenta las condiciones de bioseguridad como consecuencia de la pandemia en el territorio, no se llevo a cabo esta actividad.</t>
  </si>
  <si>
    <t>no se realizo esta actividad</t>
  </si>
  <si>
    <t xml:space="preserve">se continuo con el mapeo y caracterizacion de las entidades religiosas del departamento del Quindio.
</t>
  </si>
  <si>
    <t>no se realizo esta actividad.</t>
  </si>
  <si>
    <t>EJE ESTRATEGICO</t>
  </si>
  <si>
    <t>Para la vigencia 2020, no se realizo esta actividad Por motivos de la emergencia sanitaria</t>
  </si>
  <si>
    <t>En esta vigencia se continuo con el mapeo y caracterizacion de las entidades religiosas del departamento del Quindio, para constancia de ello se encuentra su respectiva evidencia en el archivo de la secretaria del interior.</t>
  </si>
  <si>
    <t xml:space="preserve">se promovieron acciones pedagogicas en cuanto a la discriminacion por motivos religiosos, en los 12 municipios y comites de libertad religiosa del departamento del Quindio, tambien se realizo el foro  departamental de libertad religiosa  en el que participaron alcaldes, concejales, diputados, entidades religiosas entre otros </t>
  </si>
  <si>
    <t>El dia 11 de Julio de 2022, se realizo la conmemoracion del dia de la libertad religiosa con el acompañamiento del señor Gobernador, Alcaldes,secretarios de gobierno y entidades religiosas.</t>
  </si>
  <si>
    <t xml:space="preserve">Debido a la emergencia sanitaria no se ejecuto esta accion </t>
  </si>
  <si>
    <t>En este periodo no se realizo esta actividad.</t>
  </si>
  <si>
    <t>Se promovio en el municipio de Calarca, Montenegro, Circasia y Armenia la socializacion de la politica publica de libertad religiosa, se socializo a traves de medios radiales, impactando a la comunidad en general.</t>
  </si>
  <si>
    <t xml:space="preserve">En el municipio de Armenia, Calarca y Montenegro, Se realizo la publicacion de los avances de la politica publica de libertad religiosa en los medios de comunicación institucionales, para el ejemplo del departamento la gobernacion del quindio compartio a traves de sus redes sociales los constantes eventos del sector interreligioso </t>
  </si>
  <si>
    <t>En la vigencia 2020 no se realizo esta actividad</t>
  </si>
  <si>
    <t>Se realizaron acciones pedagógicas para la no discriminación en los 12 municipios del Departamento del Quindío, entre ellos la  Capacitación marco jurídico a lideres religiosos del Municipio de Córdoba, Quindío y de la importancia de la PPLR – 27 de mayo de 2021.
Capacitación marco jurídico a funcionarios del Municipio de Pijao el día 17 de marzo de 2021.
Reunión con rectores de las instituciones educativas del departamento del Quindío el día 25 de febrero de 2021.
Capacitación sobre importancia del sector religioso, marco legal y construcción del tejido social a dignatarios de juntas de acción comunal de Calarcá el día 12 de mayo de 2021.
Capacitación sobre importancia del sector religioso, marco legal y construcción del tejido social a dignatarios de juntas de acción comunal de Calarcá el día 15 de mayo de 2021.
Capacitación Marco jurídico del derecho a la libertad religiosa a lideres religiosos de la capelllania el día 22 de abril de 2021.
Capacitación a lideres religiosos en marco jurídico del derecho a la libertad religiosa el día 20 de abril de 2021.</t>
  </si>
  <si>
    <t>En la vigencia 2021 se implementaron acciones como Capacitación Marco jurídico del derecho a la libertad religiosa a lideres religiosos de la capelllania el día 22 de abril de 2021, tambien Capacitación a lideres religiosos en marco jurídico del derecho a la libertad religiosa el día 20 de abril de 2021.</t>
  </si>
  <si>
    <t>En la vigencia 2022 se implementaron acciones como la realizacion del foro de libertad religiosa en el cual fue capacitado cerca de 160 lideres del sector interreligioso en temas como POT, Personeria juridica, Libertad religiosa, esta actividad fue realizada el dia 25 de Noviembre.</t>
  </si>
  <si>
    <t>No se realizo esta actividad</t>
  </si>
  <si>
    <t>1. El dia 26 de febrero se brindo acompañamiento y socializacion de la politica publica de libertad religiosa a los estudiantes de grado 11 de la institucion educativa Santa Maria Goreti del municipio de montenegro Quindio.</t>
  </si>
  <si>
    <t>El dia 12 de Marzo se realizo campaña de la no discriminacion por medio de socializacion y divulgacion del derecho a la libertad religiosa con los docentes de la institucion educativa ciudadela san bernardo del municipio de calarca Quindio, corregimiento de barcelona.</t>
  </si>
  <si>
    <t>El dia 13 de Junio se promovio con secretaria de familia la articulacion de actividades para la presente vigencia. Para ello se llevo a cabo una reunion para armonizar la politica publica de libertad religiosa con el plan de desarrollo de la respectiva secretaria. tambien El día 16 de marzo de 2022 se realizó mesa de trabajo con la Secretaría de Familia Departamental con el fin de coordinar las actividades a llevar a cabo para la implementación de la Política Pública de Libertad Religiosa Departamental y la corresponsabilidad con la implementación.</t>
  </si>
  <si>
    <t>El día 16 de marzo de 2022 se realizó mesa de trabajo con la Secretaría de Cultura Departamental con el fin de coordinar las actividades a llevar a cabo para la implementación de la Política Pública de Libertad Religiosa Departamental y la corresponsabilidad con la implementación.</t>
  </si>
  <si>
    <t>En la vigencia 2021 se promovio atraves del acompañamiento brindado por parte de la secretaria del interior a los 12 comites municipales el  fortalecimiento de los lideres religiosos en mecanismos alternativos  solucion de conflictos</t>
  </si>
  <si>
    <t>En la vigencia 2022 se promovio atraves del acompañamiento brindado por parte de la secretaria del interior a los 12 comites municipales el  fortalecimiento de los lideres religiosos en mecanismos alternativos  solucion de conflictos</t>
  </si>
  <si>
    <t>En esta vigencia se brindo acompañamiento al sector educativo en una Reunión con 24 rectores de las instituciones educativas del departamento del Quindío el día 25 de febrero de 2021.</t>
  </si>
  <si>
    <t>Se realizaron acciones de  socializacion en los 12 municipios del departamento del Quindio, la difusion de la politica publica de libertad religiosa culto y cociencia, sus derechos y deberes.</t>
  </si>
  <si>
    <t>POLÍTICA PÚBLICA DE LIBERTAD RELIGIOSA Y DE CULTOS</t>
  </si>
  <si>
    <t>se realizaron 3 reuniones de comité de forma virtual, teniendo presente que las condiciones de bioseguridad derivadas por la pandemia en el territorio no permitian reuniones presenciales: primera reunion ordinaria 05 de octubre de 2020- segunda reunion ordinaria 30 de octubre de 2020- tercera reunion el dia 28 de diciembre de 2020</t>
  </si>
  <si>
    <t>Se realizaron reuniones de comite, 4 reuniones ordinarias y 1 extraordinaria por parte de la secretaria del interior durante la vigencia 2021, de esta forma se realizo el acompañamiento al comité departamental de libertad religiosa: primera reunion ordinaria del 04 de mayo de 2021- segunda reunion ordinaria 10 de junio de 2021- tercera reunion ordinaria 30 de septiembre de 2021- cuarta reunion ordinaria 05 de noviembre de 2021- quinta reunion extraordinaria 18 noviembre de 2021</t>
  </si>
  <si>
    <t xml:space="preserve">Se realizaron 3 reuniones de comité por parte de la secretaria del interior durante la vigencia 2022, realizo el acompañamiento al comité departamental de libertad religiosa: primera reunion ordinaria 28 de marzo de 2022- segunda reunion ordinaria 03 de junio de 2022- tercera reunion comite el 28 de octubre de 2022 </t>
  </si>
  <si>
    <t>Para el 2020 se contrato un profesional el cual fue delegado como enlace de la politica publica de libertad religiosa. Es de anotar que el profesional contratado apoyo la realizacion de las diferentes metas por lo tanto no se cuantifica el valor especifico ya que quedaria duplicado.</t>
  </si>
  <si>
    <t>para el 2021 se contrato un profesional el cual fue delegado como enlace de la politica publica de libertad religiosa. Es de anotar que el profesional contratado apoyo la realizacion de las diferentes metas por lo tanto no se cuantifica el valor especifico ya que quedaria duplicado.</t>
  </si>
  <si>
    <t>para el 2022 se contrato un profesional el cual fue delegado como enlace de la politica publica de libertad religiosa. Es de anotar que el profesional contratado apoyo la realizacion de las diferentes metas por lo tanto no se cuantifica el valor especifico ya que quedaria duplicado.</t>
  </si>
  <si>
    <t>MANTENIMIENTO (ACUMULADA)</t>
  </si>
  <si>
    <t>Para la vigencia año 2020 se contaba con la creacion de los doce comites de libartad religiosa, sin embargo producto de la pandemia covid 2020 su operacion se dificulto producto de las restricciones nacionales.</t>
  </si>
  <si>
    <t>Para la vigencia 2021 se promovio en la operatividad de los comites de los 12 municipios del departamento.</t>
  </si>
  <si>
    <t>Para la vigencia 2022 se promovió la operatividad de los comites de los 12 municipios del departamento.</t>
  </si>
  <si>
    <t>Para la vigencia 2021, se realizaron 15 asistencias tecnicas en los 12 municpios del Quindio por parte de la secretaria del interior.</t>
  </si>
  <si>
    <t xml:space="preserve">Para la vigencia 2022 se realizaron 35 asistencias tecnicas en los 12 municipios del Quindio con el  acompañamiento desde la secretaria del interior. </t>
  </si>
  <si>
    <t xml:space="preserve">Para la vigencia 2020 no se diseño un plan de accion, debido a la problemática de bioseguridad </t>
  </si>
  <si>
    <t>Para la vigencia 2021 se diseño e implemento un plan de accion como ruta de trabajo, el cual fue socializado y aprobado por el comité de libertad religiosa en la reunion ordinaria del dia 04 de mayo de 2021.</t>
  </si>
  <si>
    <t>Para la vigencia 2022 se construyo un plan de accion como ruta de trabajo, el cual fue aprobado por el comité de libertad religiosa en la segunda sesion ordinaria el dia 03 de junio de 2022.</t>
  </si>
  <si>
    <t xml:space="preserve">Por motivos de bioseguridad no se realizo esta accion </t>
  </si>
  <si>
    <t>En la vigencia 2021, se promovio en los 12 municipios del Quindio la inclusion de los lideres religiosos en espacios de participacion social</t>
  </si>
  <si>
    <t>En la vigencia 2022 se promovio en los doce municipios del departamento la participacion de los lideres religiosos en los espacios de participación. En el municipio de Armenia se promovio la inclusion de dos lideres religiosos como representantes en el comité de discapacidad y en el comité de seguridad</t>
  </si>
  <si>
    <t>Durante esta vigencia se promovio la participación de los líderes religiosos en  instrumentos de gestión para el desarrollo territorial</t>
  </si>
  <si>
    <t>Se realizaron 13 socializaciones en politica publica de libertad religiosa, en marco juridico y politicas publica, en los municipios y departamento. Ademas de la visita a 2 auditorios de concejo municipal, tambien participaron entidades religiosas del departamento del Quindio. Es de anotar que en este proceso estuvo vinculado la Secretaria de Planeación Departamental con las Asistencias tecnicas a los entes territoriales municipales</t>
  </si>
  <si>
    <t>Se gestiono el acompañamiento para recibir 1a capacitacion por parte del Ministerio del lnterior el dia 3 de marzo de 2021.</t>
  </si>
  <si>
    <t xml:space="preserve">Se gestionó asistencia técnica por parte del Ministerio del Interior, la cual se realizó el día 09 de marzo de 2022.. tambien Se gestiono acompañamiento por parte del Ministerio del Interior el cual brindo capacitacion en "la libertad religiosa es todo menos religion", realizada el dia 25 de Noviembre de 2022.  </t>
  </si>
  <si>
    <t xml:space="preserve">En este periodo no se programo realizar la caractetizacion producto de la pandemia </t>
  </si>
  <si>
    <t>INCREMENTO (NO ACUMULADA)</t>
  </si>
  <si>
    <t>En esta vigencia  se inicio el primer mapeo  de caracterización de las entidades religiosas en el Departamento del Quindío, con el Municipio de Armenia, siendo caracterizadas aproximadamente 100 entidades religiosas.</t>
  </si>
  <si>
    <t>Se realizó la conmemoracion del dia de la libertad religiosa con el acompañamiento de diferentes actores tanto de las instituciones del Estado como de las entidades religiosas, este evento se realizo en el centro de convenciones el dia 04 de julio de 2021.</t>
  </si>
  <si>
    <t xml:space="preserve">  Se realizaron  Socializaciones y acciones de difusion en cuanto al respeto, derechos y deberes del sector religioso en 6 municipios del departamento como lo son Calarca, Genova, Tebaida, Quimbaya, Montenegro y Armenia, Se ha realizado socialización del derecho a la libertad religiosa, culto y conciencia en diferentes municipios del Departamento, entre los cuales se destaca Calarcá, en el cual participó la ciudadanía en general, estudiantes, docentes y directivos docentes de las diferentes instituciones educativas del Departamento del Quindío, con el fin de dar a conocer las políticas públicas de libertad religiosa Nacional y Departamental y de igual forma, que las personas sean partícipes en el respeto y trato igualitario a todas las confesiones religiosas.
Lo anterior con miras a disminuir los casos de discriminación que se presenten por motivos de creencias religiosas y de culto.</t>
  </si>
  <si>
    <t>Se promovio la participacion del sector intereligioso en  medios radiales del municipio de Circasia, Genova, Calarca, Armenia, Montenegro, socializando la politica publica de libertad religiosa, tambien se presento a traves  de los canales de publicacion de la gobernacion del Quindio</t>
  </si>
  <si>
    <t xml:space="preserve">En el municipio de Armenia, Calarca y Montenegro, se realizo la publicacion de los avances de la politica publica de libertad religiosa en los medios de comunicación institucionales, para el ejemplo del departamento la gobernacion del quindio compartio a traves de sus redes sociales los constantes eventos del sector interreligioso </t>
  </si>
  <si>
    <t>No fue articulada esta actividad con el sector religioso.</t>
  </si>
  <si>
    <t>En la vigencia 2021, se publicaron en 2 ocasiones las acciones del sector religioso en cuanto a su contribucion social. Las cuales fueron el dia de la libertad religiosa 05 de julio y el foro de libertad religiosa realizado en el mes de octubre</t>
  </si>
  <si>
    <t xml:space="preserve">En la vigencia 2022, se publicaron en 4 ocasiones las acciones del sector religioso en cuanto a su contribucion social las cuales son la conmemoracion del dia nacional de la libertad religiosa el 11 de julio- la rendicion de cuentas de las secretarias en cuanto a la implementacion de la politica publica el dia 20 de septiembre- la celebracion del dia internacional de la biblia 31 de octubre- el foro de libertad religiosa el dia 25 de noviembre </t>
  </si>
  <si>
    <t>Se promovio en la ciudad de armenia el encuentro interreligioso en el foro "la libertad religiosa es todo menos religion" , para lo cual se conto con la compañía del Enlace de libertad religiosa del municipio de funsa cundinamarca, el dia 25 de noviembre de 2022</t>
  </si>
  <si>
    <t>Para la vigencia 2021 no se realizo esta actividad.</t>
  </si>
  <si>
    <t>Para la vigencia 2022 no se realizo esta actividad.</t>
  </si>
  <si>
    <t xml:space="preserve">En la vigencia 2022 se apoyo a la Capellania Misión por Colombia, 1 accion con la realizacion de la actividad el dia 31 de octubre, en la cual se socializo la importancia de la libertad religiosa en la familia y tambien se conmemoro el dia internacional de la Biblia, en la cual participaron 130 personas. </t>
  </si>
  <si>
    <t>En la vigencia 2021 no se realizo.</t>
  </si>
  <si>
    <t>Crear la ruta de acompañamiento a las instituciones públicas y privadas en asuntos relacionados con la libertad religiosa, de cultos y conciencia para fomentar la convivencia escolar pacifica.</t>
  </si>
  <si>
    <t>Ruta de acompañamiento creada</t>
  </si>
  <si>
    <t># de Instituciones Educativas acompañadas /</t>
  </si>
  <si>
    <t xml:space="preserve">Brindar el acompañamiento a las instituciones educativas públicas y privadas en asuntos relacionados con la Libertad Religiosa. /
</t>
  </si>
  <si>
    <t>El dia 25 de febrero de 2021 de se realizo una campaña con los docentes y rectores de diferentes instituciones educativas de nuestro departamento para evitar la discriminacion por motivos religiosos en nuestro departamento</t>
  </si>
  <si>
    <r>
      <t>Promover en el 10%</t>
    </r>
    <r>
      <rPr>
        <sz val="11"/>
        <color rgb="FFFF0000"/>
        <rFont val="Arial"/>
        <family val="2"/>
      </rPr>
      <t xml:space="preserve"> (cada año)</t>
    </r>
    <r>
      <rPr>
        <sz val="11"/>
        <color theme="1"/>
        <rFont val="Arial"/>
        <family val="2"/>
      </rPr>
      <t xml:space="preserve"> de las instituciones educativas adscritas a la Secretaría de Educación del Departamento y a la Secretaría de Educación Municipal de Armenia la adopción del derecho a la libertad religiosa, de cultos y conciencia en los manuales de convivencia.</t>
    </r>
  </si>
  <si>
    <t xml:space="preserve"> </t>
  </si>
  <si>
    <t>no se programo para el 2020</t>
  </si>
  <si>
    <t>no se programo para el 2021</t>
  </si>
  <si>
    <t>no se programo para el 2022</t>
  </si>
  <si>
    <r>
      <t>De un total de 84 Instituciones Educativas existentes en el departamento (54 Intituciones Educativas administradas por la Gobernación del Quindio pertencientes a las 11 municipios y 30 Instituciones administradas por el municipio de Armenia) se realizo reunion con 27 rectores de dichas instituciones</t>
    </r>
    <r>
      <rPr>
        <sz val="12"/>
        <color rgb="FFFF0000"/>
        <rFont val="Arial"/>
        <family val="2"/>
      </rPr>
      <t xml:space="preserve"> </t>
    </r>
    <r>
      <rPr>
        <sz val="12"/>
        <color theme="1"/>
        <rFont val="Arial"/>
        <family val="2"/>
      </rPr>
      <t xml:space="preserve">en la  secretaria de Educacion,  el dia 24 de febrero  para coordinar actividades y asi fomentar la inclusion de la libertad religiosa en los manuales de convivencia de las instituciones del departamento del Quindio. Lo que representó una cobertura del 300% (27/9). </t>
    </r>
  </si>
  <si>
    <r>
      <t>De un total de 84 Instituciones Educativas existentes en el departamento (54 Intituciones Educativas administradas porr la Gobernación del Quindio pertencientes a las 11 municipios y 30 Instituciones administradas por el municipio de Armenia) se realizo reunion con 27 rectores de dichas instituciones,</t>
    </r>
    <r>
      <rPr>
        <sz val="12"/>
        <color rgb="FFFF0000"/>
        <rFont val="Arial"/>
        <family val="2"/>
      </rPr>
      <t xml:space="preserve"> </t>
    </r>
    <r>
      <rPr>
        <sz val="12"/>
        <color theme="1"/>
        <rFont val="Arial"/>
        <family val="2"/>
      </rPr>
      <t xml:space="preserve">en la  secretaria de Educacion  el dia 24 de febrero  para coordinar actividades y asi fomentar la inclusion de la libertad religiosa en los manuales de convivencia de las instituciones del departamento del Quindio. Lo que representó un cobertura del 300% (27/9). </t>
    </r>
  </si>
  <si>
    <t xml:space="preserve">Se gestiono acompañamiento por parte del Ministerio del Interior el dia 23 de febrero </t>
  </si>
  <si>
    <t xml:space="preserve">Para este año no se tiene programada esta actividad </t>
  </si>
  <si>
    <t>No se tiene programada esta actividad para la vigencia 2023</t>
  </si>
  <si>
    <r>
      <t xml:space="preserve">Promover en el 10% </t>
    </r>
    <r>
      <rPr>
        <sz val="11"/>
        <rFont val="Arial"/>
        <family val="2"/>
      </rPr>
      <t>(cada año)</t>
    </r>
    <r>
      <rPr>
        <sz val="11"/>
        <color theme="1"/>
        <rFont val="Arial"/>
        <family val="2"/>
      </rPr>
      <t xml:space="preserve"> de las instituciones educativas adscritas a la Secretaría de Educación del Departamento y a la Secretaría de Educación Municipal de Armenia   espacios de sensibilización, dialogos y ejercicios académicos con la comunidad educativa para impulsar el respeto y reconocimiento del derecho a la Libertad Religiosa</t>
    </r>
  </si>
  <si>
    <t>Programado meta año 2023</t>
  </si>
  <si>
    <t xml:space="preserve">En el primer trimestre se realizo 1  reunion de comité, el dia 23 de febrero </t>
  </si>
  <si>
    <t xml:space="preserve">Se contrato un profesional el dia 17 de enero </t>
  </si>
  <si>
    <t>Para este primer trimestre se promovió la operatividad de los comites en 5 municipios del departamento, circasia, montenegro, Calarca, Genova y Armenia.</t>
  </si>
  <si>
    <t>Se realizaron asistencias tecnicas a 5   municipios del Departamento,  Armenia, Circasia, Montenegro, Calarca, Genova</t>
  </si>
  <si>
    <t>Para este primer trimestre se promovio la participacion de los lideres religiosos en 5 municipios en espacios de participacion, en el municipio de Armenia, Circasia, Calarca, Montenegro y Genova</t>
  </si>
  <si>
    <t>Para este primer trimestre de  2023 se construyo un plan de accion como ruta de trabajo, el cual sera presentado ante  el comité de libertad religiosa, en el segundo trimestre</t>
  </si>
  <si>
    <t>En este trimestre se promovio la participación de los líderes religiosos en  instrumentos de gestión para el desarrollo territorial en 5 municipios del Departamento,  Armenia, Circasia, Montenegro, Calarca, Genova</t>
  </si>
  <si>
    <t>No se realizo esta actividad, ya que se tiene programada para el tercer trimestre en el mes de Julio.</t>
  </si>
  <si>
    <t>Se realizaron acciones de difusion en 3 municipios del Departamento, Calarca, Circasia, Armenia.</t>
  </si>
  <si>
    <t>Esta actividad se tiene programada para el segundo trimestre.</t>
  </si>
  <si>
    <t>En este primer trimestre se Publico la reunion del comité de libertad Religiosa el 23 de febrero y tambien el conversatorio de libertad Religiosa del dia 23 de Febrero en la asamblea departamental.</t>
  </si>
  <si>
    <t>No se programo esta actividad</t>
  </si>
  <si>
    <t>Programado primer trimestre año 2023</t>
  </si>
  <si>
    <t>Ejecutado primer trimestre año 2023</t>
  </si>
  <si>
    <t>Porcentaje avance primer trimestre año 2023</t>
  </si>
  <si>
    <t xml:space="preserve">Programado presupuesto primer trimestre año 2023 </t>
  </si>
  <si>
    <t xml:space="preserve">Ejecutado presupuesto primer trimestre año 2023 </t>
  </si>
  <si>
    <t>SEGUIMIENTO PRIMER TRIMESTRE 2023</t>
  </si>
  <si>
    <t>Programado segundo trimestre año 2023</t>
  </si>
  <si>
    <t>Ejecutado segundo trimestre año 2023</t>
  </si>
  <si>
    <t>Porcentaje avance segundo trimestre año 2023</t>
  </si>
  <si>
    <t xml:space="preserve">Programado presupuesto segundo trimestre año 2023 </t>
  </si>
  <si>
    <t xml:space="preserve">Ejecutado presupuesto segundo trimestre año 2023 </t>
  </si>
  <si>
    <t>SEGUIMIENTO SEGUNDO TRIMESTRE 2023</t>
  </si>
  <si>
    <t>Durante el primer trimestre se promovieron acciones pedagogicas de la ley 133, en 5 municipios del departamento del Quindio, Circasia, Genova, Montenegro, Calarca y Armenia</t>
  </si>
  <si>
    <t xml:space="preserve"> Se promovieron espacios de socializacion en el municipio de Armenia, Genova y Circasia. </t>
  </si>
  <si>
    <t xml:space="preserve"> Se promovio en el municipios de Circasia, Genova, Montenegro, Calarca y Armenia esta actividad, como  ejemplo  la Gobernacion del Quindio publico en sus redes el encuentro con la Directora nacional de Asuntos Religiosos en la Asamblea Departamental y el comite departamental de libertad Religiosa el dia 23 de Febrero  </t>
  </si>
  <si>
    <t>No se programo esta actividad para este trimestre</t>
  </si>
  <si>
    <t>No se programo esta actividad para este trimestre.</t>
  </si>
  <si>
    <t>No se realizo esta actividad en este trimestre.</t>
  </si>
  <si>
    <t>No se programo esta actividad en este trimestre.</t>
  </si>
  <si>
    <t>En el primer trimestre se promovio en 5 municipios el fortalecimiento de los lideres religiosos en mecanismos alternativos de solucion de conflictos- Armenia, Montenegro,  Circasia, Genova, Calarca</t>
  </si>
  <si>
    <t>Se contrato un profesional el dia 17 de enero por 3 meses y se le hizo una adicion por 45 dias mas, el dia 14 de Abril.</t>
  </si>
  <si>
    <t>Para este segundo  trimestre se promovió la operatividad de los comites en 4 municipios del departamento, calarca, filandia, Circasia y Armenia.</t>
  </si>
  <si>
    <t>Se realizaron asistencias tecnicas a 4  municipios del Departamento,  Calarca, filandia, Circasia y Armenia.</t>
  </si>
  <si>
    <t>Para este primer trimestre se promovio la participacion de los lideres religiosos en 4 municipios en espacios de participacion, en el municipio de Armenia, Circasia, Calarca, y Filandia.</t>
  </si>
  <si>
    <t>Durante el primer trimestre se promovieron acciones pedagogicas de la ley 133, en 4 municipios del departamento del Quindio.</t>
  </si>
  <si>
    <t>Apoyar 1 proyecto y/o actividad del sector interreligioso que permitan promocionar y fortalecer los valores, principios y prácticas para la sana convivencia y cohesión de las familias, así como la atención integral a sus miembros</t>
  </si>
  <si>
    <t>Brindar en los 12 municipios del Departamento el acompañamiento al sector interreligioso y confesional en diseño, gestión o implementacion de acciones para el mejoramiento de la calidad de vida de la población en cumplimiento de los ODS.</t>
  </si>
  <si>
    <t>En el segundo trimestre se realizo 1a  reunion de comité, el dia 20 de abril</t>
  </si>
  <si>
    <t>Para este segundo trimestre de  2023 se socializó el plan de accion  ante  el comité Departamental de libertad religiosa</t>
  </si>
  <si>
    <t>Se realizaron 7 socializaciones a entidades Departamentales y municipales</t>
  </si>
  <si>
    <t>Se realizaron acciones de difusión en 4 municipios del Departamento, Calarcá, Circasia, Armenia y Filandia</t>
  </si>
  <si>
    <t>En este segundo trimestre se Publicó el evento del día del niño, en el cual participaron más de 600 niños del sector Religioso, realizado el día 06 de Mayo.</t>
  </si>
  <si>
    <t>El día 06 de Mayo se apoyó acción del sector religioso en el evento del día del niño.</t>
  </si>
  <si>
    <t>El día 24 de Mayo se promovió la participación del sector religioso en la oferta institucional de la política pública de  familia, reunión que se  llevó a cabo en las oficinas de comunales en la Gobernación del Quindío.</t>
  </si>
  <si>
    <t>No se realizó esta actividad.</t>
  </si>
  <si>
    <t>No se programó esta actividad</t>
  </si>
  <si>
    <t>Para este trimestre no se programó esta actividad, debido a que ya se le dio Cumplimiento-</t>
  </si>
  <si>
    <t>Esta actividad se tiene  programada para el mes de septiembre.</t>
  </si>
  <si>
    <t>Se promovió esta actividad en 5 municipios del Departamento, como ejemplo la Gobernación Publico actividad del sector Religioso en el Colegio INEM</t>
  </si>
  <si>
    <t>Esta actividad  se tiene programada para el tercer trimestre en el mes de Julio.</t>
  </si>
  <si>
    <t>En el segundo trimestre se promovió en 7 municipios el fortalecimiento de los lideres religiosos en mecanismos alternativos de solución de conflictos- Armenia, pijao, Filandia, ,  Circasia, Calarcá, Quimbaya y tebaida</t>
  </si>
  <si>
    <t>Este indicador se habia gestionado en el primer trimestre, pero cabe resaltar que en este segundo trimestre debido a la necesidad e importrancia, se gestiono un nuevo  acimpañamiento por parte del ministerio del interior, el dia 19 de mayo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</si>
</sst>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s>
  <fonts count="21" x14ac:knownFonts="1">
    <font>
      <sz val="11"/>
      <color theme="1"/>
      <name val="Calibri"/>
      <family val="2"/>
      <scheme val="minor"/>
    </font>
    <font>
      <b/>
      <sz val="28"/>
      <color theme="1"/>
      <name val="Arial"/>
      <family val="2"/>
    </font>
    <font>
      <b/>
      <sz val="12"/>
      <color theme="1"/>
      <name val="Arial"/>
      <family val="2"/>
    </font>
    <font>
      <sz val="7"/>
      <color theme="1"/>
      <name val="Arial"/>
      <family val="2"/>
    </font>
    <font>
      <sz val="12"/>
      <color theme="1"/>
      <name val="Arial"/>
      <family val="2"/>
    </font>
    <font>
      <sz val="11"/>
      <color theme="1"/>
      <name val="Arial"/>
      <family val="2"/>
    </font>
    <font>
      <sz val="12"/>
      <color rgb="FF000000"/>
      <name val="Arial"/>
      <family val="2"/>
    </font>
    <font>
      <sz val="11"/>
      <name val="Arial"/>
      <family val="2"/>
    </font>
    <font>
      <b/>
      <sz val="9"/>
      <color indexed="81"/>
      <name val="Tahoma"/>
      <charset val="1"/>
    </font>
    <font>
      <b/>
      <sz val="9"/>
      <color indexed="81"/>
      <name val="Tahoma"/>
      <family val="2"/>
    </font>
    <font>
      <sz val="9"/>
      <color indexed="81"/>
      <name val="Tahoma"/>
      <family val="2"/>
    </font>
    <font>
      <sz val="11"/>
      <color theme="1"/>
      <name val="Calibri"/>
      <family val="2"/>
      <scheme val="minor"/>
    </font>
    <font>
      <sz val="11"/>
      <color theme="1"/>
      <name val="Tahoma"/>
      <family val="2"/>
    </font>
    <font>
      <b/>
      <sz val="16"/>
      <color theme="1"/>
      <name val="Arial"/>
      <family val="2"/>
    </font>
    <font>
      <b/>
      <i/>
      <sz val="16"/>
      <name val="Arial"/>
      <family val="2"/>
    </font>
    <font>
      <sz val="12"/>
      <color rgb="FFFF0000"/>
      <name val="Arial"/>
      <family val="2"/>
    </font>
    <font>
      <sz val="11"/>
      <color rgb="FFFF0000"/>
      <name val="Arial"/>
      <family val="2"/>
    </font>
    <font>
      <b/>
      <i/>
      <sz val="12"/>
      <name val="Arial"/>
      <family val="2"/>
    </font>
    <font>
      <sz val="8"/>
      <name val="Calibri"/>
      <family val="2"/>
      <scheme val="minor"/>
    </font>
    <font>
      <b/>
      <sz val="11"/>
      <color theme="1"/>
      <name val="Arial"/>
      <family val="2"/>
    </font>
    <font>
      <sz val="11"/>
      <color rgb="FF3F3F76"/>
      <name val="Calibri"/>
      <family val="2"/>
      <scheme val="minor"/>
    </font>
  </fonts>
  <fills count="2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bgColor indexed="64"/>
      </patternFill>
    </fill>
    <fill>
      <patternFill patternType="solid">
        <fgColor theme="5"/>
        <bgColor indexed="64"/>
      </patternFill>
    </fill>
    <fill>
      <patternFill patternType="solid">
        <fgColor theme="7" tint="0.59999389629810485"/>
        <bgColor indexed="64"/>
      </patternFill>
    </fill>
    <fill>
      <patternFill patternType="solid">
        <fgColor rgb="FFFFCC99"/>
      </patternFill>
    </fill>
  </fills>
  <borders count="2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20" fillId="23" borderId="26" applyNumberFormat="0" applyAlignment="0" applyProtection="0"/>
  </cellStyleXfs>
  <cellXfs count="225">
    <xf numFmtId="0" fontId="0" fillId="0" borderId="0" xfId="0"/>
    <xf numFmtId="0" fontId="2"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2" xfId="0" quotePrefix="1" applyBorder="1" applyAlignment="1">
      <alignment wrapText="1"/>
    </xf>
    <xf numFmtId="0" fontId="0" fillId="0" borderId="2" xfId="0" quotePrefix="1" applyBorder="1"/>
    <xf numFmtId="0" fontId="5" fillId="5" borderId="2" xfId="0" applyFont="1" applyFill="1" applyBorder="1" applyAlignment="1">
      <alignment horizontal="center" vertical="center" wrapText="1"/>
    </xf>
    <xf numFmtId="0" fontId="12" fillId="0" borderId="2" xfId="2" applyNumberFormat="1" applyFont="1" applyBorder="1" applyAlignment="1">
      <alignment horizontal="right" vertical="center" wrapText="1"/>
    </xf>
    <xf numFmtId="0" fontId="4" fillId="0" borderId="2" xfId="0" applyFont="1" applyBorder="1" applyAlignment="1">
      <alignment horizontal="left" vertical="center" wrapText="1"/>
    </xf>
    <xf numFmtId="2" fontId="4" fillId="0" borderId="2" xfId="2" applyNumberFormat="1" applyFont="1" applyBorder="1" applyAlignment="1">
      <alignment horizontal="right" vertical="center" wrapText="1"/>
    </xf>
    <xf numFmtId="9" fontId="4" fillId="5" borderId="2" xfId="0" applyNumberFormat="1" applyFont="1" applyFill="1" applyBorder="1" applyAlignment="1">
      <alignment horizontal="center" vertical="center" wrapText="1"/>
    </xf>
    <xf numFmtId="10" fontId="4" fillId="5" borderId="2" xfId="0" applyNumberFormat="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7" fillId="5"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8" borderId="4" xfId="0" applyFont="1" applyFill="1" applyBorder="1" applyAlignment="1">
      <alignment horizontal="center" vertical="center" wrapText="1"/>
    </xf>
    <xf numFmtId="0" fontId="13" fillId="19" borderId="3" xfId="0" applyFont="1" applyFill="1" applyBorder="1" applyAlignment="1">
      <alignment horizontal="center" vertical="center" wrapText="1"/>
    </xf>
    <xf numFmtId="44" fontId="13" fillId="19" borderId="3" xfId="1"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2" applyNumberFormat="1" applyFont="1" applyFill="1" applyBorder="1" applyAlignment="1">
      <alignment horizontal="center" vertical="center" wrapText="1"/>
    </xf>
    <xf numFmtId="1" fontId="0" fillId="0" borderId="0" xfId="0" applyNumberFormat="1"/>
    <xf numFmtId="1" fontId="13" fillId="17" borderId="3"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4" fillId="0" borderId="2" xfId="2" applyNumberFormat="1" applyFont="1" applyBorder="1" applyAlignment="1">
      <alignment horizontal="center" vertical="center" wrapText="1"/>
    </xf>
    <xf numFmtId="1" fontId="4" fillId="5" borderId="2" xfId="0" applyNumberFormat="1" applyFont="1" applyFill="1" applyBorder="1" applyAlignment="1">
      <alignment horizontal="center" vertical="center" wrapText="1"/>
    </xf>
    <xf numFmtId="1"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0" fontId="0" fillId="5" borderId="0" xfId="0" applyFill="1"/>
    <xf numFmtId="0" fontId="13" fillId="15" borderId="3" xfId="2"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4" borderId="6" xfId="0" applyFont="1" applyFill="1" applyBorder="1" applyAlignment="1">
      <alignment horizontal="justify" vertical="center" wrapText="1"/>
    </xf>
    <xf numFmtId="0" fontId="3" fillId="0" borderId="2" xfId="0" applyFont="1" applyBorder="1" applyAlignment="1">
      <alignment horizontal="justify" vertical="center" wrapText="1"/>
    </xf>
    <xf numFmtId="0" fontId="6" fillId="5"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5" borderId="2" xfId="0" applyFont="1" applyFill="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applyAlignment="1">
      <alignment horizontal="justify" vertical="center" wrapText="1"/>
    </xf>
    <xf numFmtId="0" fontId="0" fillId="0" borderId="0" xfId="0"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5" fillId="5" borderId="2" xfId="0" applyFont="1" applyFill="1" applyBorder="1" applyAlignment="1">
      <alignment horizontal="justify" vertical="center" wrapText="1"/>
    </xf>
    <xf numFmtId="0" fontId="0" fillId="0" borderId="0" xfId="0" applyAlignment="1">
      <alignment horizontal="justify" vertical="center"/>
    </xf>
    <xf numFmtId="0" fontId="13" fillId="17" borderId="3" xfId="0" applyFont="1" applyFill="1" applyBorder="1" applyAlignment="1">
      <alignment vertical="center" wrapText="1"/>
    </xf>
    <xf numFmtId="164" fontId="12" fillId="12" borderId="2" xfId="3" applyNumberFormat="1" applyFont="1" applyFill="1" applyBorder="1" applyAlignment="1">
      <alignment vertical="center" wrapText="1"/>
    </xf>
    <xf numFmtId="0" fontId="0" fillId="0" borderId="0" xfId="0" applyAlignment="1">
      <alignment horizontal="center"/>
    </xf>
    <xf numFmtId="165" fontId="12" fillId="0" borderId="2" xfId="2" applyNumberFormat="1" applyFont="1" applyBorder="1" applyAlignment="1">
      <alignment horizontal="center" vertical="center" wrapText="1"/>
    </xf>
    <xf numFmtId="0" fontId="13" fillId="17" borderId="4" xfId="0" applyFont="1" applyFill="1" applyBorder="1" applyAlignment="1">
      <alignment horizontal="justify" vertical="center" wrapText="1"/>
    </xf>
    <xf numFmtId="10" fontId="4" fillId="0" borderId="2" xfId="0" applyNumberFormat="1" applyFont="1" applyBorder="1" applyAlignment="1">
      <alignment horizontal="justify" vertical="center" wrapText="1"/>
    </xf>
    <xf numFmtId="1" fontId="12" fillId="0" borderId="2" xfId="0" applyNumberFormat="1" applyFont="1" applyBorder="1" applyAlignment="1">
      <alignment horizontal="center" vertical="center" wrapText="1"/>
    </xf>
    <xf numFmtId="0" fontId="12" fillId="0" borderId="2" xfId="2" applyNumberFormat="1" applyFont="1" applyBorder="1" applyAlignment="1">
      <alignment horizontal="center" vertical="center" wrapText="1"/>
    </xf>
    <xf numFmtId="0" fontId="13" fillId="18" borderId="4" xfId="0" applyFont="1" applyFill="1" applyBorder="1" applyAlignment="1">
      <alignment horizontal="justify" vertical="center" wrapText="1"/>
    </xf>
    <xf numFmtId="0" fontId="13" fillId="19" borderId="2" xfId="0" applyFont="1" applyFill="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4" fillId="12" borderId="2" xfId="2" applyNumberFormat="1" applyFont="1" applyFill="1" applyBorder="1" applyAlignment="1">
      <alignment horizontal="center" vertical="center" wrapText="1"/>
    </xf>
    <xf numFmtId="0" fontId="0" fillId="0" borderId="0" xfId="0" applyAlignment="1">
      <alignment horizontal="center" vertical="center" wrapText="1"/>
    </xf>
    <xf numFmtId="1" fontId="4" fillId="13" borderId="2" xfId="0" applyNumberFormat="1" applyFont="1" applyFill="1" applyBorder="1" applyAlignment="1">
      <alignment horizontal="center" vertical="center" wrapText="1"/>
    </xf>
    <xf numFmtId="1" fontId="4" fillId="12" borderId="2" xfId="2" applyNumberFormat="1" applyFont="1" applyFill="1" applyBorder="1" applyAlignment="1">
      <alignment horizontal="center" vertical="center" wrapText="1"/>
    </xf>
    <xf numFmtId="2" fontId="12" fillId="0" borderId="2" xfId="0" applyNumberFormat="1" applyFont="1" applyBorder="1" applyAlignment="1">
      <alignment horizontal="center" vertical="center" wrapText="1"/>
    </xf>
    <xf numFmtId="2" fontId="4" fillId="0" borderId="2" xfId="2" applyNumberFormat="1" applyFont="1" applyBorder="1" applyAlignment="1">
      <alignment horizontal="center" vertical="center" wrapText="1"/>
    </xf>
    <xf numFmtId="0" fontId="5" fillId="5" borderId="2" xfId="0" applyFont="1" applyFill="1" applyBorder="1" applyAlignment="1">
      <alignment horizontal="justify" vertical="center"/>
    </xf>
    <xf numFmtId="0" fontId="5" fillId="20" borderId="2" xfId="0" applyFont="1" applyFill="1" applyBorder="1" applyAlignment="1">
      <alignment horizontal="justify" vertical="center" wrapText="1"/>
    </xf>
    <xf numFmtId="0" fontId="5" fillId="0" borderId="3" xfId="0" applyFont="1" applyBorder="1" applyAlignment="1">
      <alignment horizontal="justify" vertical="center" wrapText="1"/>
    </xf>
    <xf numFmtId="0" fontId="2" fillId="11" borderId="3" xfId="0" applyFont="1" applyFill="1" applyBorder="1" applyAlignment="1">
      <alignment horizontal="center" vertical="center" wrapText="1"/>
    </xf>
    <xf numFmtId="3" fontId="12" fillId="0" borderId="2" xfId="0" applyNumberFormat="1" applyFont="1" applyBorder="1" applyAlignment="1">
      <alignment horizontal="center" vertical="center" wrapText="1"/>
    </xf>
    <xf numFmtId="44" fontId="0" fillId="0" borderId="0" xfId="0" applyNumberFormat="1"/>
    <xf numFmtId="164" fontId="0" fillId="0" borderId="0" xfId="3" applyNumberFormat="1" applyFont="1" applyFill="1" applyAlignment="1">
      <alignment horizontal="center"/>
    </xf>
    <xf numFmtId="0" fontId="2" fillId="14" borderId="2"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17" fillId="11" borderId="3" xfId="0" applyFont="1" applyFill="1" applyBorder="1" applyAlignment="1">
      <alignment horizontal="center" vertical="center" wrapText="1"/>
    </xf>
    <xf numFmtId="0" fontId="2" fillId="17" borderId="3" xfId="0" applyFont="1" applyFill="1" applyBorder="1" applyAlignment="1">
      <alignment horizontal="center" vertical="center" wrapText="1"/>
    </xf>
    <xf numFmtId="1" fontId="2" fillId="17" borderId="3" xfId="0" applyNumberFormat="1" applyFont="1" applyFill="1" applyBorder="1" applyAlignment="1">
      <alignment horizontal="center" vertical="center" wrapText="1"/>
    </xf>
    <xf numFmtId="0" fontId="2" fillId="17" borderId="3" xfId="0" applyFont="1" applyFill="1" applyBorder="1" applyAlignment="1">
      <alignment vertical="center" wrapText="1"/>
    </xf>
    <xf numFmtId="0" fontId="2" fillId="17" borderId="4" xfId="0" applyFont="1" applyFill="1" applyBorder="1" applyAlignment="1">
      <alignment horizontal="center" vertical="center" wrapText="1"/>
    </xf>
    <xf numFmtId="0" fontId="2" fillId="17" borderId="17" xfId="0" applyFont="1" applyFill="1" applyBorder="1" applyAlignment="1">
      <alignment horizontal="justify" vertical="center" wrapText="1"/>
    </xf>
    <xf numFmtId="0" fontId="2" fillId="18" borderId="3" xfId="0" applyFont="1" applyFill="1" applyBorder="1" applyAlignment="1">
      <alignment horizontal="center" vertical="center" wrapText="1"/>
    </xf>
    <xf numFmtId="0" fontId="2" fillId="18" borderId="4" xfId="0" applyFont="1" applyFill="1" applyBorder="1" applyAlignment="1">
      <alignment horizontal="center" vertical="center" wrapText="1"/>
    </xf>
    <xf numFmtId="0" fontId="2" fillId="18" borderId="17" xfId="0" applyFont="1" applyFill="1" applyBorder="1" applyAlignment="1">
      <alignment horizontal="justify" vertical="center" wrapText="1"/>
    </xf>
    <xf numFmtId="0" fontId="2" fillId="19" borderId="18" xfId="0" applyFont="1" applyFill="1" applyBorder="1" applyAlignment="1">
      <alignment horizontal="center" vertical="center" wrapText="1"/>
    </xf>
    <xf numFmtId="0" fontId="2" fillId="19" borderId="3" xfId="0" applyFont="1" applyFill="1" applyBorder="1" applyAlignment="1">
      <alignment horizontal="center" vertical="center" wrapText="1"/>
    </xf>
    <xf numFmtId="44" fontId="2" fillId="19" borderId="3" xfId="1" applyFont="1" applyFill="1" applyBorder="1" applyAlignment="1">
      <alignment horizontal="center" vertical="center" wrapText="1"/>
    </xf>
    <xf numFmtId="0" fontId="2" fillId="19" borderId="4" xfId="0" applyFont="1" applyFill="1" applyBorder="1" applyAlignment="1">
      <alignment horizontal="center" vertical="center" wrapText="1"/>
    </xf>
    <xf numFmtId="0" fontId="2" fillId="19" borderId="2" xfId="0" applyFont="1" applyFill="1" applyBorder="1" applyAlignment="1">
      <alignment horizontal="justify" vertical="center" wrapText="1"/>
    </xf>
    <xf numFmtId="0" fontId="4" fillId="5" borderId="2" xfId="2" applyNumberFormat="1" applyFont="1" applyFill="1" applyBorder="1" applyAlignment="1">
      <alignment horizontal="center" vertical="center" wrapText="1"/>
    </xf>
    <xf numFmtId="44" fontId="0" fillId="5" borderId="0" xfId="0" applyNumberFormat="1" applyFill="1"/>
    <xf numFmtId="1" fontId="4" fillId="21" borderId="2" xfId="2" applyNumberFormat="1" applyFont="1" applyFill="1" applyBorder="1" applyAlignment="1">
      <alignment horizontal="center" vertical="center" wrapText="1"/>
    </xf>
    <xf numFmtId="44" fontId="12" fillId="5" borderId="2" xfId="1" applyFont="1" applyFill="1" applyBorder="1" applyAlignment="1">
      <alignment vertical="center" wrapText="1"/>
    </xf>
    <xf numFmtId="164" fontId="0" fillId="5" borderId="0" xfId="3" applyNumberFormat="1" applyFont="1" applyFill="1"/>
    <xf numFmtId="44" fontId="4" fillId="5" borderId="0" xfId="1" applyFont="1" applyFill="1" applyBorder="1" applyAlignment="1">
      <alignment horizontal="right" vertical="center" wrapText="1"/>
    </xf>
    <xf numFmtId="0" fontId="12" fillId="12" borderId="2" xfId="2" applyNumberFormat="1" applyFont="1" applyFill="1" applyBorder="1" applyAlignment="1">
      <alignment horizontal="center" vertical="center" wrapText="1"/>
    </xf>
    <xf numFmtId="166" fontId="4" fillId="5" borderId="2" xfId="1" applyNumberFormat="1" applyFont="1" applyFill="1" applyBorder="1" applyAlignment="1">
      <alignment horizontal="right" vertical="center" wrapText="1"/>
    </xf>
    <xf numFmtId="166" fontId="0" fillId="5" borderId="0" xfId="0" applyNumberFormat="1" applyFill="1"/>
    <xf numFmtId="9" fontId="0" fillId="0" borderId="0" xfId="2" applyFont="1"/>
    <xf numFmtId="0" fontId="4" fillId="0" borderId="2" xfId="2"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2" fillId="11" borderId="4"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5" xfId="0" applyFont="1" applyFill="1" applyBorder="1" applyAlignment="1">
      <alignment horizontal="center" vertical="center"/>
    </xf>
    <xf numFmtId="0" fontId="2" fillId="17" borderId="22" xfId="0" applyFont="1" applyFill="1" applyBorder="1" applyAlignment="1">
      <alignment horizontal="center" vertical="center" wrapText="1"/>
    </xf>
    <xf numFmtId="0" fontId="2" fillId="18" borderId="22" xfId="0" applyFont="1" applyFill="1" applyBorder="1" applyAlignment="1">
      <alignment horizontal="center" vertical="center" wrapText="1"/>
    </xf>
    <xf numFmtId="0" fontId="2" fillId="18" borderId="23" xfId="0" applyFont="1" applyFill="1" applyBorder="1" applyAlignment="1">
      <alignment horizontal="center" vertical="center" wrapText="1"/>
    </xf>
    <xf numFmtId="0" fontId="2" fillId="19" borderId="24" xfId="0" applyFont="1" applyFill="1" applyBorder="1" applyAlignment="1">
      <alignment horizontal="center" vertical="center" wrapText="1"/>
    </xf>
    <xf numFmtId="0" fontId="2" fillId="19" borderId="0" xfId="0" applyFont="1" applyFill="1" applyAlignment="1">
      <alignment horizontal="center" vertical="center" wrapText="1"/>
    </xf>
    <xf numFmtId="0" fontId="2" fillId="19" borderId="15" xfId="0" applyFont="1" applyFill="1" applyBorder="1" applyAlignment="1">
      <alignment horizontal="center" vertical="center" wrapText="1"/>
    </xf>
    <xf numFmtId="0" fontId="13" fillId="15" borderId="0" xfId="0" applyFont="1" applyFill="1" applyAlignment="1">
      <alignment horizontal="center" vertical="center" wrapText="1"/>
    </xf>
    <xf numFmtId="0" fontId="13" fillId="15" borderId="25" xfId="0" applyFont="1" applyFill="1" applyBorder="1" applyAlignment="1">
      <alignment horizontal="center" vertical="center" wrapText="1"/>
    </xf>
    <xf numFmtId="0" fontId="19" fillId="22" borderId="0" xfId="0" applyFont="1" applyFill="1" applyAlignment="1">
      <alignment horizontal="left"/>
    </xf>
    <xf numFmtId="0" fontId="2" fillId="22" borderId="24" xfId="0" applyFont="1" applyFill="1" applyBorder="1" applyAlignment="1">
      <alignment horizontal="center" vertical="center" wrapText="1"/>
    </xf>
    <xf numFmtId="0" fontId="2" fillId="22" borderId="0" xfId="0" applyFont="1" applyFill="1" applyAlignment="1">
      <alignment horizontal="center" vertical="center" wrapText="1"/>
    </xf>
    <xf numFmtId="0" fontId="2" fillId="22" borderId="15" xfId="0" applyFont="1" applyFill="1" applyBorder="1" applyAlignment="1">
      <alignment horizontal="center" vertical="center" wrapText="1"/>
    </xf>
    <xf numFmtId="0" fontId="2" fillId="22" borderId="19" xfId="0" applyFont="1" applyFill="1" applyBorder="1" applyAlignment="1">
      <alignment horizontal="center" vertical="center" wrapText="1"/>
    </xf>
    <xf numFmtId="0" fontId="2" fillId="22" borderId="18" xfId="0" applyFont="1" applyFill="1" applyBorder="1" applyAlignment="1">
      <alignment horizontal="center" vertical="center" wrapText="1"/>
    </xf>
    <xf numFmtId="0" fontId="2" fillId="22" borderId="3" xfId="0" applyFont="1" applyFill="1" applyBorder="1" applyAlignment="1">
      <alignment horizontal="center" vertical="center" wrapText="1"/>
    </xf>
    <xf numFmtId="44" fontId="2" fillId="22" borderId="3" xfId="1" applyFont="1" applyFill="1" applyBorder="1" applyAlignment="1">
      <alignment horizontal="center" vertical="center" wrapText="1"/>
    </xf>
    <xf numFmtId="0" fontId="2" fillId="22" borderId="4" xfId="0" applyFont="1" applyFill="1" applyBorder="1" applyAlignment="1">
      <alignment horizontal="center" vertical="center" wrapText="1"/>
    </xf>
    <xf numFmtId="0" fontId="2" fillId="22" borderId="2" xfId="0" applyFont="1" applyFill="1" applyBorder="1" applyAlignment="1">
      <alignment horizontal="justify" vertical="center" wrapText="1"/>
    </xf>
    <xf numFmtId="0" fontId="13" fillId="22" borderId="5" xfId="0" applyFont="1" applyFill="1" applyBorder="1" applyAlignment="1">
      <alignment horizontal="center" vertical="center" wrapText="1"/>
    </xf>
    <xf numFmtId="0" fontId="13" fillId="22" borderId="3" xfId="0" applyFont="1" applyFill="1" applyBorder="1" applyAlignment="1">
      <alignment horizontal="center" vertical="center" wrapText="1"/>
    </xf>
    <xf numFmtId="44" fontId="13" fillId="22" borderId="3" xfId="1" applyFont="1" applyFill="1" applyBorder="1" applyAlignment="1">
      <alignment horizontal="center" vertical="center" wrapText="1"/>
    </xf>
    <xf numFmtId="0" fontId="13" fillId="22" borderId="4" xfId="0" applyFont="1" applyFill="1" applyBorder="1" applyAlignment="1">
      <alignment horizontal="center" vertical="center" wrapText="1"/>
    </xf>
    <xf numFmtId="0" fontId="13" fillId="22" borderId="2" xfId="0" applyFont="1" applyFill="1" applyBorder="1" applyAlignment="1">
      <alignment horizontal="justify" vertical="center" wrapText="1"/>
    </xf>
    <xf numFmtId="0" fontId="19" fillId="7" borderId="0" xfId="0" applyFont="1" applyFill="1" applyAlignment="1">
      <alignment horizontal="left"/>
    </xf>
    <xf numFmtId="0" fontId="2" fillId="7" borderId="24"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19" xfId="0" applyFont="1" applyFill="1" applyBorder="1" applyAlignment="1">
      <alignment horizontal="center" vertical="center" wrapText="1"/>
    </xf>
    <xf numFmtId="0" fontId="2" fillId="7" borderId="18" xfId="0" applyFont="1" applyFill="1" applyBorder="1" applyAlignment="1">
      <alignment horizontal="center" vertical="center" wrapText="1"/>
    </xf>
    <xf numFmtId="44" fontId="2" fillId="7" borderId="3" xfId="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2" xfId="0" applyFont="1" applyFill="1" applyBorder="1" applyAlignment="1">
      <alignment horizontal="justify" vertical="center" wrapText="1"/>
    </xf>
    <xf numFmtId="0" fontId="13" fillId="7" borderId="5" xfId="0" applyFont="1" applyFill="1" applyBorder="1" applyAlignment="1">
      <alignment horizontal="center" vertical="center" wrapText="1"/>
    </xf>
    <xf numFmtId="0" fontId="13" fillId="7" borderId="3" xfId="0" applyFont="1" applyFill="1" applyBorder="1" applyAlignment="1">
      <alignment horizontal="center" vertical="center" wrapText="1"/>
    </xf>
    <xf numFmtId="44" fontId="13" fillId="7" borderId="3" xfId="1"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2" xfId="0" applyFont="1" applyFill="1" applyBorder="1" applyAlignment="1">
      <alignment horizontal="justify" vertical="center" wrapText="1"/>
    </xf>
    <xf numFmtId="1" fontId="4" fillId="5" borderId="2" xfId="2" applyNumberFormat="1" applyFont="1" applyFill="1" applyBorder="1" applyAlignment="1">
      <alignment horizontal="center" vertical="center" wrapText="1"/>
    </xf>
    <xf numFmtId="10" fontId="4" fillId="0" borderId="2" xfId="0" applyNumberFormat="1" applyFont="1" applyBorder="1" applyAlignment="1">
      <alignment horizontal="left" vertical="center" wrapText="1"/>
    </xf>
    <xf numFmtId="1" fontId="4" fillId="13" borderId="2" xfId="2" applyNumberFormat="1" applyFont="1" applyFill="1" applyBorder="1" applyAlignment="1">
      <alignment horizontal="center" vertical="center" wrapText="1"/>
    </xf>
    <xf numFmtId="1" fontId="20" fillId="5" borderId="26" xfId="4" applyNumberFormat="1" applyFill="1" applyAlignment="1">
      <alignment horizontal="center" vertical="center" wrapText="1"/>
    </xf>
    <xf numFmtId="1" fontId="4" fillId="0" borderId="2" xfId="2" applyNumberFormat="1"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14" borderId="3"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3" xfId="0" applyFont="1" applyFill="1" applyBorder="1" applyAlignment="1">
      <alignment horizontal="justify" vertical="center" wrapText="1"/>
    </xf>
    <xf numFmtId="0" fontId="2" fillId="14" borderId="7" xfId="0" applyFont="1" applyFill="1" applyBorder="1" applyAlignment="1">
      <alignment horizontal="justify" vertical="center" wrapText="1"/>
    </xf>
    <xf numFmtId="0" fontId="2" fillId="14" borderId="6" xfId="0" applyFont="1" applyFill="1" applyBorder="1" applyAlignment="1">
      <alignment horizontal="justify" vertical="center" wrapText="1"/>
    </xf>
    <xf numFmtId="0" fontId="13" fillId="15" borderId="4" xfId="2" applyNumberFormat="1" applyFont="1" applyFill="1" applyBorder="1" applyAlignment="1">
      <alignment horizontal="center" vertical="center" wrapText="1"/>
    </xf>
    <xf numFmtId="0" fontId="13" fillId="15" borderId="1" xfId="2" applyNumberFormat="1" applyFont="1" applyFill="1" applyBorder="1" applyAlignment="1">
      <alignment horizontal="center" vertical="center" wrapText="1"/>
    </xf>
    <xf numFmtId="0" fontId="13" fillId="15" borderId="20" xfId="2" applyNumberFormat="1" applyFont="1" applyFill="1" applyBorder="1" applyAlignment="1">
      <alignment horizontal="center" vertical="center" wrapText="1"/>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2" fillId="17" borderId="8" xfId="0" applyFont="1" applyFill="1" applyBorder="1" applyAlignment="1">
      <alignment horizontal="center" vertical="center" wrapText="1"/>
    </xf>
    <xf numFmtId="0" fontId="2" fillId="17" borderId="9" xfId="0" applyFont="1" applyFill="1" applyBorder="1" applyAlignment="1">
      <alignment horizontal="center" vertical="center" wrapText="1"/>
    </xf>
    <xf numFmtId="0" fontId="2" fillId="17" borderId="10" xfId="0" applyFont="1" applyFill="1" applyBorder="1" applyAlignment="1">
      <alignment horizontal="center" vertical="center" wrapText="1"/>
    </xf>
    <xf numFmtId="0" fontId="2" fillId="22" borderId="11" xfId="0" applyFont="1" applyFill="1" applyBorder="1" applyAlignment="1">
      <alignment horizontal="center" vertical="center" wrapText="1"/>
    </xf>
    <xf numFmtId="0" fontId="2" fillId="22" borderId="12" xfId="0" applyFont="1" applyFill="1" applyBorder="1" applyAlignment="1">
      <alignment horizontal="center" vertical="center" wrapText="1"/>
    </xf>
    <xf numFmtId="0" fontId="2" fillId="22" borderId="13"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18" borderId="8" xfId="0" applyFont="1" applyFill="1" applyBorder="1" applyAlignment="1">
      <alignment horizontal="center" vertical="center" wrapText="1"/>
    </xf>
    <xf numFmtId="0" fontId="2" fillId="18" borderId="9" xfId="0" applyFont="1" applyFill="1" applyBorder="1" applyAlignment="1">
      <alignment horizontal="center" vertical="center" wrapText="1"/>
    </xf>
    <xf numFmtId="0" fontId="2" fillId="18" borderId="21" xfId="0" applyFont="1" applyFill="1" applyBorder="1" applyAlignment="1">
      <alignment horizontal="center" vertical="center" wrapText="1"/>
    </xf>
    <xf numFmtId="0" fontId="2" fillId="19" borderId="11" xfId="0" applyFont="1" applyFill="1" applyBorder="1" applyAlignment="1">
      <alignment horizontal="center" vertical="center" wrapText="1"/>
    </xf>
    <xf numFmtId="0" fontId="2" fillId="19" borderId="12" xfId="0" applyFont="1" applyFill="1" applyBorder="1" applyAlignment="1">
      <alignment horizontal="center" vertical="center" wrapText="1"/>
    </xf>
    <xf numFmtId="0" fontId="2" fillId="19" borderId="13" xfId="0" applyFont="1" applyFill="1" applyBorder="1" applyAlignment="1">
      <alignment horizontal="center" vertical="center" wrapText="1"/>
    </xf>
    <xf numFmtId="0" fontId="13" fillId="15" borderId="14"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5"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6" borderId="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5">
    <cellStyle name="Entrada" xfId="4" builtinId="20"/>
    <cellStyle name="Millares" xfId="3" builtinId="3"/>
    <cellStyle name="Moneda" xfId="1" builtinId="4"/>
    <cellStyle name="Normal" xfId="0" builtinId="0"/>
    <cellStyle name="Porcentaje" xfId="2" builtinId="5"/>
  </cellStyles>
  <dxfs count="55">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N54"/>
  <sheetViews>
    <sheetView tabSelected="1" topLeftCell="W12" zoomScale="64" zoomScaleNormal="64" workbookViewId="0">
      <selection activeCell="AA16" sqref="AA16"/>
    </sheetView>
  </sheetViews>
  <sheetFormatPr baseColWidth="10" defaultRowHeight="15" x14ac:dyDescent="0.25"/>
  <cols>
    <col min="1" max="1" width="6.85546875" customWidth="1"/>
    <col min="2" max="2" width="31.28515625" bestFit="1" customWidth="1"/>
    <col min="3" max="3" width="23.42578125" customWidth="1"/>
    <col min="4" max="4" width="25.28515625" customWidth="1"/>
    <col min="5" max="5" width="44.28515625" style="57" customWidth="1"/>
    <col min="6" max="8" width="0" hidden="1" customWidth="1"/>
    <col min="9" max="9" width="19.85546875" customWidth="1"/>
    <col min="10" max="10" width="33.28515625" style="61" customWidth="1"/>
    <col min="11" max="13" width="30.7109375" customWidth="1"/>
    <col min="14" max="14" width="34.85546875" hidden="1" customWidth="1"/>
    <col min="15" max="23" width="20.28515625" customWidth="1"/>
    <col min="26" max="26" width="11.42578125" style="34"/>
    <col min="27" max="27" width="11.85546875" style="72" bestFit="1" customWidth="1"/>
    <col min="28" max="28" width="19.5703125" customWidth="1"/>
    <col min="29" max="29" width="22.42578125" customWidth="1"/>
    <col min="31" max="31" width="31.7109375" style="61" customWidth="1"/>
    <col min="32" max="32" width="16.85546875" style="64" bestFit="1" customWidth="1"/>
    <col min="33" max="33" width="14.42578125" style="64" bestFit="1" customWidth="1"/>
    <col min="34" max="34" width="17.7109375" style="64" bestFit="1" customWidth="1"/>
    <col min="35" max="36" width="22.7109375" style="64" bestFit="1" customWidth="1"/>
    <col min="37" max="37" width="17.28515625" style="64" bestFit="1" customWidth="1"/>
    <col min="38" max="38" width="52.5703125" style="57" bestFit="1" customWidth="1"/>
    <col min="39" max="39" width="16.85546875" bestFit="1" customWidth="1"/>
    <col min="40" max="40" width="14.42578125" style="64" bestFit="1" customWidth="1"/>
    <col min="41" max="41" width="17.7109375" style="75" bestFit="1" customWidth="1"/>
    <col min="42" max="42" width="22.7109375" bestFit="1" customWidth="1"/>
    <col min="43" max="43" width="31.85546875" bestFit="1" customWidth="1"/>
    <col min="44" max="44" width="17.28515625" style="73" bestFit="1" customWidth="1"/>
    <col min="45" max="45" width="45.7109375" style="57" bestFit="1" customWidth="1"/>
    <col min="46" max="48" width="16.42578125" bestFit="1" customWidth="1"/>
    <col min="49" max="49" width="54.85546875" bestFit="1" customWidth="1"/>
    <col min="50" max="50" width="26.85546875" bestFit="1" customWidth="1"/>
    <col min="51" max="51" width="16.85546875" bestFit="1" customWidth="1"/>
    <col min="52" max="53" width="17.7109375" bestFit="1" customWidth="1"/>
    <col min="54" max="54" width="19.5703125" bestFit="1" customWidth="1"/>
    <col min="55" max="56" width="21.140625" bestFit="1" customWidth="1"/>
    <col min="57" max="57" width="25.85546875" bestFit="1" customWidth="1"/>
    <col min="58" max="58" width="32.28515625" bestFit="1" customWidth="1"/>
    <col min="59" max="59" width="20.28515625" bestFit="1" customWidth="1"/>
    <col min="60" max="61" width="17.7109375" bestFit="1" customWidth="1"/>
    <col min="62" max="62" width="22.7109375" bestFit="1" customWidth="1"/>
    <col min="63" max="63" width="34.28515625" bestFit="1" customWidth="1"/>
    <col min="64" max="64" width="17.7109375" bestFit="1" customWidth="1"/>
    <col min="65" max="65" width="25.85546875" bestFit="1" customWidth="1"/>
    <col min="66" max="66" width="24.140625" customWidth="1"/>
  </cols>
  <sheetData>
    <row r="1" spans="1:66" ht="35.25" customHeight="1" thickBot="1" x14ac:dyDescent="0.3">
      <c r="A1" s="209" t="s">
        <v>211</v>
      </c>
      <c r="B1" s="210"/>
      <c r="C1" s="210"/>
      <c r="D1" s="210"/>
      <c r="E1" s="210"/>
      <c r="F1" s="210"/>
      <c r="G1" s="210"/>
      <c r="H1" s="210"/>
      <c r="I1" s="210"/>
      <c r="J1" s="210"/>
      <c r="K1" s="210"/>
      <c r="L1" s="210"/>
      <c r="M1" s="210"/>
      <c r="N1" s="210"/>
    </row>
    <row r="2" spans="1:66" ht="54" customHeight="1" x14ac:dyDescent="0.25">
      <c r="A2" s="165" t="s">
        <v>0</v>
      </c>
      <c r="B2" s="162" t="s">
        <v>189</v>
      </c>
      <c r="C2" s="162" t="s">
        <v>1</v>
      </c>
      <c r="D2" s="162" t="s">
        <v>2</v>
      </c>
      <c r="E2" s="174" t="s">
        <v>3</v>
      </c>
      <c r="F2" s="87" t="s">
        <v>4</v>
      </c>
      <c r="G2" s="87" t="s">
        <v>5</v>
      </c>
      <c r="H2" s="87" t="s">
        <v>6</v>
      </c>
      <c r="I2" s="171" t="s">
        <v>7</v>
      </c>
      <c r="J2" s="174" t="s">
        <v>8</v>
      </c>
      <c r="K2" s="171" t="s">
        <v>6</v>
      </c>
      <c r="L2" s="88"/>
      <c r="M2" s="88"/>
      <c r="N2" s="89"/>
      <c r="O2" s="180" t="s">
        <v>178</v>
      </c>
      <c r="P2" s="181"/>
      <c r="Q2" s="181"/>
      <c r="R2" s="181"/>
      <c r="S2" s="181"/>
      <c r="T2" s="181"/>
      <c r="U2" s="181"/>
      <c r="V2" s="181"/>
      <c r="W2" s="181"/>
      <c r="X2" s="182"/>
      <c r="Y2" s="183" t="s">
        <v>179</v>
      </c>
      <c r="Z2" s="184"/>
      <c r="AA2" s="184"/>
      <c r="AB2" s="184"/>
      <c r="AC2" s="184"/>
      <c r="AD2" s="184"/>
      <c r="AE2" s="185"/>
      <c r="AF2" s="200" t="s">
        <v>180</v>
      </c>
      <c r="AG2" s="201"/>
      <c r="AH2" s="201"/>
      <c r="AI2" s="201"/>
      <c r="AJ2" s="201"/>
      <c r="AK2" s="201"/>
      <c r="AL2" s="202"/>
      <c r="AM2" s="203" t="s">
        <v>181</v>
      </c>
      <c r="AN2" s="204"/>
      <c r="AO2" s="204"/>
      <c r="AP2" s="204"/>
      <c r="AQ2" s="204"/>
      <c r="AR2" s="204"/>
      <c r="AS2" s="205"/>
      <c r="AT2" s="206" t="s">
        <v>182</v>
      </c>
      <c r="AU2" s="207"/>
      <c r="AV2" s="207"/>
      <c r="AW2" s="208"/>
      <c r="AX2" s="177" t="s">
        <v>163</v>
      </c>
      <c r="AY2" s="144"/>
      <c r="AZ2" s="168" t="s">
        <v>283</v>
      </c>
      <c r="BA2" s="169"/>
      <c r="BB2" s="169"/>
      <c r="BC2" s="169"/>
      <c r="BD2" s="169"/>
      <c r="BE2" s="169"/>
      <c r="BF2" s="170"/>
      <c r="BG2" s="129"/>
      <c r="BH2" s="186" t="s">
        <v>289</v>
      </c>
      <c r="BI2" s="187"/>
      <c r="BJ2" s="187"/>
      <c r="BK2" s="187"/>
      <c r="BL2" s="187"/>
      <c r="BM2" s="187"/>
      <c r="BN2" s="188"/>
    </row>
    <row r="3" spans="1:66" ht="54" customHeight="1" x14ac:dyDescent="0.25">
      <c r="A3" s="166"/>
      <c r="B3" s="163"/>
      <c r="C3" s="163"/>
      <c r="D3" s="163"/>
      <c r="E3" s="175"/>
      <c r="F3" s="87"/>
      <c r="G3" s="87"/>
      <c r="H3" s="87"/>
      <c r="I3" s="172"/>
      <c r="J3" s="175"/>
      <c r="K3" s="172"/>
      <c r="L3" s="117"/>
      <c r="M3" s="117"/>
      <c r="N3" s="89"/>
      <c r="O3" s="118"/>
      <c r="P3" s="119"/>
      <c r="Q3" s="119"/>
      <c r="R3" s="119"/>
      <c r="S3" s="119"/>
      <c r="T3" s="119"/>
      <c r="U3" s="119"/>
      <c r="V3" s="119"/>
      <c r="W3" s="119"/>
      <c r="X3" s="120"/>
      <c r="Y3" s="95"/>
      <c r="Z3" s="121"/>
      <c r="AA3" s="121"/>
      <c r="AB3" s="121"/>
      <c r="AC3" s="121"/>
      <c r="AD3" s="121"/>
      <c r="AE3" s="121"/>
      <c r="AF3" s="98"/>
      <c r="AG3" s="122"/>
      <c r="AH3" s="122"/>
      <c r="AI3" s="122"/>
      <c r="AJ3" s="122"/>
      <c r="AK3" s="122"/>
      <c r="AL3" s="123"/>
      <c r="AM3" s="124"/>
      <c r="AN3" s="125"/>
      <c r="AO3" s="125"/>
      <c r="AP3" s="125"/>
      <c r="AQ3" s="125"/>
      <c r="AR3" s="125"/>
      <c r="AS3" s="126"/>
      <c r="AT3" s="127"/>
      <c r="AU3" s="127"/>
      <c r="AV3" s="127"/>
      <c r="AW3" s="128"/>
      <c r="AX3" s="178"/>
      <c r="AY3" s="144"/>
      <c r="AZ3" s="145"/>
      <c r="BA3" s="146"/>
      <c r="BB3" s="146"/>
      <c r="BC3" s="146"/>
      <c r="BD3" s="146"/>
      <c r="BE3" s="146"/>
      <c r="BF3" s="7"/>
      <c r="BG3" s="129"/>
      <c r="BH3" s="130"/>
      <c r="BI3" s="131"/>
      <c r="BJ3" s="131"/>
      <c r="BK3" s="131"/>
      <c r="BL3" s="131"/>
      <c r="BM3" s="131"/>
      <c r="BN3" s="132"/>
    </row>
    <row r="4" spans="1:66" ht="148.5" customHeight="1" x14ac:dyDescent="0.25">
      <c r="A4" s="167"/>
      <c r="B4" s="164"/>
      <c r="C4" s="164"/>
      <c r="D4" s="164"/>
      <c r="E4" s="176"/>
      <c r="F4" s="87"/>
      <c r="G4" s="87"/>
      <c r="H4" s="87"/>
      <c r="I4" s="173"/>
      <c r="J4" s="176"/>
      <c r="K4" s="173"/>
      <c r="L4" s="90" t="s">
        <v>161</v>
      </c>
      <c r="M4" s="90" t="s">
        <v>9</v>
      </c>
      <c r="N4" s="6" t="s">
        <v>152</v>
      </c>
      <c r="O4" s="91">
        <v>2020</v>
      </c>
      <c r="P4" s="83">
        <v>2021</v>
      </c>
      <c r="Q4" s="83">
        <v>2022</v>
      </c>
      <c r="R4" s="83">
        <v>2023</v>
      </c>
      <c r="S4" s="83">
        <v>2024</v>
      </c>
      <c r="T4" s="83">
        <v>2025</v>
      </c>
      <c r="U4" s="83">
        <v>2026</v>
      </c>
      <c r="V4" s="83">
        <v>2027</v>
      </c>
      <c r="W4" s="83">
        <v>2028</v>
      </c>
      <c r="X4" s="83">
        <v>2029</v>
      </c>
      <c r="Y4" s="92" t="s">
        <v>164</v>
      </c>
      <c r="Z4" s="93" t="s">
        <v>165</v>
      </c>
      <c r="AA4" s="94" t="s">
        <v>166</v>
      </c>
      <c r="AB4" s="92" t="s">
        <v>167</v>
      </c>
      <c r="AC4" s="92" t="s">
        <v>168</v>
      </c>
      <c r="AD4" s="95" t="s">
        <v>169</v>
      </c>
      <c r="AE4" s="96" t="s">
        <v>170</v>
      </c>
      <c r="AF4" s="97" t="s">
        <v>164</v>
      </c>
      <c r="AG4" s="97" t="s">
        <v>165</v>
      </c>
      <c r="AH4" s="97" t="s">
        <v>166</v>
      </c>
      <c r="AI4" s="97" t="s">
        <v>167</v>
      </c>
      <c r="AJ4" s="97" t="s">
        <v>168</v>
      </c>
      <c r="AK4" s="98" t="s">
        <v>169</v>
      </c>
      <c r="AL4" s="99" t="s">
        <v>170</v>
      </c>
      <c r="AM4" s="100" t="s">
        <v>164</v>
      </c>
      <c r="AN4" s="101" t="s">
        <v>165</v>
      </c>
      <c r="AO4" s="101" t="s">
        <v>166</v>
      </c>
      <c r="AP4" s="102" t="s">
        <v>167</v>
      </c>
      <c r="AQ4" s="102" t="s">
        <v>168</v>
      </c>
      <c r="AR4" s="103" t="s">
        <v>169</v>
      </c>
      <c r="AS4" s="104" t="s">
        <v>170</v>
      </c>
      <c r="AT4" s="31" t="s">
        <v>171</v>
      </c>
      <c r="AU4" s="32" t="s">
        <v>172</v>
      </c>
      <c r="AV4" s="33" t="s">
        <v>173</v>
      </c>
      <c r="AW4" s="32" t="s">
        <v>174</v>
      </c>
      <c r="AX4" s="179"/>
      <c r="AY4" s="147" t="s">
        <v>265</v>
      </c>
      <c r="AZ4" s="148" t="s">
        <v>278</v>
      </c>
      <c r="BA4" s="116" t="s">
        <v>279</v>
      </c>
      <c r="BB4" s="116" t="s">
        <v>280</v>
      </c>
      <c r="BC4" s="149" t="s">
        <v>281</v>
      </c>
      <c r="BD4" s="149" t="s">
        <v>282</v>
      </c>
      <c r="BE4" s="150" t="s">
        <v>169</v>
      </c>
      <c r="BF4" s="151" t="s">
        <v>170</v>
      </c>
      <c r="BG4" s="133" t="s">
        <v>265</v>
      </c>
      <c r="BH4" s="134" t="s">
        <v>284</v>
      </c>
      <c r="BI4" s="135" t="s">
        <v>285</v>
      </c>
      <c r="BJ4" s="135" t="s">
        <v>286</v>
      </c>
      <c r="BK4" s="136" t="s">
        <v>287</v>
      </c>
      <c r="BL4" s="136" t="s">
        <v>288</v>
      </c>
      <c r="BM4" s="137" t="s">
        <v>169</v>
      </c>
      <c r="BN4" s="138" t="s">
        <v>170</v>
      </c>
    </row>
    <row r="5" spans="1:66" ht="54.75" customHeight="1" x14ac:dyDescent="0.25">
      <c r="A5" s="43"/>
      <c r="B5" s="44"/>
      <c r="C5" s="44"/>
      <c r="D5" s="46"/>
      <c r="E5" s="50"/>
      <c r="F5" s="21"/>
      <c r="G5" s="21"/>
      <c r="H5" s="21"/>
      <c r="I5" s="45"/>
      <c r="J5" s="50"/>
      <c r="K5" s="47"/>
      <c r="L5" s="48"/>
      <c r="M5" s="48"/>
      <c r="N5" s="22"/>
      <c r="O5" s="23"/>
      <c r="P5" s="20"/>
      <c r="Q5" s="20"/>
      <c r="R5" s="20"/>
      <c r="S5" s="20"/>
      <c r="T5" s="20"/>
      <c r="U5" s="20"/>
      <c r="V5" s="20"/>
      <c r="W5" s="20"/>
      <c r="X5" s="20"/>
      <c r="Y5" s="24"/>
      <c r="Z5" s="35"/>
      <c r="AA5" s="62"/>
      <c r="AB5" s="24"/>
      <c r="AC5" s="24"/>
      <c r="AD5" s="25"/>
      <c r="AE5" s="66"/>
      <c r="AF5" s="26"/>
      <c r="AG5" s="26"/>
      <c r="AH5" s="26"/>
      <c r="AI5" s="26"/>
      <c r="AJ5" s="26"/>
      <c r="AK5" s="27"/>
      <c r="AL5" s="70"/>
      <c r="AM5" s="49"/>
      <c r="AN5" s="28"/>
      <c r="AO5" s="28"/>
      <c r="AP5" s="29"/>
      <c r="AQ5" s="29"/>
      <c r="AR5" s="30"/>
      <c r="AS5" s="71"/>
      <c r="AT5" s="31"/>
      <c r="AU5" s="32"/>
      <c r="AV5" s="33"/>
      <c r="AW5" s="32"/>
      <c r="AX5" s="42"/>
      <c r="AY5" s="152"/>
      <c r="AZ5" s="152"/>
      <c r="BA5" s="153"/>
      <c r="BB5" s="153"/>
      <c r="BC5" s="154"/>
      <c r="BD5" s="154"/>
      <c r="BE5" s="155"/>
      <c r="BF5" s="156"/>
      <c r="BG5" s="139"/>
      <c r="BH5" s="139"/>
      <c r="BI5" s="140"/>
      <c r="BJ5" s="140"/>
      <c r="BK5" s="141"/>
      <c r="BL5" s="141"/>
      <c r="BM5" s="142"/>
      <c r="BN5" s="143"/>
    </row>
    <row r="6" spans="1:66" ht="409.5" x14ac:dyDescent="0.25">
      <c r="A6" s="217">
        <v>1</v>
      </c>
      <c r="B6" s="217" t="s">
        <v>10</v>
      </c>
      <c r="C6" s="218" t="s">
        <v>11</v>
      </c>
      <c r="D6" s="219" t="s">
        <v>12</v>
      </c>
      <c r="E6" s="51" t="s">
        <v>13</v>
      </c>
      <c r="F6" s="1" t="s">
        <v>14</v>
      </c>
      <c r="G6" s="2"/>
      <c r="H6" s="2"/>
      <c r="I6" s="2" t="s">
        <v>160</v>
      </c>
      <c r="J6" s="58" t="s">
        <v>15</v>
      </c>
      <c r="K6" s="3" t="s">
        <v>98</v>
      </c>
      <c r="L6" s="3" t="s">
        <v>218</v>
      </c>
      <c r="M6" s="3" t="s">
        <v>162</v>
      </c>
      <c r="N6" s="10" t="s">
        <v>153</v>
      </c>
      <c r="O6" s="12">
        <v>4</v>
      </c>
      <c r="P6" s="12">
        <v>4</v>
      </c>
      <c r="Q6" s="12">
        <v>4</v>
      </c>
      <c r="R6" s="12">
        <v>4</v>
      </c>
      <c r="S6" s="12">
        <v>4</v>
      </c>
      <c r="T6" s="12">
        <v>4</v>
      </c>
      <c r="U6" s="12">
        <v>4</v>
      </c>
      <c r="V6" s="12">
        <v>4</v>
      </c>
      <c r="W6" s="12">
        <v>4</v>
      </c>
      <c r="X6" s="12">
        <v>4</v>
      </c>
      <c r="Y6" s="39">
        <v>4</v>
      </c>
      <c r="Z6" s="38">
        <v>3</v>
      </c>
      <c r="AA6" s="63">
        <v>75</v>
      </c>
      <c r="AB6" s="108">
        <v>20000000</v>
      </c>
      <c r="AC6" s="108">
        <v>8733334</v>
      </c>
      <c r="AD6" s="65">
        <f t="shared" ref="AD6:AD8" si="0">(AC6/AB6)*100</f>
        <v>43.666670000000003</v>
      </c>
      <c r="AE6" s="67" t="s">
        <v>212</v>
      </c>
      <c r="AF6" s="68">
        <v>4</v>
      </c>
      <c r="AG6" s="68">
        <v>5</v>
      </c>
      <c r="AH6" s="69">
        <v>100</v>
      </c>
      <c r="AI6" s="84">
        <v>5333344</v>
      </c>
      <c r="AJ6" s="84">
        <v>4460066</v>
      </c>
      <c r="AK6" s="69">
        <v>84</v>
      </c>
      <c r="AL6" s="53" t="s">
        <v>213</v>
      </c>
      <c r="AM6" s="37">
        <v>4</v>
      </c>
      <c r="AN6" s="37">
        <v>3</v>
      </c>
      <c r="AO6" s="37">
        <v>75</v>
      </c>
      <c r="AP6" s="112">
        <v>3825000</v>
      </c>
      <c r="AQ6" s="112">
        <v>3540938</v>
      </c>
      <c r="AR6" s="105">
        <v>93</v>
      </c>
      <c r="AS6" s="53" t="s">
        <v>214</v>
      </c>
      <c r="AT6" s="16">
        <v>0.2</v>
      </c>
      <c r="AU6" s="17">
        <v>2E-3</v>
      </c>
      <c r="AV6" s="15">
        <f t="shared" ref="AV6:AV42" si="1">AU6/AT6*100</f>
        <v>1</v>
      </c>
      <c r="AW6" s="14" t="s">
        <v>175</v>
      </c>
      <c r="AX6" s="14" t="s">
        <v>176</v>
      </c>
      <c r="AY6" s="37">
        <v>4</v>
      </c>
      <c r="AZ6" s="37">
        <v>1</v>
      </c>
      <c r="BA6" s="37">
        <v>1</v>
      </c>
      <c r="BB6" s="115">
        <v>100</v>
      </c>
      <c r="BC6" s="112">
        <v>400000</v>
      </c>
      <c r="BD6" s="112">
        <v>400000</v>
      </c>
      <c r="BE6" s="105">
        <v>100</v>
      </c>
      <c r="BF6" s="53" t="s">
        <v>266</v>
      </c>
      <c r="BG6" s="37">
        <v>4</v>
      </c>
      <c r="BH6" s="37">
        <v>1</v>
      </c>
      <c r="BI6" s="37">
        <v>1</v>
      </c>
      <c r="BJ6" s="115">
        <v>100</v>
      </c>
      <c r="BK6" s="112">
        <v>600000</v>
      </c>
      <c r="BL6" s="112">
        <v>600000</v>
      </c>
      <c r="BM6" s="105">
        <v>100</v>
      </c>
      <c r="BN6" s="53" t="s">
        <v>305</v>
      </c>
    </row>
    <row r="7" spans="1:66" ht="409.5" x14ac:dyDescent="0.25">
      <c r="A7" s="217"/>
      <c r="B7" s="217"/>
      <c r="C7" s="218"/>
      <c r="D7" s="220"/>
      <c r="E7" s="52" t="s">
        <v>16</v>
      </c>
      <c r="F7" s="1" t="s">
        <v>14</v>
      </c>
      <c r="G7" s="2"/>
      <c r="H7" s="2"/>
      <c r="I7" s="2" t="s">
        <v>160</v>
      </c>
      <c r="J7" s="58" t="s">
        <v>99</v>
      </c>
      <c r="K7" s="2" t="s">
        <v>100</v>
      </c>
      <c r="L7" s="3" t="s">
        <v>218</v>
      </c>
      <c r="M7" s="3" t="s">
        <v>162</v>
      </c>
      <c r="N7" s="11" t="s">
        <v>154</v>
      </c>
      <c r="O7" s="12">
        <v>1</v>
      </c>
      <c r="P7" s="12">
        <v>1</v>
      </c>
      <c r="Q7" s="12">
        <v>1</v>
      </c>
      <c r="R7" s="12">
        <v>1</v>
      </c>
      <c r="S7" s="12">
        <v>1</v>
      </c>
      <c r="T7" s="12">
        <v>1</v>
      </c>
      <c r="U7" s="12">
        <v>1</v>
      </c>
      <c r="V7" s="12">
        <v>1</v>
      </c>
      <c r="W7" s="12">
        <v>1</v>
      </c>
      <c r="X7" s="12">
        <v>1</v>
      </c>
      <c r="Y7" s="39">
        <v>1</v>
      </c>
      <c r="Z7" s="38">
        <v>1</v>
      </c>
      <c r="AA7" s="76">
        <f t="shared" ref="AA7:AA42" si="2">(Z7/Y7)*100</f>
        <v>100</v>
      </c>
      <c r="AB7" s="108">
        <v>15000000</v>
      </c>
      <c r="AC7" s="108">
        <v>10920000</v>
      </c>
      <c r="AD7" s="13">
        <f t="shared" si="0"/>
        <v>72.8</v>
      </c>
      <c r="AE7" s="67" t="s">
        <v>215</v>
      </c>
      <c r="AF7" s="68">
        <v>1</v>
      </c>
      <c r="AG7" s="68">
        <v>1</v>
      </c>
      <c r="AH7" s="69">
        <f t="shared" ref="AH7:AH40" si="3">(AG7/AF7)*100</f>
        <v>100</v>
      </c>
      <c r="AI7" s="84">
        <v>28850000</v>
      </c>
      <c r="AJ7" s="84">
        <v>28850000</v>
      </c>
      <c r="AK7" s="69">
        <f t="shared" ref="AK7:AK42" si="4">(AJ7/AI7)*100</f>
        <v>100</v>
      </c>
      <c r="AL7" s="53" t="s">
        <v>216</v>
      </c>
      <c r="AM7" s="37">
        <v>1</v>
      </c>
      <c r="AN7" s="37">
        <v>1</v>
      </c>
      <c r="AO7" s="37">
        <f t="shared" ref="AO7:AO42" si="5">(AN7/AM7)*100</f>
        <v>100</v>
      </c>
      <c r="AP7" s="112">
        <v>28885000</v>
      </c>
      <c r="AQ7" s="112">
        <v>28885000</v>
      </c>
      <c r="AR7" s="74">
        <f t="shared" ref="AR7:AR42" si="6">AQ7/AP7*100</f>
        <v>100</v>
      </c>
      <c r="AS7" s="53" t="s">
        <v>217</v>
      </c>
      <c r="AT7" s="16">
        <v>0.2</v>
      </c>
      <c r="AU7" s="17">
        <v>2E-3</v>
      </c>
      <c r="AV7" s="15">
        <f t="shared" si="1"/>
        <v>1</v>
      </c>
      <c r="AW7" s="14" t="s">
        <v>175</v>
      </c>
      <c r="AX7" s="14" t="s">
        <v>176</v>
      </c>
      <c r="AY7" s="37">
        <v>1</v>
      </c>
      <c r="AZ7" s="37">
        <v>1</v>
      </c>
      <c r="BA7" s="37">
        <v>1</v>
      </c>
      <c r="BB7" s="115">
        <v>100</v>
      </c>
      <c r="BC7" s="112">
        <v>12800000</v>
      </c>
      <c r="BD7" s="112">
        <v>6400000</v>
      </c>
      <c r="BE7" s="74">
        <v>50</v>
      </c>
      <c r="BF7" s="53" t="s">
        <v>267</v>
      </c>
      <c r="BG7" s="37">
        <v>1</v>
      </c>
      <c r="BH7" s="37">
        <v>1</v>
      </c>
      <c r="BI7" s="37">
        <v>1</v>
      </c>
      <c r="BJ7" s="115">
        <v>100</v>
      </c>
      <c r="BK7" s="112">
        <v>9600000</v>
      </c>
      <c r="BL7" s="112">
        <v>6400000</v>
      </c>
      <c r="BM7" s="74">
        <v>100</v>
      </c>
      <c r="BN7" s="53" t="s">
        <v>298</v>
      </c>
    </row>
    <row r="8" spans="1:66" ht="409.5" x14ac:dyDescent="0.25">
      <c r="A8" s="217"/>
      <c r="B8" s="217"/>
      <c r="C8" s="218"/>
      <c r="D8" s="220"/>
      <c r="E8" s="53" t="s">
        <v>17</v>
      </c>
      <c r="F8" s="1"/>
      <c r="G8" s="2"/>
      <c r="H8" s="2"/>
      <c r="I8" s="2" t="s">
        <v>160</v>
      </c>
      <c r="J8" s="58" t="s">
        <v>101</v>
      </c>
      <c r="K8" s="2" t="s">
        <v>102</v>
      </c>
      <c r="L8" s="3" t="s">
        <v>218</v>
      </c>
      <c r="M8" s="3" t="s">
        <v>162</v>
      </c>
      <c r="N8" s="9" t="s">
        <v>155</v>
      </c>
      <c r="O8" s="12">
        <v>12</v>
      </c>
      <c r="P8" s="12">
        <v>12</v>
      </c>
      <c r="Q8" s="12">
        <v>12</v>
      </c>
      <c r="R8" s="12">
        <v>12</v>
      </c>
      <c r="S8" s="12">
        <v>12</v>
      </c>
      <c r="T8" s="12">
        <v>12</v>
      </c>
      <c r="U8" s="12">
        <v>12</v>
      </c>
      <c r="V8" s="12">
        <v>12</v>
      </c>
      <c r="W8" s="12">
        <v>12</v>
      </c>
      <c r="X8" s="12">
        <v>12</v>
      </c>
      <c r="Y8" s="40">
        <v>12</v>
      </c>
      <c r="Z8" s="38">
        <v>12</v>
      </c>
      <c r="AA8" s="63">
        <f t="shared" si="2"/>
        <v>100</v>
      </c>
      <c r="AB8" s="108"/>
      <c r="AC8" s="108"/>
      <c r="AD8" s="13" t="e">
        <f>(AC8/AB8)*100</f>
        <v>#DIV/0!</v>
      </c>
      <c r="AE8" s="67" t="s">
        <v>219</v>
      </c>
      <c r="AF8" s="68">
        <v>12</v>
      </c>
      <c r="AG8" s="68">
        <v>12</v>
      </c>
      <c r="AH8" s="69">
        <f t="shared" si="3"/>
        <v>100</v>
      </c>
      <c r="AI8" s="84">
        <v>676666</v>
      </c>
      <c r="AJ8" s="84">
        <v>640500</v>
      </c>
      <c r="AK8" s="69">
        <f t="shared" si="4"/>
        <v>94.655265670212486</v>
      </c>
      <c r="AL8" s="53" t="s">
        <v>220</v>
      </c>
      <c r="AM8" s="37">
        <v>12</v>
      </c>
      <c r="AN8" s="37">
        <v>12</v>
      </c>
      <c r="AO8" s="37">
        <f t="shared" si="5"/>
        <v>100</v>
      </c>
      <c r="AP8" s="112">
        <v>1469210</v>
      </c>
      <c r="AQ8" s="112">
        <v>1279737</v>
      </c>
      <c r="AR8" s="74">
        <v>93</v>
      </c>
      <c r="AS8" s="53" t="s">
        <v>221</v>
      </c>
      <c r="AT8" s="16">
        <v>0.2</v>
      </c>
      <c r="AU8" s="17">
        <v>2E-3</v>
      </c>
      <c r="AV8" s="15">
        <f t="shared" si="1"/>
        <v>1</v>
      </c>
      <c r="AW8" s="14" t="s">
        <v>175</v>
      </c>
      <c r="AX8" s="14" t="s">
        <v>176</v>
      </c>
      <c r="AY8" s="37">
        <v>12</v>
      </c>
      <c r="AZ8" s="37">
        <v>3</v>
      </c>
      <c r="BA8" s="37">
        <v>5</v>
      </c>
      <c r="BB8" s="115">
        <v>100</v>
      </c>
      <c r="BC8" s="112">
        <v>585000</v>
      </c>
      <c r="BD8" s="112">
        <v>585000</v>
      </c>
      <c r="BE8" s="74">
        <v>100</v>
      </c>
      <c r="BF8" s="53" t="s">
        <v>268</v>
      </c>
      <c r="BG8" s="37">
        <v>12</v>
      </c>
      <c r="BH8" s="37">
        <v>3</v>
      </c>
      <c r="BI8" s="37">
        <v>4</v>
      </c>
      <c r="BJ8" s="115">
        <v>100</v>
      </c>
      <c r="BK8" s="112">
        <v>1768205</v>
      </c>
      <c r="BL8" s="112">
        <v>1768205</v>
      </c>
      <c r="BM8" s="74">
        <v>100</v>
      </c>
      <c r="BN8" s="53" t="s">
        <v>299</v>
      </c>
    </row>
    <row r="9" spans="1:66" ht="409.5" x14ac:dyDescent="0.25">
      <c r="A9" s="217"/>
      <c r="B9" s="217"/>
      <c r="C9" s="218"/>
      <c r="D9" s="220"/>
      <c r="E9" s="53" t="s">
        <v>19</v>
      </c>
      <c r="F9" s="1"/>
      <c r="G9" s="2"/>
      <c r="H9" s="2"/>
      <c r="I9" s="2" t="s">
        <v>160</v>
      </c>
      <c r="J9" s="58" t="s">
        <v>103</v>
      </c>
      <c r="K9" s="2" t="s">
        <v>104</v>
      </c>
      <c r="L9" s="3" t="s">
        <v>218</v>
      </c>
      <c r="M9" s="3" t="s">
        <v>162</v>
      </c>
      <c r="N9" s="9"/>
      <c r="O9" s="12">
        <v>12</v>
      </c>
      <c r="P9" s="12">
        <v>12</v>
      </c>
      <c r="Q9" s="12">
        <v>12</v>
      </c>
      <c r="R9" s="12">
        <v>12</v>
      </c>
      <c r="S9" s="12">
        <v>12</v>
      </c>
      <c r="T9" s="12">
        <v>12</v>
      </c>
      <c r="U9" s="12">
        <v>12</v>
      </c>
      <c r="V9" s="12">
        <v>12</v>
      </c>
      <c r="W9" s="12">
        <v>12</v>
      </c>
      <c r="X9" s="12">
        <v>12</v>
      </c>
      <c r="Y9" s="40">
        <v>12</v>
      </c>
      <c r="Z9" s="38">
        <v>0</v>
      </c>
      <c r="AA9" s="63">
        <v>0</v>
      </c>
      <c r="AB9" s="108"/>
      <c r="AC9" s="108"/>
      <c r="AD9" s="13"/>
      <c r="AE9" s="67" t="s">
        <v>190</v>
      </c>
      <c r="AF9" s="68">
        <v>12</v>
      </c>
      <c r="AG9" s="68">
        <v>12</v>
      </c>
      <c r="AH9" s="69">
        <f t="shared" si="3"/>
        <v>100</v>
      </c>
      <c r="AI9" s="84">
        <v>676666</v>
      </c>
      <c r="AJ9" s="84">
        <v>640500</v>
      </c>
      <c r="AK9" s="69">
        <v>95</v>
      </c>
      <c r="AL9" s="53" t="s">
        <v>222</v>
      </c>
      <c r="AM9" s="37">
        <v>12</v>
      </c>
      <c r="AN9" s="37">
        <v>12</v>
      </c>
      <c r="AO9" s="37">
        <f t="shared" si="5"/>
        <v>100</v>
      </c>
      <c r="AP9" s="112">
        <v>1469210</v>
      </c>
      <c r="AQ9" s="112">
        <v>1279737</v>
      </c>
      <c r="AR9" s="77">
        <f t="shared" si="6"/>
        <v>87.10374963415714</v>
      </c>
      <c r="AS9" s="53" t="s">
        <v>223</v>
      </c>
      <c r="AT9" s="16">
        <v>0.2</v>
      </c>
      <c r="AU9" s="17">
        <v>2E-3</v>
      </c>
      <c r="AV9" s="15">
        <f t="shared" si="1"/>
        <v>1</v>
      </c>
      <c r="AW9" s="14" t="s">
        <v>175</v>
      </c>
      <c r="AX9" s="14" t="s">
        <v>176</v>
      </c>
      <c r="AY9" s="37">
        <v>12</v>
      </c>
      <c r="AZ9" s="37">
        <v>3</v>
      </c>
      <c r="BA9" s="37">
        <v>5</v>
      </c>
      <c r="BB9" s="115">
        <v>100</v>
      </c>
      <c r="BC9" s="112">
        <v>585000</v>
      </c>
      <c r="BD9" s="112">
        <v>585000</v>
      </c>
      <c r="BE9" s="77">
        <f t="shared" ref="BE9" si="7">BD9/BC9*100</f>
        <v>100</v>
      </c>
      <c r="BF9" s="53" t="s">
        <v>269</v>
      </c>
      <c r="BG9" s="37">
        <v>12</v>
      </c>
      <c r="BH9" s="37">
        <v>3</v>
      </c>
      <c r="BI9" s="37">
        <v>4</v>
      </c>
      <c r="BJ9" s="115">
        <v>100</v>
      </c>
      <c r="BK9" s="112">
        <v>1768205</v>
      </c>
      <c r="BL9" s="112">
        <v>1768205</v>
      </c>
      <c r="BM9" s="77">
        <v>100</v>
      </c>
      <c r="BN9" s="53" t="s">
        <v>300</v>
      </c>
    </row>
    <row r="10" spans="1:66" ht="409.5" x14ac:dyDescent="0.25">
      <c r="A10" s="217"/>
      <c r="B10" s="217"/>
      <c r="C10" s="218"/>
      <c r="D10" s="221"/>
      <c r="E10" s="54" t="s">
        <v>159</v>
      </c>
      <c r="F10" s="1" t="s">
        <v>14</v>
      </c>
      <c r="G10" s="2"/>
      <c r="H10" s="2"/>
      <c r="I10" s="2" t="s">
        <v>160</v>
      </c>
      <c r="J10" s="58" t="s">
        <v>105</v>
      </c>
      <c r="K10" s="2" t="s">
        <v>106</v>
      </c>
      <c r="L10" s="3" t="s">
        <v>218</v>
      </c>
      <c r="M10" s="3" t="s">
        <v>162</v>
      </c>
      <c r="N10" s="9"/>
      <c r="O10" s="12">
        <v>1</v>
      </c>
      <c r="P10" s="12">
        <v>1</v>
      </c>
      <c r="Q10" s="12">
        <v>1</v>
      </c>
      <c r="R10" s="12">
        <v>1</v>
      </c>
      <c r="S10" s="12">
        <v>1</v>
      </c>
      <c r="T10" s="12">
        <v>1</v>
      </c>
      <c r="U10" s="12">
        <v>1</v>
      </c>
      <c r="V10" s="12">
        <v>1</v>
      </c>
      <c r="W10" s="12">
        <v>1</v>
      </c>
      <c r="X10" s="12">
        <v>1</v>
      </c>
      <c r="Y10" s="40">
        <v>1</v>
      </c>
      <c r="Z10" s="38">
        <v>0</v>
      </c>
      <c r="AA10" s="63">
        <f t="shared" si="2"/>
        <v>0</v>
      </c>
      <c r="AB10" s="108"/>
      <c r="AC10" s="108"/>
      <c r="AD10" s="13"/>
      <c r="AE10" s="67" t="s">
        <v>224</v>
      </c>
      <c r="AF10" s="68">
        <v>1</v>
      </c>
      <c r="AG10" s="68">
        <v>1</v>
      </c>
      <c r="AH10" s="69">
        <f t="shared" si="3"/>
        <v>100</v>
      </c>
      <c r="AI10" s="84">
        <v>676666</v>
      </c>
      <c r="AJ10" s="84">
        <v>640500</v>
      </c>
      <c r="AK10" s="69">
        <v>95</v>
      </c>
      <c r="AL10" s="53" t="s">
        <v>225</v>
      </c>
      <c r="AM10" s="37">
        <v>1</v>
      </c>
      <c r="AN10" s="37">
        <v>1</v>
      </c>
      <c r="AO10" s="37">
        <f t="shared" si="5"/>
        <v>100</v>
      </c>
      <c r="AP10" s="112">
        <v>1469210</v>
      </c>
      <c r="AQ10" s="112">
        <v>1279737</v>
      </c>
      <c r="AR10" s="77">
        <f t="shared" si="6"/>
        <v>87.10374963415714</v>
      </c>
      <c r="AS10" s="53" t="s">
        <v>226</v>
      </c>
      <c r="AT10" s="16">
        <v>0.2</v>
      </c>
      <c r="AU10" s="17">
        <v>2E-3</v>
      </c>
      <c r="AV10" s="15">
        <f t="shared" si="1"/>
        <v>1</v>
      </c>
      <c r="AW10" s="14" t="s">
        <v>175</v>
      </c>
      <c r="AX10" s="14" t="s">
        <v>176</v>
      </c>
      <c r="AY10" s="37">
        <v>1</v>
      </c>
      <c r="AZ10" s="37"/>
      <c r="BA10" s="37"/>
      <c r="BB10" s="115"/>
      <c r="BC10" s="112"/>
      <c r="BD10" s="112"/>
      <c r="BE10" s="157"/>
      <c r="BF10" s="53" t="s">
        <v>271</v>
      </c>
      <c r="BG10" s="37">
        <v>1</v>
      </c>
      <c r="BH10" s="37">
        <v>1</v>
      </c>
      <c r="BI10" s="37">
        <v>1</v>
      </c>
      <c r="BJ10" s="115">
        <v>100</v>
      </c>
      <c r="BK10" s="112">
        <v>1768205</v>
      </c>
      <c r="BL10" s="112">
        <v>1768205</v>
      </c>
      <c r="BM10" s="77">
        <v>100</v>
      </c>
      <c r="BN10" s="53" t="s">
        <v>306</v>
      </c>
    </row>
    <row r="11" spans="1:66" ht="409.5" x14ac:dyDescent="0.25">
      <c r="A11" s="217"/>
      <c r="B11" s="217"/>
      <c r="C11" s="218"/>
      <c r="D11" s="218" t="s">
        <v>20</v>
      </c>
      <c r="E11" s="53" t="s">
        <v>21</v>
      </c>
      <c r="F11" s="1" t="s">
        <v>14</v>
      </c>
      <c r="G11" s="2"/>
      <c r="H11" s="2"/>
      <c r="I11" s="2" t="s">
        <v>160</v>
      </c>
      <c r="J11" s="58" t="s">
        <v>107</v>
      </c>
      <c r="K11" s="2" t="s">
        <v>108</v>
      </c>
      <c r="L11" s="3" t="s">
        <v>218</v>
      </c>
      <c r="M11" s="3" t="s">
        <v>162</v>
      </c>
      <c r="N11" s="9"/>
      <c r="O11" s="12">
        <v>12</v>
      </c>
      <c r="P11" s="12">
        <v>12</v>
      </c>
      <c r="Q11" s="12">
        <v>12</v>
      </c>
      <c r="R11" s="12">
        <v>12</v>
      </c>
      <c r="S11" s="12">
        <v>12</v>
      </c>
      <c r="T11" s="12">
        <v>12</v>
      </c>
      <c r="U11" s="12">
        <v>12</v>
      </c>
      <c r="V11" s="12">
        <v>12</v>
      </c>
      <c r="W11" s="12">
        <v>12</v>
      </c>
      <c r="X11" s="12">
        <v>12</v>
      </c>
      <c r="Y11" s="40">
        <v>12</v>
      </c>
      <c r="Z11" s="38">
        <v>0</v>
      </c>
      <c r="AA11" s="63">
        <f t="shared" si="2"/>
        <v>0</v>
      </c>
      <c r="AB11" s="108"/>
      <c r="AC11" s="108"/>
      <c r="AD11" s="13"/>
      <c r="AE11" s="67" t="s">
        <v>227</v>
      </c>
      <c r="AF11" s="68">
        <v>12</v>
      </c>
      <c r="AG11" s="68">
        <v>12</v>
      </c>
      <c r="AH11" s="69">
        <f t="shared" si="3"/>
        <v>100</v>
      </c>
      <c r="AI11" s="84">
        <v>676666</v>
      </c>
      <c r="AJ11" s="84">
        <v>640500</v>
      </c>
      <c r="AK11" s="69">
        <v>95</v>
      </c>
      <c r="AL11" s="53" t="s">
        <v>228</v>
      </c>
      <c r="AM11" s="37">
        <v>12</v>
      </c>
      <c r="AN11" s="37">
        <v>12</v>
      </c>
      <c r="AO11" s="37">
        <f t="shared" si="5"/>
        <v>100</v>
      </c>
      <c r="AP11" s="112">
        <v>1469210</v>
      </c>
      <c r="AQ11" s="112">
        <v>1279737</v>
      </c>
      <c r="AR11" s="77">
        <f t="shared" si="6"/>
        <v>87.10374963415714</v>
      </c>
      <c r="AS11" s="53" t="s">
        <v>229</v>
      </c>
      <c r="AT11" s="16">
        <v>0.2</v>
      </c>
      <c r="AU11" s="17">
        <v>2E-3</v>
      </c>
      <c r="AV11" s="15">
        <f t="shared" si="1"/>
        <v>1</v>
      </c>
      <c r="AW11" s="14" t="s">
        <v>175</v>
      </c>
      <c r="AX11" s="14" t="s">
        <v>176</v>
      </c>
      <c r="AY11" s="37">
        <v>12</v>
      </c>
      <c r="AZ11" s="37">
        <v>3</v>
      </c>
      <c r="BA11" s="37">
        <v>5</v>
      </c>
      <c r="BB11" s="115">
        <v>100</v>
      </c>
      <c r="BC11" s="112">
        <v>585000</v>
      </c>
      <c r="BD11" s="112">
        <v>585000</v>
      </c>
      <c r="BE11" s="77">
        <v>100</v>
      </c>
      <c r="BF11" s="53" t="s">
        <v>270</v>
      </c>
      <c r="BG11" s="37">
        <v>12</v>
      </c>
      <c r="BH11" s="37">
        <v>3</v>
      </c>
      <c r="BI11" s="37">
        <v>4</v>
      </c>
      <c r="BJ11" s="115">
        <v>100</v>
      </c>
      <c r="BK11" s="112">
        <v>1768205</v>
      </c>
      <c r="BL11" s="112">
        <v>1768205</v>
      </c>
      <c r="BM11" s="77">
        <v>100</v>
      </c>
      <c r="BN11" s="53" t="s">
        <v>301</v>
      </c>
    </row>
    <row r="12" spans="1:66" ht="409.5" x14ac:dyDescent="0.25">
      <c r="A12" s="217"/>
      <c r="B12" s="217"/>
      <c r="C12" s="218"/>
      <c r="D12" s="218"/>
      <c r="E12" s="53" t="s">
        <v>23</v>
      </c>
      <c r="F12" s="1" t="s">
        <v>14</v>
      </c>
      <c r="G12" s="2"/>
      <c r="H12" s="2"/>
      <c r="I12" s="2"/>
      <c r="J12" s="59" t="s">
        <v>109</v>
      </c>
      <c r="K12" s="2" t="s">
        <v>110</v>
      </c>
      <c r="L12" s="2"/>
      <c r="M12" s="2"/>
      <c r="N12" s="9"/>
      <c r="O12" s="12">
        <v>12</v>
      </c>
      <c r="P12" s="12">
        <v>12</v>
      </c>
      <c r="Q12" s="12">
        <v>12</v>
      </c>
      <c r="R12" s="12">
        <v>12</v>
      </c>
      <c r="S12" s="12">
        <v>12</v>
      </c>
      <c r="T12" s="12">
        <v>12</v>
      </c>
      <c r="U12" s="12">
        <v>12</v>
      </c>
      <c r="V12" s="12">
        <v>12</v>
      </c>
      <c r="W12" s="12">
        <v>12</v>
      </c>
      <c r="X12" s="12">
        <v>12</v>
      </c>
      <c r="Y12" s="40">
        <v>12</v>
      </c>
      <c r="Z12" s="38">
        <v>0</v>
      </c>
      <c r="AA12" s="63">
        <f t="shared" si="2"/>
        <v>0</v>
      </c>
      <c r="AB12" s="12"/>
      <c r="AC12" s="108"/>
      <c r="AD12" s="13"/>
      <c r="AE12" s="67" t="s">
        <v>194</v>
      </c>
      <c r="AF12" s="68">
        <v>12</v>
      </c>
      <c r="AG12" s="68">
        <v>12</v>
      </c>
      <c r="AH12" s="69">
        <f t="shared" si="3"/>
        <v>100</v>
      </c>
      <c r="AI12" s="84">
        <v>676666</v>
      </c>
      <c r="AJ12" s="84">
        <v>640500</v>
      </c>
      <c r="AK12" s="69">
        <v>95</v>
      </c>
      <c r="AL12" s="53" t="s">
        <v>230</v>
      </c>
      <c r="AM12" s="37">
        <v>12</v>
      </c>
      <c r="AN12" s="37">
        <v>12</v>
      </c>
      <c r="AO12" s="37">
        <f t="shared" si="5"/>
        <v>100</v>
      </c>
      <c r="AP12" s="112">
        <v>1469210</v>
      </c>
      <c r="AQ12" s="112">
        <v>1279737</v>
      </c>
      <c r="AR12" s="77">
        <f t="shared" si="6"/>
        <v>87.10374963415714</v>
      </c>
      <c r="AS12" s="53" t="s">
        <v>230</v>
      </c>
      <c r="AT12" s="16">
        <v>0.2</v>
      </c>
      <c r="AU12" s="17">
        <v>2E-3</v>
      </c>
      <c r="AV12" s="15">
        <f t="shared" si="1"/>
        <v>1</v>
      </c>
      <c r="AW12" s="14" t="s">
        <v>175</v>
      </c>
      <c r="AX12" s="14" t="s">
        <v>176</v>
      </c>
      <c r="AY12" s="37">
        <v>12</v>
      </c>
      <c r="AZ12" s="37">
        <v>3</v>
      </c>
      <c r="BA12" s="37">
        <v>5</v>
      </c>
      <c r="BB12" s="115">
        <v>100</v>
      </c>
      <c r="BC12" s="112">
        <v>585000</v>
      </c>
      <c r="BD12" s="112">
        <v>585000</v>
      </c>
      <c r="BE12" s="77">
        <v>100</v>
      </c>
      <c r="BF12" s="53" t="s">
        <v>272</v>
      </c>
      <c r="BG12" s="37">
        <v>12</v>
      </c>
      <c r="BH12" s="37"/>
      <c r="BI12" s="37"/>
      <c r="BJ12" s="105"/>
      <c r="BK12" s="112"/>
      <c r="BL12" s="112"/>
      <c r="BM12" s="160"/>
      <c r="BN12" s="53" t="s">
        <v>314</v>
      </c>
    </row>
    <row r="13" spans="1:66" ht="263.45" customHeight="1" x14ac:dyDescent="0.25">
      <c r="A13" s="217"/>
      <c r="B13" s="217"/>
      <c r="C13" s="218"/>
      <c r="D13" s="218"/>
      <c r="E13" s="55" t="s">
        <v>24</v>
      </c>
      <c r="F13" s="1" t="s">
        <v>14</v>
      </c>
      <c r="G13" s="2"/>
      <c r="H13" s="2"/>
      <c r="I13" s="2" t="s">
        <v>160</v>
      </c>
      <c r="J13" s="82" t="s">
        <v>111</v>
      </c>
      <c r="K13" s="5" t="s">
        <v>112</v>
      </c>
      <c r="L13" s="3" t="s">
        <v>218</v>
      </c>
      <c r="M13" s="5" t="s">
        <v>25</v>
      </c>
      <c r="N13" s="9"/>
      <c r="O13" s="19">
        <v>13</v>
      </c>
      <c r="P13" s="12">
        <v>13</v>
      </c>
      <c r="Q13" s="12">
        <v>13</v>
      </c>
      <c r="R13" s="12">
        <v>13</v>
      </c>
      <c r="S13" s="12">
        <v>13</v>
      </c>
      <c r="T13" s="12">
        <v>13</v>
      </c>
      <c r="U13" s="12">
        <v>13</v>
      </c>
      <c r="V13" s="12">
        <v>13</v>
      </c>
      <c r="W13" s="12">
        <v>13</v>
      </c>
      <c r="X13" s="12">
        <v>13</v>
      </c>
      <c r="Y13" s="40">
        <v>13</v>
      </c>
      <c r="Z13" s="38">
        <v>0</v>
      </c>
      <c r="AA13" s="63">
        <f t="shared" si="2"/>
        <v>0</v>
      </c>
      <c r="AB13" s="108"/>
      <c r="AC13" s="108"/>
      <c r="AD13" s="13"/>
      <c r="AE13" s="67" t="s">
        <v>194</v>
      </c>
      <c r="AF13" s="68">
        <v>13</v>
      </c>
      <c r="AG13" s="68">
        <v>13</v>
      </c>
      <c r="AH13" s="69">
        <v>100</v>
      </c>
      <c r="AI13" s="84">
        <v>676666</v>
      </c>
      <c r="AJ13" s="84">
        <v>640500</v>
      </c>
      <c r="AK13" s="69">
        <v>95</v>
      </c>
      <c r="AL13" s="53" t="s">
        <v>231</v>
      </c>
      <c r="AM13" s="37">
        <v>13</v>
      </c>
      <c r="AN13" s="37">
        <v>13</v>
      </c>
      <c r="AO13" s="37">
        <v>100</v>
      </c>
      <c r="AP13" s="112">
        <v>1469210</v>
      </c>
      <c r="AQ13" s="112">
        <v>1279737</v>
      </c>
      <c r="AR13" s="77">
        <f t="shared" si="6"/>
        <v>87.10374963415714</v>
      </c>
      <c r="AS13" s="53" t="s">
        <v>231</v>
      </c>
      <c r="AT13" s="16">
        <v>0.2</v>
      </c>
      <c r="AU13" s="17">
        <v>2E-3</v>
      </c>
      <c r="AV13" s="15">
        <f t="shared" si="1"/>
        <v>1</v>
      </c>
      <c r="AW13" s="14" t="s">
        <v>175</v>
      </c>
      <c r="AX13" s="14" t="s">
        <v>176</v>
      </c>
      <c r="AY13" s="37">
        <v>13</v>
      </c>
      <c r="AZ13" s="37">
        <v>3</v>
      </c>
      <c r="BA13" s="37">
        <v>0</v>
      </c>
      <c r="BB13" s="115">
        <v>0</v>
      </c>
      <c r="BC13" s="112"/>
      <c r="BD13" s="112"/>
      <c r="BE13" s="77"/>
      <c r="BF13" s="53" t="s">
        <v>202</v>
      </c>
      <c r="BG13" s="37">
        <v>13</v>
      </c>
      <c r="BH13" s="37">
        <v>3</v>
      </c>
      <c r="BI13" s="37">
        <v>7</v>
      </c>
      <c r="BJ13" s="115">
        <v>100</v>
      </c>
      <c r="BK13" s="112">
        <v>1768205</v>
      </c>
      <c r="BL13" s="112">
        <v>1768205</v>
      </c>
      <c r="BM13" s="77">
        <v>100</v>
      </c>
      <c r="BN13" s="53" t="s">
        <v>307</v>
      </c>
    </row>
    <row r="14" spans="1:66" ht="264" customHeight="1" x14ac:dyDescent="0.25">
      <c r="A14" s="217"/>
      <c r="B14" s="217"/>
      <c r="C14" s="218"/>
      <c r="D14" s="218"/>
      <c r="E14" s="53" t="s">
        <v>26</v>
      </c>
      <c r="F14" s="1"/>
      <c r="G14" s="2"/>
      <c r="H14" s="2"/>
      <c r="I14" s="2" t="s">
        <v>160</v>
      </c>
      <c r="J14" s="58" t="s">
        <v>113</v>
      </c>
      <c r="K14" s="4" t="s">
        <v>114</v>
      </c>
      <c r="L14" s="3" t="s">
        <v>218</v>
      </c>
      <c r="M14" s="2" t="s">
        <v>27</v>
      </c>
      <c r="N14" s="9"/>
      <c r="O14" s="12">
        <v>1</v>
      </c>
      <c r="P14" s="12">
        <v>1</v>
      </c>
      <c r="Q14" s="12">
        <v>1</v>
      </c>
      <c r="R14" s="12">
        <v>1</v>
      </c>
      <c r="S14" s="12">
        <v>1</v>
      </c>
      <c r="T14" s="12">
        <v>1</v>
      </c>
      <c r="U14" s="12">
        <v>1</v>
      </c>
      <c r="V14" s="12">
        <v>1</v>
      </c>
      <c r="W14" s="12">
        <v>1</v>
      </c>
      <c r="X14" s="12">
        <v>1</v>
      </c>
      <c r="Y14" s="40">
        <v>1</v>
      </c>
      <c r="Z14" s="38">
        <v>0</v>
      </c>
      <c r="AA14" s="63">
        <f t="shared" si="2"/>
        <v>0</v>
      </c>
      <c r="AB14" s="108"/>
      <c r="AC14" s="108"/>
      <c r="AD14" s="13"/>
      <c r="AE14" s="67" t="s">
        <v>194</v>
      </c>
      <c r="AF14" s="68">
        <v>1</v>
      </c>
      <c r="AG14" s="68">
        <v>1</v>
      </c>
      <c r="AH14" s="69">
        <f t="shared" si="3"/>
        <v>100</v>
      </c>
      <c r="AI14" s="84">
        <v>1333333</v>
      </c>
      <c r="AJ14" s="84">
        <v>1115017</v>
      </c>
      <c r="AK14" s="69">
        <v>84</v>
      </c>
      <c r="AL14" s="56" t="s">
        <v>232</v>
      </c>
      <c r="AM14" s="37">
        <v>1</v>
      </c>
      <c r="AN14" s="37">
        <v>1</v>
      </c>
      <c r="AO14" s="37">
        <f t="shared" si="5"/>
        <v>100</v>
      </c>
      <c r="AP14" s="112">
        <v>2550000</v>
      </c>
      <c r="AQ14" s="112">
        <v>2360625</v>
      </c>
      <c r="AR14" s="77">
        <f t="shared" si="6"/>
        <v>92.57352941176471</v>
      </c>
      <c r="AS14" s="53" t="s">
        <v>233</v>
      </c>
      <c r="AT14" s="16">
        <v>0.2</v>
      </c>
      <c r="AU14" s="17">
        <v>2E-3</v>
      </c>
      <c r="AV14" s="15">
        <f t="shared" si="1"/>
        <v>1</v>
      </c>
      <c r="AW14" s="14" t="s">
        <v>175</v>
      </c>
      <c r="AX14" s="14" t="s">
        <v>176</v>
      </c>
      <c r="AY14" s="37">
        <v>1</v>
      </c>
      <c r="AZ14" s="37">
        <v>1</v>
      </c>
      <c r="BA14" s="37">
        <v>1</v>
      </c>
      <c r="BB14" s="115">
        <v>100</v>
      </c>
      <c r="BC14" s="112">
        <v>585000</v>
      </c>
      <c r="BD14" s="112">
        <v>585000</v>
      </c>
      <c r="BE14" s="77">
        <v>100</v>
      </c>
      <c r="BF14" s="53" t="s">
        <v>261</v>
      </c>
      <c r="BG14" s="37">
        <v>1</v>
      </c>
      <c r="BH14" s="37">
        <v>0</v>
      </c>
      <c r="BI14" s="37">
        <v>1</v>
      </c>
      <c r="BJ14" s="115">
        <v>100</v>
      </c>
      <c r="BK14" s="112">
        <v>1768205</v>
      </c>
      <c r="BL14" s="112">
        <v>1768205</v>
      </c>
      <c r="BM14" s="77">
        <v>100</v>
      </c>
      <c r="BN14" s="53" t="s">
        <v>319</v>
      </c>
    </row>
    <row r="15" spans="1:66" ht="360" x14ac:dyDescent="0.25">
      <c r="A15" s="217"/>
      <c r="B15" s="217"/>
      <c r="C15" s="165" t="s">
        <v>28</v>
      </c>
      <c r="D15" s="6" t="s">
        <v>29</v>
      </c>
      <c r="E15" s="53" t="s">
        <v>30</v>
      </c>
      <c r="F15" s="1" t="s">
        <v>14</v>
      </c>
      <c r="G15" s="2"/>
      <c r="H15" s="2"/>
      <c r="I15" s="2" t="s">
        <v>160</v>
      </c>
      <c r="J15" s="58" t="s">
        <v>115</v>
      </c>
      <c r="K15" s="2" t="s">
        <v>31</v>
      </c>
      <c r="L15" s="3" t="s">
        <v>235</v>
      </c>
      <c r="M15" s="2" t="s">
        <v>32</v>
      </c>
      <c r="N15" s="9"/>
      <c r="O15" s="12" t="s">
        <v>177</v>
      </c>
      <c r="P15" s="12">
        <v>0.17</v>
      </c>
      <c r="Q15" s="12">
        <v>0.83</v>
      </c>
      <c r="R15" s="12" t="s">
        <v>177</v>
      </c>
      <c r="S15" s="12" t="s">
        <v>177</v>
      </c>
      <c r="T15" s="12"/>
      <c r="U15" s="12">
        <v>1</v>
      </c>
      <c r="V15" s="12" t="s">
        <v>177</v>
      </c>
      <c r="W15" s="12" t="s">
        <v>177</v>
      </c>
      <c r="X15" s="12">
        <v>1</v>
      </c>
      <c r="Y15" s="40">
        <v>0</v>
      </c>
      <c r="Z15" s="38">
        <v>0</v>
      </c>
      <c r="AA15" s="63" t="e">
        <f>(Z15/Y15)*100</f>
        <v>#DIV/0!</v>
      </c>
      <c r="AB15" s="108"/>
      <c r="AC15" s="108"/>
      <c r="AD15" s="13"/>
      <c r="AE15" s="67" t="s">
        <v>234</v>
      </c>
      <c r="AF15" s="78">
        <v>0.17</v>
      </c>
      <c r="AG15" s="78">
        <v>0.17</v>
      </c>
      <c r="AH15" s="69">
        <f>(AG15/AF15)*100</f>
        <v>100</v>
      </c>
      <c r="AI15" s="84">
        <v>12000000</v>
      </c>
      <c r="AJ15" s="84">
        <v>12000000</v>
      </c>
      <c r="AK15" s="69">
        <f t="shared" si="4"/>
        <v>100</v>
      </c>
      <c r="AL15" s="53" t="s">
        <v>236</v>
      </c>
      <c r="AM15" s="79">
        <v>0.83</v>
      </c>
      <c r="AN15" s="79">
        <v>0.83</v>
      </c>
      <c r="AO15" s="37">
        <f t="shared" si="5"/>
        <v>100</v>
      </c>
      <c r="AP15" s="112">
        <v>16000000</v>
      </c>
      <c r="AQ15" s="112">
        <v>16000000</v>
      </c>
      <c r="AR15" s="77">
        <f t="shared" si="6"/>
        <v>100</v>
      </c>
      <c r="AS15" s="53" t="s">
        <v>191</v>
      </c>
      <c r="AT15" s="16">
        <v>0.2</v>
      </c>
      <c r="AU15" s="17">
        <v>2E-3</v>
      </c>
      <c r="AV15" s="15">
        <f t="shared" si="1"/>
        <v>1</v>
      </c>
      <c r="AW15" s="14" t="s">
        <v>187</v>
      </c>
      <c r="AX15" s="14" t="s">
        <v>176</v>
      </c>
      <c r="AY15" s="79"/>
      <c r="AZ15" s="79"/>
      <c r="BA15" s="79"/>
      <c r="BB15" s="105"/>
      <c r="BC15" s="112"/>
      <c r="BD15" s="112"/>
      <c r="BE15" s="157"/>
      <c r="BF15" s="53" t="s">
        <v>262</v>
      </c>
      <c r="BG15" s="79"/>
      <c r="BH15" s="79"/>
      <c r="BI15" s="79"/>
      <c r="BJ15" s="105"/>
      <c r="BK15" s="112"/>
      <c r="BL15" s="112"/>
      <c r="BM15" s="161"/>
      <c r="BN15" s="53" t="s">
        <v>262</v>
      </c>
    </row>
    <row r="16" spans="1:66" ht="409.5" x14ac:dyDescent="0.25">
      <c r="A16" s="217"/>
      <c r="B16" s="217"/>
      <c r="C16" s="166"/>
      <c r="D16" s="165" t="s">
        <v>33</v>
      </c>
      <c r="E16" s="53" t="s">
        <v>34</v>
      </c>
      <c r="F16" s="1" t="s">
        <v>14</v>
      </c>
      <c r="G16" s="2"/>
      <c r="H16" s="2"/>
      <c r="I16" s="2" t="s">
        <v>160</v>
      </c>
      <c r="J16" s="58" t="s">
        <v>116</v>
      </c>
      <c r="K16" s="2" t="s">
        <v>35</v>
      </c>
      <c r="L16" s="3" t="s">
        <v>218</v>
      </c>
      <c r="M16" s="2" t="s">
        <v>18</v>
      </c>
      <c r="N16" s="9"/>
      <c r="O16" s="12">
        <v>12</v>
      </c>
      <c r="P16" s="12">
        <v>12</v>
      </c>
      <c r="Q16" s="12">
        <v>12</v>
      </c>
      <c r="R16" s="12">
        <v>12</v>
      </c>
      <c r="S16" s="12">
        <v>12</v>
      </c>
      <c r="T16" s="12">
        <v>12</v>
      </c>
      <c r="U16" s="12">
        <v>12</v>
      </c>
      <c r="V16" s="12">
        <v>12</v>
      </c>
      <c r="W16" s="12">
        <v>12</v>
      </c>
      <c r="X16" s="12">
        <v>12</v>
      </c>
      <c r="Y16" s="40">
        <v>12</v>
      </c>
      <c r="Z16" s="38">
        <v>0</v>
      </c>
      <c r="AA16" s="63">
        <f>(Z16/Y16)*100</f>
        <v>0</v>
      </c>
      <c r="AB16" s="108"/>
      <c r="AC16" s="108"/>
      <c r="AD16" s="13"/>
      <c r="AE16" s="67" t="s">
        <v>194</v>
      </c>
      <c r="AF16" s="68">
        <v>12</v>
      </c>
      <c r="AG16" s="68">
        <v>12</v>
      </c>
      <c r="AH16" s="69">
        <f t="shared" si="3"/>
        <v>100</v>
      </c>
      <c r="AI16" s="84">
        <v>676666</v>
      </c>
      <c r="AJ16" s="84">
        <v>640500</v>
      </c>
      <c r="AK16" s="69">
        <v>95</v>
      </c>
      <c r="AL16" s="53" t="s">
        <v>199</v>
      </c>
      <c r="AM16" s="37">
        <v>12</v>
      </c>
      <c r="AN16" s="37">
        <v>12</v>
      </c>
      <c r="AO16" s="37">
        <f t="shared" si="5"/>
        <v>100</v>
      </c>
      <c r="AP16" s="112">
        <v>1469210</v>
      </c>
      <c r="AQ16" s="112">
        <v>1279737</v>
      </c>
      <c r="AR16" s="77">
        <f t="shared" si="6"/>
        <v>87.10374963415714</v>
      </c>
      <c r="AS16" s="53" t="s">
        <v>192</v>
      </c>
      <c r="AT16" s="16">
        <v>0.2</v>
      </c>
      <c r="AU16" s="17">
        <v>2E-3</v>
      </c>
      <c r="AV16" s="15">
        <f t="shared" si="1"/>
        <v>1</v>
      </c>
      <c r="AW16" s="14" t="s">
        <v>175</v>
      </c>
      <c r="AX16" s="14" t="s">
        <v>176</v>
      </c>
      <c r="AY16" s="37">
        <v>12</v>
      </c>
      <c r="AZ16" s="37">
        <v>3</v>
      </c>
      <c r="BA16" s="37">
        <v>5</v>
      </c>
      <c r="BB16" s="115">
        <v>100</v>
      </c>
      <c r="BC16" s="112">
        <v>585000</v>
      </c>
      <c r="BD16" s="112">
        <v>585000</v>
      </c>
      <c r="BE16" s="77">
        <v>100</v>
      </c>
      <c r="BF16" s="53" t="s">
        <v>290</v>
      </c>
      <c r="BG16" s="37">
        <v>12</v>
      </c>
      <c r="BH16" s="37">
        <v>3</v>
      </c>
      <c r="BI16" s="37">
        <v>4</v>
      </c>
      <c r="BJ16" s="115">
        <v>100</v>
      </c>
      <c r="BK16" s="112">
        <v>1768205</v>
      </c>
      <c r="BL16" s="112">
        <v>1768205</v>
      </c>
      <c r="BM16" s="77">
        <v>100</v>
      </c>
      <c r="BN16" s="53" t="s">
        <v>302</v>
      </c>
    </row>
    <row r="17" spans="1:66" ht="409.5" x14ac:dyDescent="0.25">
      <c r="A17" s="217"/>
      <c r="B17" s="217"/>
      <c r="C17" s="166"/>
      <c r="D17" s="166"/>
      <c r="E17" s="53" t="s">
        <v>36</v>
      </c>
      <c r="F17" s="1" t="s">
        <v>14</v>
      </c>
      <c r="G17" s="2"/>
      <c r="H17" s="2"/>
      <c r="I17" s="2" t="s">
        <v>160</v>
      </c>
      <c r="J17" s="58" t="s">
        <v>37</v>
      </c>
      <c r="K17" s="2" t="s">
        <v>156</v>
      </c>
      <c r="L17" s="3" t="s">
        <v>218</v>
      </c>
      <c r="M17" s="2" t="s">
        <v>32</v>
      </c>
      <c r="N17" s="9"/>
      <c r="O17" s="12">
        <v>1</v>
      </c>
      <c r="P17" s="12">
        <v>1</v>
      </c>
      <c r="Q17" s="12">
        <v>1</v>
      </c>
      <c r="R17" s="12">
        <v>1</v>
      </c>
      <c r="S17" s="12">
        <v>1</v>
      </c>
      <c r="T17" s="12">
        <v>1</v>
      </c>
      <c r="U17" s="12">
        <v>1</v>
      </c>
      <c r="V17" s="12">
        <v>1</v>
      </c>
      <c r="W17" s="12">
        <v>1</v>
      </c>
      <c r="X17" s="12">
        <v>1</v>
      </c>
      <c r="Y17" s="40">
        <v>1</v>
      </c>
      <c r="Z17" s="38">
        <v>0</v>
      </c>
      <c r="AA17" s="63">
        <f t="shared" si="2"/>
        <v>0</v>
      </c>
      <c r="AB17" s="108"/>
      <c r="AC17" s="108"/>
      <c r="AD17" s="13"/>
      <c r="AE17" s="67" t="s">
        <v>185</v>
      </c>
      <c r="AF17" s="68">
        <v>1</v>
      </c>
      <c r="AG17" s="68">
        <v>1</v>
      </c>
      <c r="AH17" s="69">
        <f t="shared" si="3"/>
        <v>100</v>
      </c>
      <c r="AI17" s="84">
        <v>1333333</v>
      </c>
      <c r="AJ17" s="84">
        <v>1115017</v>
      </c>
      <c r="AK17" s="69">
        <v>84</v>
      </c>
      <c r="AL17" s="53" t="s">
        <v>237</v>
      </c>
      <c r="AM17" s="37">
        <v>1</v>
      </c>
      <c r="AN17" s="37">
        <v>1</v>
      </c>
      <c r="AO17" s="37">
        <f t="shared" si="5"/>
        <v>100</v>
      </c>
      <c r="AP17" s="112">
        <v>1275000</v>
      </c>
      <c r="AQ17" s="112">
        <v>1180312</v>
      </c>
      <c r="AR17" s="77">
        <f t="shared" si="6"/>
        <v>92.573490196078438</v>
      </c>
      <c r="AS17" s="53" t="s">
        <v>193</v>
      </c>
      <c r="AT17" s="16">
        <v>0.2</v>
      </c>
      <c r="AU17" s="17">
        <v>2E-3</v>
      </c>
      <c r="AV17" s="15">
        <f t="shared" si="1"/>
        <v>1</v>
      </c>
      <c r="AW17" s="14" t="s">
        <v>175</v>
      </c>
      <c r="AX17" s="14" t="s">
        <v>176</v>
      </c>
      <c r="AY17" s="37">
        <v>1</v>
      </c>
      <c r="AZ17" s="37"/>
      <c r="BA17" s="37"/>
      <c r="BB17" s="105"/>
      <c r="BC17" s="112"/>
      <c r="BD17" s="112"/>
      <c r="BE17" s="157"/>
      <c r="BF17" s="53" t="s">
        <v>273</v>
      </c>
      <c r="BG17" s="37">
        <v>1</v>
      </c>
      <c r="BH17" s="37"/>
      <c r="BI17" s="37"/>
      <c r="BJ17" s="115"/>
      <c r="BK17" s="112"/>
      <c r="BL17" s="112"/>
      <c r="BM17" s="161"/>
      <c r="BN17" s="53" t="s">
        <v>317</v>
      </c>
    </row>
    <row r="18" spans="1:66" ht="409.5" x14ac:dyDescent="0.25">
      <c r="A18" s="217"/>
      <c r="B18" s="217"/>
      <c r="C18" s="167"/>
      <c r="D18" s="167"/>
      <c r="E18" s="53" t="s">
        <v>38</v>
      </c>
      <c r="F18" s="1" t="s">
        <v>14</v>
      </c>
      <c r="G18" s="2"/>
      <c r="H18" s="2"/>
      <c r="I18" s="2" t="s">
        <v>160</v>
      </c>
      <c r="J18" s="58" t="s">
        <v>117</v>
      </c>
      <c r="K18" s="2" t="s">
        <v>118</v>
      </c>
      <c r="L18" s="3" t="s">
        <v>218</v>
      </c>
      <c r="M18" s="2" t="s">
        <v>39</v>
      </c>
      <c r="N18" s="9"/>
      <c r="O18" s="12">
        <v>12</v>
      </c>
      <c r="P18" s="12">
        <v>12</v>
      </c>
      <c r="Q18" s="12">
        <v>12</v>
      </c>
      <c r="R18" s="12">
        <v>12</v>
      </c>
      <c r="S18" s="12">
        <v>12</v>
      </c>
      <c r="T18" s="12">
        <v>12</v>
      </c>
      <c r="U18" s="12">
        <v>12</v>
      </c>
      <c r="V18" s="12">
        <v>12</v>
      </c>
      <c r="W18" s="12">
        <v>12</v>
      </c>
      <c r="X18" s="12">
        <v>12</v>
      </c>
      <c r="Y18" s="40">
        <v>12</v>
      </c>
      <c r="Z18" s="38">
        <v>0</v>
      </c>
      <c r="AA18" s="63">
        <f t="shared" si="2"/>
        <v>0</v>
      </c>
      <c r="AB18" s="108"/>
      <c r="AC18" s="108"/>
      <c r="AD18" s="13"/>
      <c r="AE18" s="67" t="s">
        <v>194</v>
      </c>
      <c r="AF18" s="68">
        <v>12</v>
      </c>
      <c r="AG18" s="68">
        <v>6</v>
      </c>
      <c r="AH18" s="69">
        <f t="shared" si="3"/>
        <v>50</v>
      </c>
      <c r="AI18" s="84">
        <v>676666</v>
      </c>
      <c r="AJ18" s="84">
        <v>640500</v>
      </c>
      <c r="AK18" s="69">
        <v>95</v>
      </c>
      <c r="AL18" s="53" t="s">
        <v>238</v>
      </c>
      <c r="AM18" s="37">
        <v>12</v>
      </c>
      <c r="AN18" s="37">
        <v>12</v>
      </c>
      <c r="AO18" s="37">
        <f t="shared" si="5"/>
        <v>100</v>
      </c>
      <c r="AP18" s="112">
        <v>1469210</v>
      </c>
      <c r="AQ18" s="112">
        <v>1279737</v>
      </c>
      <c r="AR18" s="77">
        <f t="shared" si="6"/>
        <v>87.10374963415714</v>
      </c>
      <c r="AS18" s="53" t="s">
        <v>210</v>
      </c>
      <c r="AT18" s="16">
        <v>0.2</v>
      </c>
      <c r="AU18" s="17">
        <v>2E-3</v>
      </c>
      <c r="AV18" s="15">
        <f t="shared" si="1"/>
        <v>1</v>
      </c>
      <c r="AW18" s="14" t="s">
        <v>175</v>
      </c>
      <c r="AX18" s="14" t="s">
        <v>176</v>
      </c>
      <c r="AY18" s="37">
        <v>12</v>
      </c>
      <c r="AZ18" s="37">
        <v>3</v>
      </c>
      <c r="BA18" s="37">
        <v>3</v>
      </c>
      <c r="BB18" s="115">
        <v>100</v>
      </c>
      <c r="BC18" s="112">
        <v>585000</v>
      </c>
      <c r="BD18" s="112">
        <v>585000</v>
      </c>
      <c r="BE18" s="77">
        <v>100</v>
      </c>
      <c r="BF18" s="53" t="s">
        <v>274</v>
      </c>
      <c r="BG18" s="37">
        <v>12</v>
      </c>
      <c r="BH18" s="37">
        <v>3</v>
      </c>
      <c r="BI18" s="37">
        <v>4</v>
      </c>
      <c r="BJ18" s="115">
        <v>100</v>
      </c>
      <c r="BK18" s="112">
        <v>1768205</v>
      </c>
      <c r="BL18" s="112">
        <v>1768205</v>
      </c>
      <c r="BM18" s="77">
        <v>100</v>
      </c>
      <c r="BN18" s="53" t="s">
        <v>308</v>
      </c>
    </row>
    <row r="19" spans="1:66" ht="409.5" x14ac:dyDescent="0.25">
      <c r="A19" s="217"/>
      <c r="B19" s="217"/>
      <c r="C19" s="222" t="s">
        <v>40</v>
      </c>
      <c r="D19" s="222" t="s">
        <v>41</v>
      </c>
      <c r="E19" s="53" t="s">
        <v>42</v>
      </c>
      <c r="F19" s="1" t="s">
        <v>14</v>
      </c>
      <c r="G19" s="2"/>
      <c r="H19" s="2"/>
      <c r="I19" s="2" t="s">
        <v>160</v>
      </c>
      <c r="J19" s="58" t="s">
        <v>119</v>
      </c>
      <c r="K19" s="2" t="s">
        <v>120</v>
      </c>
      <c r="L19" s="3" t="s">
        <v>218</v>
      </c>
      <c r="M19" s="2" t="s">
        <v>43</v>
      </c>
      <c r="N19" s="9"/>
      <c r="O19" s="12">
        <v>12</v>
      </c>
      <c r="P19" s="12">
        <v>12</v>
      </c>
      <c r="Q19" s="12">
        <v>12</v>
      </c>
      <c r="R19" s="12">
        <v>12</v>
      </c>
      <c r="S19" s="12">
        <v>12</v>
      </c>
      <c r="T19" s="12">
        <v>12</v>
      </c>
      <c r="U19" s="12">
        <v>12</v>
      </c>
      <c r="V19" s="12">
        <v>12</v>
      </c>
      <c r="W19" s="12">
        <v>12</v>
      </c>
      <c r="X19" s="12">
        <v>12</v>
      </c>
      <c r="Y19" s="40">
        <v>12</v>
      </c>
      <c r="Z19" s="38">
        <v>0</v>
      </c>
      <c r="AA19" s="63">
        <f t="shared" si="2"/>
        <v>0</v>
      </c>
      <c r="AB19" s="108"/>
      <c r="AC19" s="108"/>
      <c r="AD19" s="13"/>
      <c r="AE19" s="67" t="s">
        <v>195</v>
      </c>
      <c r="AF19" s="68">
        <v>12</v>
      </c>
      <c r="AG19" s="68">
        <v>4</v>
      </c>
      <c r="AH19" s="69">
        <v>34</v>
      </c>
      <c r="AI19" s="84">
        <v>676666</v>
      </c>
      <c r="AJ19" s="84">
        <v>640500</v>
      </c>
      <c r="AK19" s="69">
        <v>95</v>
      </c>
      <c r="AL19" s="67" t="s">
        <v>196</v>
      </c>
      <c r="AM19" s="37">
        <v>12</v>
      </c>
      <c r="AN19" s="37">
        <v>5</v>
      </c>
      <c r="AO19" s="107">
        <f t="shared" si="5"/>
        <v>41.666666666666671</v>
      </c>
      <c r="AP19" s="112">
        <v>1469210</v>
      </c>
      <c r="AQ19" s="112">
        <v>1279737</v>
      </c>
      <c r="AR19" s="77">
        <f t="shared" si="6"/>
        <v>87.10374963415714</v>
      </c>
      <c r="AS19" s="67" t="s">
        <v>239</v>
      </c>
      <c r="AT19" s="16">
        <v>0.2</v>
      </c>
      <c r="AU19" s="17">
        <v>2E-3</v>
      </c>
      <c r="AV19" s="15">
        <f t="shared" si="1"/>
        <v>1</v>
      </c>
      <c r="AW19" s="14" t="s">
        <v>175</v>
      </c>
      <c r="AX19" s="14" t="s">
        <v>176</v>
      </c>
      <c r="AY19" s="37">
        <v>12</v>
      </c>
      <c r="AZ19" s="37">
        <v>3</v>
      </c>
      <c r="BA19" s="37">
        <v>3</v>
      </c>
      <c r="BB19" s="115">
        <v>100</v>
      </c>
      <c r="BC19" s="112">
        <v>585000</v>
      </c>
      <c r="BD19" s="112">
        <v>585000</v>
      </c>
      <c r="BE19" s="77">
        <v>100</v>
      </c>
      <c r="BF19" s="158" t="s">
        <v>291</v>
      </c>
      <c r="BG19" s="37">
        <v>12</v>
      </c>
      <c r="BH19" s="37"/>
      <c r="BI19" s="37"/>
      <c r="BJ19" s="115"/>
      <c r="BK19" s="112"/>
      <c r="BL19" s="112"/>
      <c r="BM19" s="161"/>
      <c r="BN19" s="67" t="s">
        <v>313</v>
      </c>
    </row>
    <row r="20" spans="1:66" ht="320.10000000000002" customHeight="1" x14ac:dyDescent="0.25">
      <c r="A20" s="217"/>
      <c r="B20" s="217"/>
      <c r="C20" s="223"/>
      <c r="D20" s="223"/>
      <c r="E20" s="53" t="s">
        <v>44</v>
      </c>
      <c r="F20" s="1" t="s">
        <v>14</v>
      </c>
      <c r="G20" s="2"/>
      <c r="H20" s="2"/>
      <c r="I20" s="2" t="s">
        <v>160</v>
      </c>
      <c r="J20" s="58" t="s">
        <v>121</v>
      </c>
      <c r="K20" s="2" t="s">
        <v>122</v>
      </c>
      <c r="L20" s="3" t="s">
        <v>218</v>
      </c>
      <c r="M20" s="2" t="s">
        <v>18</v>
      </c>
      <c r="N20" s="9"/>
      <c r="O20" s="12">
        <v>12</v>
      </c>
      <c r="P20" s="12">
        <v>12</v>
      </c>
      <c r="Q20" s="12">
        <v>12</v>
      </c>
      <c r="R20" s="12">
        <v>12</v>
      </c>
      <c r="S20" s="12">
        <v>12</v>
      </c>
      <c r="T20" s="12">
        <v>12</v>
      </c>
      <c r="U20" s="12">
        <v>12</v>
      </c>
      <c r="V20" s="12">
        <v>12</v>
      </c>
      <c r="W20" s="12">
        <v>12</v>
      </c>
      <c r="X20" s="12">
        <v>12</v>
      </c>
      <c r="Y20" s="40">
        <v>12</v>
      </c>
      <c r="Z20" s="38">
        <v>0</v>
      </c>
      <c r="AA20" s="63">
        <f t="shared" si="2"/>
        <v>0</v>
      </c>
      <c r="AB20" s="108"/>
      <c r="AC20" s="108"/>
      <c r="AD20" s="13"/>
      <c r="AE20" s="67" t="s">
        <v>186</v>
      </c>
      <c r="AF20" s="68">
        <v>12</v>
      </c>
      <c r="AG20" s="68">
        <v>3</v>
      </c>
      <c r="AH20" s="69">
        <f t="shared" si="3"/>
        <v>25</v>
      </c>
      <c r="AI20" s="84">
        <v>676666</v>
      </c>
      <c r="AJ20" s="84">
        <v>640500</v>
      </c>
      <c r="AK20" s="69">
        <v>95</v>
      </c>
      <c r="AL20" s="67" t="s">
        <v>197</v>
      </c>
      <c r="AM20" s="37">
        <v>12</v>
      </c>
      <c r="AN20" s="37">
        <v>3</v>
      </c>
      <c r="AO20" s="37">
        <f t="shared" si="5"/>
        <v>25</v>
      </c>
      <c r="AP20" s="112">
        <v>1469210</v>
      </c>
      <c r="AQ20" s="112">
        <v>1279737</v>
      </c>
      <c r="AR20" s="77">
        <f t="shared" si="6"/>
        <v>87.10374963415714</v>
      </c>
      <c r="AS20" s="67" t="s">
        <v>240</v>
      </c>
      <c r="AT20" s="16">
        <v>0.2</v>
      </c>
      <c r="AU20" s="17">
        <v>2E-3</v>
      </c>
      <c r="AV20" s="15">
        <f t="shared" si="1"/>
        <v>1</v>
      </c>
      <c r="AW20" s="14" t="s">
        <v>175</v>
      </c>
      <c r="AX20" s="14" t="s">
        <v>176</v>
      </c>
      <c r="AY20" s="37">
        <v>12</v>
      </c>
      <c r="AZ20" s="37">
        <v>3</v>
      </c>
      <c r="BA20" s="37">
        <v>5</v>
      </c>
      <c r="BB20" s="115">
        <v>100</v>
      </c>
      <c r="BC20" s="112">
        <v>585000</v>
      </c>
      <c r="BD20" s="112">
        <v>585000</v>
      </c>
      <c r="BE20" s="77">
        <v>100</v>
      </c>
      <c r="BF20" s="67" t="s">
        <v>292</v>
      </c>
      <c r="BG20" s="37">
        <v>12</v>
      </c>
      <c r="BH20" s="37">
        <v>3</v>
      </c>
      <c r="BI20" s="37">
        <v>5</v>
      </c>
      <c r="BJ20" s="115">
        <v>100</v>
      </c>
      <c r="BK20" s="112">
        <v>1768205</v>
      </c>
      <c r="BL20" s="112">
        <v>1768205</v>
      </c>
      <c r="BM20" s="77">
        <v>100</v>
      </c>
      <c r="BN20" s="67" t="s">
        <v>316</v>
      </c>
    </row>
    <row r="21" spans="1:66" ht="409.5" x14ac:dyDescent="0.25">
      <c r="A21" s="217"/>
      <c r="B21" s="217"/>
      <c r="C21" s="223"/>
      <c r="D21" s="223"/>
      <c r="E21" s="53" t="s">
        <v>45</v>
      </c>
      <c r="F21" s="1" t="s">
        <v>46</v>
      </c>
      <c r="G21" s="2"/>
      <c r="H21" s="2"/>
      <c r="I21" s="2" t="s">
        <v>160</v>
      </c>
      <c r="J21" s="58" t="s">
        <v>123</v>
      </c>
      <c r="K21" s="2" t="s">
        <v>124</v>
      </c>
      <c r="L21" s="3" t="s">
        <v>218</v>
      </c>
      <c r="M21" s="2" t="s">
        <v>18</v>
      </c>
      <c r="N21" s="9"/>
      <c r="O21" s="12">
        <v>1</v>
      </c>
      <c r="P21" s="12">
        <v>1</v>
      </c>
      <c r="Q21" s="12">
        <v>1</v>
      </c>
      <c r="R21" s="12">
        <v>1</v>
      </c>
      <c r="S21" s="12">
        <v>1</v>
      </c>
      <c r="T21" s="12">
        <v>1</v>
      </c>
      <c r="U21" s="12">
        <v>1</v>
      </c>
      <c r="V21" s="12">
        <v>1</v>
      </c>
      <c r="W21" s="12">
        <v>1</v>
      </c>
      <c r="X21" s="12">
        <v>1</v>
      </c>
      <c r="Y21" s="40">
        <v>1</v>
      </c>
      <c r="Z21" s="38">
        <v>0</v>
      </c>
      <c r="AA21" s="63">
        <f t="shared" si="2"/>
        <v>0</v>
      </c>
      <c r="AB21" s="108"/>
      <c r="AC21" s="108"/>
      <c r="AD21" s="13"/>
      <c r="AE21" s="67" t="s">
        <v>194</v>
      </c>
      <c r="AF21" s="68">
        <v>1</v>
      </c>
      <c r="AG21" s="68">
        <v>0</v>
      </c>
      <c r="AH21" s="69">
        <f t="shared" si="3"/>
        <v>0</v>
      </c>
      <c r="AI21" s="84"/>
      <c r="AJ21" s="84"/>
      <c r="AK21" s="111" t="e">
        <f t="shared" si="4"/>
        <v>#DIV/0!</v>
      </c>
      <c r="AL21" s="67" t="s">
        <v>241</v>
      </c>
      <c r="AM21" s="37">
        <v>1</v>
      </c>
      <c r="AN21" s="37">
        <v>0</v>
      </c>
      <c r="AO21" s="37">
        <f t="shared" si="5"/>
        <v>0</v>
      </c>
      <c r="AP21" s="112">
        <v>0</v>
      </c>
      <c r="AQ21" s="112">
        <v>0</v>
      </c>
      <c r="AR21" s="77" t="e">
        <f t="shared" si="6"/>
        <v>#DIV/0!</v>
      </c>
      <c r="AS21" s="67" t="s">
        <v>241</v>
      </c>
      <c r="AT21" s="16">
        <v>0.2</v>
      </c>
      <c r="AU21" s="17">
        <v>2E-3</v>
      </c>
      <c r="AV21" s="15">
        <f t="shared" si="1"/>
        <v>1</v>
      </c>
      <c r="AW21" s="14" t="s">
        <v>175</v>
      </c>
      <c r="AX21" s="14" t="s">
        <v>176</v>
      </c>
      <c r="AY21" s="37">
        <v>1</v>
      </c>
      <c r="AZ21" s="37"/>
      <c r="BA21" s="37"/>
      <c r="BB21" s="115"/>
      <c r="BC21" s="112"/>
      <c r="BD21" s="112"/>
      <c r="BE21" s="157"/>
      <c r="BF21" s="67" t="s">
        <v>275</v>
      </c>
      <c r="BG21" s="37">
        <v>1</v>
      </c>
      <c r="BH21" s="37"/>
      <c r="BI21" s="37"/>
      <c r="BJ21" s="115"/>
      <c r="BK21" s="112"/>
      <c r="BL21" s="112"/>
      <c r="BM21" s="161"/>
      <c r="BN21" s="67" t="s">
        <v>315</v>
      </c>
    </row>
    <row r="22" spans="1:66" ht="409.5" x14ac:dyDescent="0.25">
      <c r="A22" s="217"/>
      <c r="B22" s="217"/>
      <c r="C22" s="224"/>
      <c r="D22" s="224"/>
      <c r="E22" s="53" t="s">
        <v>47</v>
      </c>
      <c r="F22" s="1" t="s">
        <v>14</v>
      </c>
      <c r="G22" s="2"/>
      <c r="H22" s="2"/>
      <c r="I22" s="2" t="s">
        <v>160</v>
      </c>
      <c r="J22" s="58" t="s">
        <v>125</v>
      </c>
      <c r="K22" s="2" t="s">
        <v>48</v>
      </c>
      <c r="L22" s="3" t="s">
        <v>218</v>
      </c>
      <c r="M22" s="2" t="s">
        <v>49</v>
      </c>
      <c r="N22" s="9"/>
      <c r="O22" s="12">
        <v>4</v>
      </c>
      <c r="P22" s="12">
        <v>4</v>
      </c>
      <c r="Q22" s="12">
        <v>4</v>
      </c>
      <c r="R22" s="12">
        <v>4</v>
      </c>
      <c r="S22" s="12">
        <v>4</v>
      </c>
      <c r="T22" s="12">
        <v>4</v>
      </c>
      <c r="U22" s="12">
        <v>4</v>
      </c>
      <c r="V22" s="12">
        <v>4</v>
      </c>
      <c r="W22" s="12">
        <v>4</v>
      </c>
      <c r="X22" s="12">
        <v>4</v>
      </c>
      <c r="Y22" s="40">
        <v>4</v>
      </c>
      <c r="Z22" s="38">
        <v>0</v>
      </c>
      <c r="AA22" s="63">
        <f t="shared" si="2"/>
        <v>0</v>
      </c>
      <c r="AB22" s="108"/>
      <c r="AC22" s="108"/>
      <c r="AD22" s="13"/>
      <c r="AE22" s="67" t="s">
        <v>194</v>
      </c>
      <c r="AF22" s="68">
        <v>4</v>
      </c>
      <c r="AG22" s="68">
        <v>2</v>
      </c>
      <c r="AH22" s="69">
        <f t="shared" si="3"/>
        <v>50</v>
      </c>
      <c r="AI22" s="84">
        <v>676666</v>
      </c>
      <c r="AJ22" s="84">
        <v>640500</v>
      </c>
      <c r="AK22" s="69">
        <v>95</v>
      </c>
      <c r="AL22" s="67" t="s">
        <v>242</v>
      </c>
      <c r="AM22" s="37">
        <v>4</v>
      </c>
      <c r="AN22" s="37">
        <v>4</v>
      </c>
      <c r="AO22" s="37">
        <f t="shared" si="5"/>
        <v>100</v>
      </c>
      <c r="AP22" s="112">
        <v>1469210</v>
      </c>
      <c r="AQ22" s="112">
        <v>1279737</v>
      </c>
      <c r="AR22" s="77">
        <f t="shared" si="6"/>
        <v>87.10374963415714</v>
      </c>
      <c r="AS22" s="67" t="s">
        <v>243</v>
      </c>
      <c r="AT22" s="16">
        <v>0.2</v>
      </c>
      <c r="AU22" s="17">
        <v>2E-3</v>
      </c>
      <c r="AV22" s="15">
        <f t="shared" si="1"/>
        <v>1</v>
      </c>
      <c r="AW22" s="14" t="s">
        <v>175</v>
      </c>
      <c r="AX22" s="14" t="s">
        <v>176</v>
      </c>
      <c r="AY22" s="37">
        <v>4</v>
      </c>
      <c r="AZ22" s="37">
        <v>1</v>
      </c>
      <c r="BA22" s="37">
        <v>2</v>
      </c>
      <c r="BB22" s="115">
        <v>100</v>
      </c>
      <c r="BC22" s="112"/>
      <c r="BD22" s="112">
        <v>0</v>
      </c>
      <c r="BE22" s="159"/>
      <c r="BF22" s="67" t="s">
        <v>276</v>
      </c>
      <c r="BG22" s="37">
        <v>4</v>
      </c>
      <c r="BH22" s="37">
        <v>1</v>
      </c>
      <c r="BI22" s="37">
        <v>1</v>
      </c>
      <c r="BJ22" s="115">
        <v>100</v>
      </c>
      <c r="BK22" s="112">
        <v>1768205</v>
      </c>
      <c r="BL22" s="112">
        <v>1768205</v>
      </c>
      <c r="BM22" s="77">
        <v>100</v>
      </c>
      <c r="BN22" s="67" t="s">
        <v>309</v>
      </c>
    </row>
    <row r="23" spans="1:66" ht="409.5" x14ac:dyDescent="0.25">
      <c r="A23" s="211"/>
      <c r="B23" s="211" t="s">
        <v>50</v>
      </c>
      <c r="C23" s="214" t="s">
        <v>51</v>
      </c>
      <c r="D23" s="214" t="s">
        <v>52</v>
      </c>
      <c r="E23" s="53" t="s">
        <v>53</v>
      </c>
      <c r="F23" s="1" t="s">
        <v>14</v>
      </c>
      <c r="G23" s="2"/>
      <c r="H23" s="2"/>
      <c r="I23" s="2" t="s">
        <v>160</v>
      </c>
      <c r="J23" s="58" t="s">
        <v>126</v>
      </c>
      <c r="K23" s="2" t="s">
        <v>127</v>
      </c>
      <c r="L23" s="3" t="s">
        <v>218</v>
      </c>
      <c r="M23" s="2" t="s">
        <v>18</v>
      </c>
      <c r="N23" s="9"/>
      <c r="O23" s="12">
        <v>1</v>
      </c>
      <c r="P23" s="12">
        <v>1</v>
      </c>
      <c r="Q23" s="12">
        <v>1</v>
      </c>
      <c r="R23" s="12">
        <v>1</v>
      </c>
      <c r="S23" s="12">
        <v>1</v>
      </c>
      <c r="T23" s="12">
        <v>1</v>
      </c>
      <c r="U23" s="12">
        <v>1</v>
      </c>
      <c r="V23" s="12">
        <v>1</v>
      </c>
      <c r="W23" s="12">
        <v>1</v>
      </c>
      <c r="X23" s="12">
        <v>1</v>
      </c>
      <c r="Y23" s="40">
        <v>1</v>
      </c>
      <c r="Z23" s="38">
        <v>0</v>
      </c>
      <c r="AA23" s="63">
        <f t="shared" si="2"/>
        <v>0</v>
      </c>
      <c r="AB23" s="108"/>
      <c r="AC23" s="108"/>
      <c r="AD23" s="13"/>
      <c r="AE23" s="67" t="s">
        <v>198</v>
      </c>
      <c r="AF23" s="68">
        <v>1</v>
      </c>
      <c r="AG23" s="68">
        <v>1</v>
      </c>
      <c r="AH23" s="69">
        <f t="shared" si="3"/>
        <v>100</v>
      </c>
      <c r="AI23" s="84">
        <v>676666</v>
      </c>
      <c r="AJ23" s="84">
        <v>640500</v>
      </c>
      <c r="AK23" s="69">
        <v>95</v>
      </c>
      <c r="AL23" s="56" t="s">
        <v>200</v>
      </c>
      <c r="AM23" s="37">
        <v>1</v>
      </c>
      <c r="AN23" s="37">
        <v>1</v>
      </c>
      <c r="AO23" s="37">
        <f t="shared" si="5"/>
        <v>100</v>
      </c>
      <c r="AP23" s="112">
        <v>1275000</v>
      </c>
      <c r="AQ23" s="112">
        <v>1180312</v>
      </c>
      <c r="AR23" s="77">
        <f t="shared" si="6"/>
        <v>92.573490196078438</v>
      </c>
      <c r="AS23" s="67" t="s">
        <v>201</v>
      </c>
      <c r="AT23" s="16">
        <v>0.2</v>
      </c>
      <c r="AU23" s="17">
        <v>2E-3</v>
      </c>
      <c r="AV23" s="15">
        <f t="shared" si="1"/>
        <v>1</v>
      </c>
      <c r="AW23" s="14" t="s">
        <v>175</v>
      </c>
      <c r="AX23" s="14" t="s">
        <v>176</v>
      </c>
      <c r="AY23" s="37">
        <v>1</v>
      </c>
      <c r="AZ23" s="37">
        <v>0</v>
      </c>
      <c r="BA23" s="37"/>
      <c r="BB23" s="115"/>
      <c r="BC23" s="112"/>
      <c r="BD23" s="112"/>
      <c r="BE23" s="157"/>
      <c r="BF23" s="67" t="s">
        <v>277</v>
      </c>
      <c r="BG23" s="37">
        <v>1</v>
      </c>
      <c r="BH23" s="37"/>
      <c r="BI23" s="37"/>
      <c r="BJ23" s="115"/>
      <c r="BK23" s="112"/>
      <c r="BL23" s="112"/>
      <c r="BM23" s="161"/>
      <c r="BN23" s="67" t="s">
        <v>313</v>
      </c>
    </row>
    <row r="24" spans="1:66" ht="175.15" customHeight="1" x14ac:dyDescent="0.25">
      <c r="A24" s="212"/>
      <c r="B24" s="212"/>
      <c r="C24" s="215"/>
      <c r="D24" s="215"/>
      <c r="E24" s="53" t="s">
        <v>54</v>
      </c>
      <c r="F24" s="1"/>
      <c r="G24" s="2"/>
      <c r="H24" s="2"/>
      <c r="I24" s="2" t="s">
        <v>160</v>
      </c>
      <c r="J24" s="58" t="s">
        <v>128</v>
      </c>
      <c r="K24" s="2" t="s">
        <v>129</v>
      </c>
      <c r="L24" s="3" t="s">
        <v>218</v>
      </c>
      <c r="M24" s="2" t="s">
        <v>18</v>
      </c>
      <c r="N24" s="9"/>
      <c r="O24" s="12" t="s">
        <v>177</v>
      </c>
      <c r="P24" s="12" t="s">
        <v>177</v>
      </c>
      <c r="Q24" s="12">
        <v>1</v>
      </c>
      <c r="R24" s="12" t="s">
        <v>177</v>
      </c>
      <c r="S24" s="12">
        <v>1</v>
      </c>
      <c r="T24" s="12" t="s">
        <v>177</v>
      </c>
      <c r="U24" s="12">
        <v>1</v>
      </c>
      <c r="V24" s="12" t="s">
        <v>177</v>
      </c>
      <c r="W24" s="12">
        <v>1</v>
      </c>
      <c r="X24" s="12">
        <v>1</v>
      </c>
      <c r="Y24" s="40">
        <v>0</v>
      </c>
      <c r="Z24" s="38">
        <v>0</v>
      </c>
      <c r="AA24" s="63"/>
      <c r="AB24" s="108"/>
      <c r="AC24" s="108"/>
      <c r="AD24" s="13"/>
      <c r="AE24" s="67"/>
      <c r="AF24" s="68">
        <v>0</v>
      </c>
      <c r="AG24" s="68">
        <v>0</v>
      </c>
      <c r="AH24" s="69"/>
      <c r="AI24" s="84"/>
      <c r="AJ24" s="84"/>
      <c r="AK24" s="111" t="e">
        <f t="shared" si="4"/>
        <v>#DIV/0!</v>
      </c>
      <c r="AL24" s="56"/>
      <c r="AM24" s="37">
        <v>1</v>
      </c>
      <c r="AN24" s="37">
        <v>1</v>
      </c>
      <c r="AO24" s="37">
        <v>100</v>
      </c>
      <c r="AP24" s="112">
        <v>1469210</v>
      </c>
      <c r="AQ24" s="112">
        <v>1279737</v>
      </c>
      <c r="AR24" s="77">
        <f t="shared" si="6"/>
        <v>87.10374963415714</v>
      </c>
      <c r="AS24" s="56" t="s">
        <v>244</v>
      </c>
      <c r="AT24" s="16">
        <v>0.2</v>
      </c>
      <c r="AU24" s="17">
        <v>2E-3</v>
      </c>
      <c r="AV24" s="15">
        <f t="shared" si="1"/>
        <v>1</v>
      </c>
      <c r="AW24" s="14" t="s">
        <v>175</v>
      </c>
      <c r="AX24" s="14" t="s">
        <v>176</v>
      </c>
      <c r="AY24" s="37"/>
      <c r="AZ24" s="37"/>
      <c r="BA24" s="37"/>
      <c r="BB24" s="115"/>
      <c r="BC24" s="112"/>
      <c r="BD24" s="112"/>
      <c r="BE24" s="157"/>
      <c r="BF24" s="56" t="s">
        <v>263</v>
      </c>
      <c r="BG24" s="37"/>
      <c r="BH24" s="37"/>
      <c r="BI24" s="37"/>
      <c r="BJ24" s="115"/>
      <c r="BK24" s="112"/>
      <c r="BL24" s="112"/>
      <c r="BM24" s="161"/>
      <c r="BN24" s="56" t="s">
        <v>263</v>
      </c>
    </row>
    <row r="25" spans="1:66" ht="409.5" x14ac:dyDescent="0.25">
      <c r="A25" s="212"/>
      <c r="B25" s="212"/>
      <c r="C25" s="216"/>
      <c r="D25" s="216"/>
      <c r="E25" s="53" t="s">
        <v>55</v>
      </c>
      <c r="F25" s="1"/>
      <c r="G25" s="2"/>
      <c r="H25" s="2"/>
      <c r="I25" s="2" t="s">
        <v>160</v>
      </c>
      <c r="J25" s="58" t="s">
        <v>130</v>
      </c>
      <c r="K25" s="2" t="s">
        <v>56</v>
      </c>
      <c r="L25" s="3" t="s">
        <v>218</v>
      </c>
      <c r="M25" s="2" t="s">
        <v>57</v>
      </c>
      <c r="N25" s="9"/>
      <c r="O25" s="12" t="s">
        <v>177</v>
      </c>
      <c r="P25" s="12">
        <v>0.17</v>
      </c>
      <c r="Q25" s="12">
        <v>0.83</v>
      </c>
      <c r="R25" s="12" t="s">
        <v>177</v>
      </c>
      <c r="S25" s="12" t="s">
        <v>177</v>
      </c>
      <c r="T25" s="12" t="s">
        <v>177</v>
      </c>
      <c r="U25" s="12">
        <v>1</v>
      </c>
      <c r="V25" s="12" t="s">
        <v>177</v>
      </c>
      <c r="W25" s="12" t="s">
        <v>177</v>
      </c>
      <c r="X25" s="12">
        <v>1</v>
      </c>
      <c r="Y25" s="40">
        <v>0</v>
      </c>
      <c r="Z25" s="38">
        <v>0</v>
      </c>
      <c r="AA25" s="63"/>
      <c r="AB25" s="108"/>
      <c r="AC25" s="108"/>
      <c r="AD25" s="13"/>
      <c r="AE25" s="67"/>
      <c r="AF25" s="78">
        <v>0.17</v>
      </c>
      <c r="AG25" s="68">
        <v>0</v>
      </c>
      <c r="AH25" s="69">
        <f t="shared" si="3"/>
        <v>0</v>
      </c>
      <c r="AI25" s="84"/>
      <c r="AJ25" s="84"/>
      <c r="AK25" s="111" t="e">
        <f t="shared" si="4"/>
        <v>#DIV/0!</v>
      </c>
      <c r="AL25" s="67" t="s">
        <v>245</v>
      </c>
      <c r="AM25" s="79">
        <v>0.83</v>
      </c>
      <c r="AN25" s="37">
        <v>0</v>
      </c>
      <c r="AO25" s="37">
        <f t="shared" si="5"/>
        <v>0</v>
      </c>
      <c r="AP25" s="112">
        <v>0</v>
      </c>
      <c r="AQ25" s="112">
        <v>0</v>
      </c>
      <c r="AR25" s="77" t="e">
        <f t="shared" si="6"/>
        <v>#DIV/0!</v>
      </c>
      <c r="AS25" s="67" t="s">
        <v>246</v>
      </c>
      <c r="AT25" s="16">
        <v>0.2</v>
      </c>
      <c r="AU25" s="17">
        <v>2E-3</v>
      </c>
      <c r="AV25" s="15">
        <f t="shared" si="1"/>
        <v>1</v>
      </c>
      <c r="AW25" s="14" t="s">
        <v>175</v>
      </c>
      <c r="AX25" s="14" t="s">
        <v>176</v>
      </c>
      <c r="AY25" s="79"/>
      <c r="AZ25" s="79"/>
      <c r="BA25" s="37"/>
      <c r="BB25" s="115"/>
      <c r="BC25" s="112"/>
      <c r="BD25" s="112"/>
      <c r="BE25" s="157"/>
      <c r="BF25" s="56" t="s">
        <v>263</v>
      </c>
      <c r="BG25" s="79"/>
      <c r="BH25" s="79"/>
      <c r="BI25" s="37"/>
      <c r="BJ25" s="115"/>
      <c r="BK25" s="112"/>
      <c r="BL25" s="112"/>
      <c r="BM25" s="161"/>
      <c r="BN25" s="56" t="s">
        <v>263</v>
      </c>
    </row>
    <row r="26" spans="1:66" ht="409.5" x14ac:dyDescent="0.25">
      <c r="A26" s="213"/>
      <c r="B26" s="213"/>
      <c r="C26" s="7" t="s">
        <v>58</v>
      </c>
      <c r="D26" s="7" t="s">
        <v>59</v>
      </c>
      <c r="E26" s="53" t="s">
        <v>60</v>
      </c>
      <c r="F26" s="8"/>
      <c r="G26" s="2"/>
      <c r="H26" s="2"/>
      <c r="I26" s="2"/>
      <c r="J26" s="58" t="s">
        <v>131</v>
      </c>
      <c r="K26" s="2" t="s">
        <v>132</v>
      </c>
      <c r="L26" s="2"/>
      <c r="M26" s="2"/>
      <c r="N26" s="9"/>
      <c r="O26" s="12" t="s">
        <v>177</v>
      </c>
      <c r="P26" s="12" t="s">
        <v>177</v>
      </c>
      <c r="Q26" s="12" t="s">
        <v>177</v>
      </c>
      <c r="R26" s="12">
        <v>1</v>
      </c>
      <c r="S26" s="12" t="s">
        <v>177</v>
      </c>
      <c r="T26" s="12">
        <v>1</v>
      </c>
      <c r="U26" s="12">
        <v>1</v>
      </c>
      <c r="V26" s="12"/>
      <c r="W26" s="12" t="s">
        <v>177</v>
      </c>
      <c r="X26" s="12"/>
      <c r="Y26" s="40">
        <v>0</v>
      </c>
      <c r="Z26" s="38">
        <v>0</v>
      </c>
      <c r="AA26" s="63">
        <v>0</v>
      </c>
      <c r="AB26" s="108"/>
      <c r="AC26" s="108"/>
      <c r="AD26" s="13"/>
      <c r="AE26" s="67"/>
      <c r="AF26" s="68">
        <v>0</v>
      </c>
      <c r="AG26" s="68">
        <v>0</v>
      </c>
      <c r="AH26" s="69"/>
      <c r="AI26" s="84"/>
      <c r="AJ26" s="84"/>
      <c r="AK26" s="111" t="e">
        <f t="shared" si="4"/>
        <v>#DIV/0!</v>
      </c>
      <c r="AL26" s="67"/>
      <c r="AM26" s="37"/>
      <c r="AN26" s="37">
        <v>0</v>
      </c>
      <c r="AO26" s="37"/>
      <c r="AP26" s="112">
        <v>0</v>
      </c>
      <c r="AQ26" s="112">
        <v>0</v>
      </c>
      <c r="AR26" s="77" t="e">
        <f t="shared" si="6"/>
        <v>#DIV/0!</v>
      </c>
      <c r="AS26" s="67"/>
      <c r="AT26" s="16">
        <v>0.2</v>
      </c>
      <c r="AU26" s="17">
        <v>2E-3</v>
      </c>
      <c r="AV26" s="15">
        <f t="shared" si="1"/>
        <v>1</v>
      </c>
      <c r="AW26" s="14" t="s">
        <v>175</v>
      </c>
      <c r="AX26" s="14" t="s">
        <v>176</v>
      </c>
      <c r="AY26" s="37">
        <v>1</v>
      </c>
      <c r="AZ26" s="37">
        <v>0</v>
      </c>
      <c r="BA26" s="37"/>
      <c r="BB26" s="115"/>
      <c r="BC26" s="112"/>
      <c r="BD26" s="112"/>
      <c r="BE26" s="157"/>
      <c r="BF26" s="67" t="s">
        <v>293</v>
      </c>
      <c r="BG26" s="37">
        <v>1</v>
      </c>
      <c r="BH26" s="37"/>
      <c r="BI26" s="37"/>
      <c r="BJ26" s="115"/>
      <c r="BK26" s="112"/>
      <c r="BL26" s="112"/>
      <c r="BM26" s="161"/>
      <c r="BN26" s="67" t="s">
        <v>313</v>
      </c>
    </row>
    <row r="27" spans="1:66" ht="342.6" customHeight="1" x14ac:dyDescent="0.25">
      <c r="A27" s="189">
        <v>3</v>
      </c>
      <c r="B27" s="189" t="s">
        <v>61</v>
      </c>
      <c r="C27" s="190" t="s">
        <v>62</v>
      </c>
      <c r="D27" s="190" t="s">
        <v>63</v>
      </c>
      <c r="E27" s="53" t="s">
        <v>64</v>
      </c>
      <c r="F27" s="8" t="s">
        <v>14</v>
      </c>
      <c r="G27" s="2"/>
      <c r="H27" s="2"/>
      <c r="I27" s="2" t="s">
        <v>160</v>
      </c>
      <c r="J27" s="58" t="s">
        <v>303</v>
      </c>
      <c r="K27" s="2" t="s">
        <v>133</v>
      </c>
      <c r="L27" s="3" t="s">
        <v>218</v>
      </c>
      <c r="M27" s="2" t="s">
        <v>96</v>
      </c>
      <c r="N27" s="9"/>
      <c r="O27" s="12">
        <v>1</v>
      </c>
      <c r="P27" s="12">
        <v>1</v>
      </c>
      <c r="Q27" s="12">
        <v>1</v>
      </c>
      <c r="R27" s="12">
        <v>1</v>
      </c>
      <c r="S27" s="12">
        <v>1</v>
      </c>
      <c r="T27" s="12">
        <v>1</v>
      </c>
      <c r="U27" s="12">
        <v>1</v>
      </c>
      <c r="V27" s="12">
        <v>1</v>
      </c>
      <c r="W27" s="12">
        <v>1</v>
      </c>
      <c r="X27" s="12">
        <v>1</v>
      </c>
      <c r="Y27" s="40">
        <v>1</v>
      </c>
      <c r="Z27" s="38">
        <v>0</v>
      </c>
      <c r="AA27" s="63">
        <f t="shared" si="2"/>
        <v>0</v>
      </c>
      <c r="AB27" s="108"/>
      <c r="AC27" s="108"/>
      <c r="AD27" s="13"/>
      <c r="AE27" s="67" t="s">
        <v>186</v>
      </c>
      <c r="AF27" s="68">
        <v>1</v>
      </c>
      <c r="AG27" s="68">
        <v>0</v>
      </c>
      <c r="AH27" s="69">
        <f t="shared" si="3"/>
        <v>0</v>
      </c>
      <c r="AI27" s="84"/>
      <c r="AJ27" s="84"/>
      <c r="AK27" s="111" t="e">
        <f t="shared" si="4"/>
        <v>#DIV/0!</v>
      </c>
      <c r="AL27" s="67" t="s">
        <v>186</v>
      </c>
      <c r="AM27" s="37">
        <v>1</v>
      </c>
      <c r="AN27" s="37">
        <v>0</v>
      </c>
      <c r="AO27" s="37">
        <f t="shared" si="5"/>
        <v>0</v>
      </c>
      <c r="AP27" s="112">
        <v>0</v>
      </c>
      <c r="AQ27" s="112">
        <v>0</v>
      </c>
      <c r="AR27" s="77" t="e">
        <f t="shared" si="6"/>
        <v>#DIV/0!</v>
      </c>
      <c r="AS27" s="67" t="s">
        <v>186</v>
      </c>
      <c r="AT27" s="16">
        <v>0.2</v>
      </c>
      <c r="AU27" s="17">
        <v>2E-3</v>
      </c>
      <c r="AV27" s="15">
        <f t="shared" si="1"/>
        <v>1</v>
      </c>
      <c r="AW27" s="14" t="s">
        <v>175</v>
      </c>
      <c r="AX27" s="14" t="s">
        <v>176</v>
      </c>
      <c r="AY27" s="37">
        <v>1</v>
      </c>
      <c r="AZ27" s="37">
        <v>0</v>
      </c>
      <c r="BA27" s="37"/>
      <c r="BB27" s="115"/>
      <c r="BC27" s="112"/>
      <c r="BD27" s="112"/>
      <c r="BE27" s="157"/>
      <c r="BF27" s="67" t="s">
        <v>294</v>
      </c>
      <c r="BG27" s="37">
        <v>1</v>
      </c>
      <c r="BH27" s="37"/>
      <c r="BI27" s="37"/>
      <c r="BJ27" s="115"/>
      <c r="BK27" s="112"/>
      <c r="BL27" s="112"/>
      <c r="BM27" s="161"/>
      <c r="BN27" s="67" t="s">
        <v>313</v>
      </c>
    </row>
    <row r="28" spans="1:66" ht="409.5" x14ac:dyDescent="0.25">
      <c r="A28" s="189"/>
      <c r="B28" s="189"/>
      <c r="C28" s="191"/>
      <c r="D28" s="191"/>
      <c r="E28" s="53" t="s">
        <v>65</v>
      </c>
      <c r="F28" s="8" t="s">
        <v>14</v>
      </c>
      <c r="G28" s="2"/>
      <c r="H28" s="2"/>
      <c r="I28" s="2" t="s">
        <v>160</v>
      </c>
      <c r="J28" s="58" t="s">
        <v>134</v>
      </c>
      <c r="K28" s="2" t="s">
        <v>135</v>
      </c>
      <c r="L28" s="3" t="s">
        <v>218</v>
      </c>
      <c r="M28" s="2" t="s">
        <v>66</v>
      </c>
      <c r="N28" s="9"/>
      <c r="O28" s="12">
        <v>1</v>
      </c>
      <c r="P28" s="12">
        <v>1</v>
      </c>
      <c r="Q28" s="12">
        <v>1</v>
      </c>
      <c r="R28" s="12">
        <v>1</v>
      </c>
      <c r="S28" s="12">
        <v>1</v>
      </c>
      <c r="T28" s="12">
        <v>1</v>
      </c>
      <c r="U28" s="12">
        <v>1</v>
      </c>
      <c r="V28" s="12">
        <v>1</v>
      </c>
      <c r="W28" s="12">
        <v>1</v>
      </c>
      <c r="X28" s="12">
        <v>1</v>
      </c>
      <c r="Y28" s="40">
        <v>1</v>
      </c>
      <c r="Z28" s="38">
        <v>0</v>
      </c>
      <c r="AA28" s="63">
        <f t="shared" si="2"/>
        <v>0</v>
      </c>
      <c r="AB28" s="108"/>
      <c r="AC28" s="108"/>
      <c r="AD28" s="13"/>
      <c r="AE28" s="67" t="s">
        <v>194</v>
      </c>
      <c r="AF28" s="68">
        <v>1</v>
      </c>
      <c r="AG28" s="68">
        <v>0</v>
      </c>
      <c r="AH28" s="69">
        <f t="shared" si="3"/>
        <v>0</v>
      </c>
      <c r="AI28" s="84"/>
      <c r="AJ28" s="84"/>
      <c r="AK28" s="111" t="e">
        <f t="shared" si="4"/>
        <v>#DIV/0!</v>
      </c>
      <c r="AL28" s="53" t="s">
        <v>202</v>
      </c>
      <c r="AM28" s="37">
        <v>1</v>
      </c>
      <c r="AN28" s="37">
        <v>1</v>
      </c>
      <c r="AO28" s="37">
        <v>100</v>
      </c>
      <c r="AP28" s="112">
        <v>1275000</v>
      </c>
      <c r="AQ28" s="112">
        <v>1180313</v>
      </c>
      <c r="AR28" s="77">
        <f t="shared" si="6"/>
        <v>92.573568627450982</v>
      </c>
      <c r="AS28" s="53" t="s">
        <v>247</v>
      </c>
      <c r="AT28" s="16">
        <v>0.2</v>
      </c>
      <c r="AU28" s="17">
        <v>2E-3</v>
      </c>
      <c r="AV28" s="15">
        <f t="shared" si="1"/>
        <v>1</v>
      </c>
      <c r="AW28" s="14" t="s">
        <v>175</v>
      </c>
      <c r="AX28" s="14" t="s">
        <v>176</v>
      </c>
      <c r="AY28" s="37">
        <v>1</v>
      </c>
      <c r="AZ28" s="37">
        <v>0</v>
      </c>
      <c r="BA28" s="37"/>
      <c r="BB28" s="115"/>
      <c r="BC28" s="112"/>
      <c r="BD28" s="112"/>
      <c r="BE28" s="157"/>
      <c r="BF28" s="67" t="s">
        <v>294</v>
      </c>
      <c r="BG28" s="37">
        <v>1</v>
      </c>
      <c r="BH28" s="37">
        <v>1</v>
      </c>
      <c r="BI28" s="37">
        <v>1</v>
      </c>
      <c r="BJ28" s="115">
        <v>100</v>
      </c>
      <c r="BK28" s="112">
        <v>1768205</v>
      </c>
      <c r="BL28" s="112">
        <v>1768205</v>
      </c>
      <c r="BM28" s="77">
        <v>100</v>
      </c>
      <c r="BN28" s="53" t="s">
        <v>310</v>
      </c>
    </row>
    <row r="29" spans="1:66" ht="409.5" x14ac:dyDescent="0.25">
      <c r="A29" s="189"/>
      <c r="B29" s="189"/>
      <c r="C29" s="192"/>
      <c r="D29" s="192"/>
      <c r="E29" s="53" t="s">
        <v>67</v>
      </c>
      <c r="F29" s="1" t="s">
        <v>14</v>
      </c>
      <c r="G29" s="2"/>
      <c r="H29" s="2"/>
      <c r="I29" s="2" t="s">
        <v>160</v>
      </c>
      <c r="J29" s="60" t="s">
        <v>136</v>
      </c>
      <c r="K29" s="2" t="s">
        <v>68</v>
      </c>
      <c r="L29" s="3" t="s">
        <v>218</v>
      </c>
      <c r="M29" s="2" t="s">
        <v>97</v>
      </c>
      <c r="N29" s="9"/>
      <c r="O29" s="12">
        <v>1</v>
      </c>
      <c r="P29" s="12">
        <v>1</v>
      </c>
      <c r="Q29" s="12">
        <v>1</v>
      </c>
      <c r="R29" s="12">
        <v>1</v>
      </c>
      <c r="S29" s="12">
        <v>1</v>
      </c>
      <c r="T29" s="12">
        <v>1</v>
      </c>
      <c r="U29" s="12">
        <v>1</v>
      </c>
      <c r="V29" s="12">
        <v>1</v>
      </c>
      <c r="W29" s="12">
        <v>1</v>
      </c>
      <c r="X29" s="12">
        <v>1</v>
      </c>
      <c r="Y29" s="40">
        <v>1</v>
      </c>
      <c r="Z29" s="38">
        <v>0</v>
      </c>
      <c r="AA29" s="63">
        <f t="shared" si="2"/>
        <v>0</v>
      </c>
      <c r="AB29" s="108"/>
      <c r="AC29" s="108"/>
      <c r="AD29" s="13"/>
      <c r="AE29" s="67" t="s">
        <v>194</v>
      </c>
      <c r="AF29" s="68">
        <v>1</v>
      </c>
      <c r="AG29" s="68">
        <v>0</v>
      </c>
      <c r="AH29" s="69">
        <f t="shared" si="3"/>
        <v>0</v>
      </c>
      <c r="AI29" s="84"/>
      <c r="AJ29" s="84"/>
      <c r="AK29" s="111" t="e">
        <f t="shared" si="4"/>
        <v>#DIV/0!</v>
      </c>
      <c r="AL29" s="67" t="s">
        <v>248</v>
      </c>
      <c r="AM29" s="37">
        <v>1</v>
      </c>
      <c r="AN29" s="37">
        <v>2</v>
      </c>
      <c r="AO29" s="37">
        <v>100</v>
      </c>
      <c r="AP29" s="112">
        <v>1469210</v>
      </c>
      <c r="AQ29" s="112">
        <v>1279737</v>
      </c>
      <c r="AR29" s="77">
        <f t="shared" si="6"/>
        <v>87.10374963415714</v>
      </c>
      <c r="AS29" s="67" t="s">
        <v>205</v>
      </c>
      <c r="AT29" s="16">
        <v>0.2</v>
      </c>
      <c r="AU29" s="17">
        <v>2E-3</v>
      </c>
      <c r="AV29" s="15">
        <f t="shared" si="1"/>
        <v>1</v>
      </c>
      <c r="AW29" s="14" t="s">
        <v>175</v>
      </c>
      <c r="AX29" s="14" t="s">
        <v>176</v>
      </c>
      <c r="AY29" s="37">
        <v>1</v>
      </c>
      <c r="AZ29" s="37">
        <v>0</v>
      </c>
      <c r="BA29" s="37"/>
      <c r="BB29" s="115"/>
      <c r="BC29" s="112"/>
      <c r="BD29" s="112"/>
      <c r="BE29" s="157"/>
      <c r="BF29" s="67" t="s">
        <v>294</v>
      </c>
      <c r="BG29" s="37">
        <v>1</v>
      </c>
      <c r="BH29" s="37">
        <v>1</v>
      </c>
      <c r="BI29" s="37">
        <v>1</v>
      </c>
      <c r="BJ29" s="115">
        <v>100</v>
      </c>
      <c r="BK29" s="112">
        <v>1768205</v>
      </c>
      <c r="BL29" s="112">
        <v>1768205</v>
      </c>
      <c r="BM29" s="159">
        <v>100</v>
      </c>
      <c r="BN29" s="67" t="s">
        <v>311</v>
      </c>
    </row>
    <row r="30" spans="1:66" ht="296.45" customHeight="1" x14ac:dyDescent="0.25">
      <c r="A30" s="189"/>
      <c r="B30" s="189"/>
      <c r="C30" s="193" t="s">
        <v>69</v>
      </c>
      <c r="D30" s="193" t="s">
        <v>70</v>
      </c>
      <c r="E30" s="196" t="s">
        <v>71</v>
      </c>
      <c r="F30" s="1" t="s">
        <v>14</v>
      </c>
      <c r="G30" s="2"/>
      <c r="H30" s="2"/>
      <c r="I30" s="198" t="s">
        <v>160</v>
      </c>
      <c r="J30" s="60" t="s">
        <v>252</v>
      </c>
      <c r="K30" s="12" t="s">
        <v>251</v>
      </c>
      <c r="L30" s="3" t="s">
        <v>218</v>
      </c>
      <c r="M30" s="2" t="s">
        <v>72</v>
      </c>
      <c r="N30" s="9"/>
      <c r="O30" s="18">
        <v>1</v>
      </c>
      <c r="P30" s="18">
        <v>1</v>
      </c>
      <c r="Q30" s="18">
        <v>1</v>
      </c>
      <c r="R30" s="18">
        <v>1</v>
      </c>
      <c r="S30" s="18">
        <v>1</v>
      </c>
      <c r="T30" s="18">
        <v>1</v>
      </c>
      <c r="U30" s="18">
        <v>1</v>
      </c>
      <c r="V30" s="18">
        <v>1</v>
      </c>
      <c r="W30" s="18">
        <v>1</v>
      </c>
      <c r="X30" s="18">
        <v>1</v>
      </c>
      <c r="Y30" s="40">
        <v>100</v>
      </c>
      <c r="Z30" s="38">
        <v>0</v>
      </c>
      <c r="AA30" s="63">
        <f t="shared" si="2"/>
        <v>0</v>
      </c>
      <c r="AB30" s="108"/>
      <c r="AC30" s="108"/>
      <c r="AD30" s="13"/>
      <c r="AE30" s="67" t="s">
        <v>194</v>
      </c>
      <c r="AF30" s="68">
        <v>100</v>
      </c>
      <c r="AG30" s="68">
        <v>24</v>
      </c>
      <c r="AH30" s="69">
        <v>100</v>
      </c>
      <c r="AI30" s="84">
        <v>676666</v>
      </c>
      <c r="AJ30" s="84">
        <v>640500</v>
      </c>
      <c r="AK30" s="69">
        <v>95</v>
      </c>
      <c r="AL30" s="56" t="s">
        <v>209</v>
      </c>
      <c r="AM30" s="37">
        <v>100</v>
      </c>
      <c r="AN30" s="37">
        <v>1</v>
      </c>
      <c r="AO30" s="37">
        <f t="shared" si="5"/>
        <v>1</v>
      </c>
      <c r="AP30" s="112">
        <v>1469210</v>
      </c>
      <c r="AQ30" s="112">
        <v>1279737</v>
      </c>
      <c r="AR30" s="77">
        <f t="shared" si="6"/>
        <v>87.10374963415714</v>
      </c>
      <c r="AS30" s="53" t="s">
        <v>203</v>
      </c>
      <c r="AT30" s="16">
        <v>0.2</v>
      </c>
      <c r="AU30" s="17">
        <v>2E-3</v>
      </c>
      <c r="AV30" s="15">
        <f t="shared" si="1"/>
        <v>1</v>
      </c>
      <c r="AW30" s="14" t="s">
        <v>175</v>
      </c>
      <c r="AX30" s="14" t="s">
        <v>176</v>
      </c>
      <c r="AY30" s="37">
        <v>100</v>
      </c>
      <c r="AZ30" s="37">
        <v>0</v>
      </c>
      <c r="BA30" s="37"/>
      <c r="BB30" s="115"/>
      <c r="BC30" s="112"/>
      <c r="BD30" s="112"/>
      <c r="BE30" s="157"/>
      <c r="BF30" s="67" t="s">
        <v>294</v>
      </c>
      <c r="BG30" s="18">
        <v>1</v>
      </c>
      <c r="BH30" s="18"/>
      <c r="BI30" s="37"/>
      <c r="BJ30" s="115"/>
      <c r="BK30" s="112"/>
      <c r="BL30" s="112"/>
      <c r="BM30" s="161"/>
      <c r="BN30" s="53" t="s">
        <v>313</v>
      </c>
    </row>
    <row r="31" spans="1:66" ht="85.5" x14ac:dyDescent="0.25">
      <c r="A31" s="189"/>
      <c r="B31" s="189"/>
      <c r="C31" s="193"/>
      <c r="D31" s="193"/>
      <c r="E31" s="197"/>
      <c r="F31" s="1"/>
      <c r="G31" s="2"/>
      <c r="H31" s="2"/>
      <c r="I31" s="199"/>
      <c r="J31" s="80" t="s">
        <v>249</v>
      </c>
      <c r="K31" s="12" t="s">
        <v>250</v>
      </c>
      <c r="L31" s="3" t="s">
        <v>218</v>
      </c>
      <c r="M31" s="2" t="s">
        <v>72</v>
      </c>
      <c r="N31" s="9"/>
      <c r="O31" s="36"/>
      <c r="P31" s="36"/>
      <c r="Q31" s="36"/>
      <c r="R31" s="36">
        <v>1</v>
      </c>
      <c r="S31" s="36">
        <v>1</v>
      </c>
      <c r="T31" s="36">
        <v>1</v>
      </c>
      <c r="U31" s="36">
        <v>1</v>
      </c>
      <c r="V31" s="36">
        <v>1</v>
      </c>
      <c r="W31" s="36">
        <v>1</v>
      </c>
      <c r="X31" s="36">
        <v>1</v>
      </c>
      <c r="Y31" s="40">
        <v>1</v>
      </c>
      <c r="Z31" s="38">
        <v>0</v>
      </c>
      <c r="AA31" s="63">
        <f t="shared" si="2"/>
        <v>0</v>
      </c>
      <c r="AB31" s="108"/>
      <c r="AC31" s="108"/>
      <c r="AD31" s="13"/>
      <c r="AE31" s="67" t="s">
        <v>256</v>
      </c>
      <c r="AF31" s="68">
        <v>1</v>
      </c>
      <c r="AG31" s="68">
        <v>0</v>
      </c>
      <c r="AH31" s="69"/>
      <c r="AI31" s="84"/>
      <c r="AJ31" s="84"/>
      <c r="AK31" s="111" t="e">
        <f t="shared" si="4"/>
        <v>#DIV/0!</v>
      </c>
      <c r="AL31" s="56" t="s">
        <v>257</v>
      </c>
      <c r="AM31" s="37"/>
      <c r="AN31" s="37"/>
      <c r="AO31" s="37"/>
      <c r="AP31" s="112"/>
      <c r="AQ31" s="112"/>
      <c r="AR31" s="77"/>
      <c r="AS31" s="53" t="s">
        <v>258</v>
      </c>
      <c r="AT31" s="16"/>
      <c r="AU31" s="17"/>
      <c r="AV31" s="15"/>
      <c r="AW31" s="14"/>
      <c r="AX31" s="14"/>
      <c r="AY31" s="37">
        <v>1</v>
      </c>
      <c r="AZ31" s="37">
        <v>0</v>
      </c>
      <c r="BA31" s="37"/>
      <c r="BB31" s="105"/>
      <c r="BC31" s="112"/>
      <c r="BD31" s="112"/>
      <c r="BE31" s="157"/>
      <c r="BF31" s="67" t="s">
        <v>294</v>
      </c>
      <c r="BG31" s="37">
        <v>1</v>
      </c>
      <c r="BH31" s="37"/>
      <c r="BI31" s="37"/>
      <c r="BJ31" s="115"/>
      <c r="BK31" s="112"/>
      <c r="BL31" s="112"/>
      <c r="BM31" s="161"/>
      <c r="BN31" s="53" t="s">
        <v>313</v>
      </c>
    </row>
    <row r="32" spans="1:66" ht="409.5" x14ac:dyDescent="0.25">
      <c r="A32" s="189"/>
      <c r="B32" s="189"/>
      <c r="C32" s="193"/>
      <c r="D32" s="193"/>
      <c r="E32" s="53" t="s">
        <v>73</v>
      </c>
      <c r="F32" s="1" t="s">
        <v>14</v>
      </c>
      <c r="G32" s="2"/>
      <c r="H32" s="2"/>
      <c r="I32" s="2" t="s">
        <v>160</v>
      </c>
      <c r="J32" s="60" t="s">
        <v>254</v>
      </c>
      <c r="K32" s="2" t="s">
        <v>157</v>
      </c>
      <c r="L32" s="3" t="s">
        <v>218</v>
      </c>
      <c r="M32" s="2" t="s">
        <v>74</v>
      </c>
      <c r="N32" s="9"/>
      <c r="O32" s="2" t="s">
        <v>177</v>
      </c>
      <c r="P32" s="2"/>
      <c r="Q32" s="18">
        <v>0.1</v>
      </c>
      <c r="R32" s="18">
        <v>0.1</v>
      </c>
      <c r="S32" s="18">
        <v>0.1</v>
      </c>
      <c r="T32" s="18">
        <v>0.1</v>
      </c>
      <c r="U32" s="18">
        <v>0.1</v>
      </c>
      <c r="V32" s="18">
        <v>0.1</v>
      </c>
      <c r="W32" s="18">
        <v>0.1</v>
      </c>
      <c r="X32" s="18">
        <v>0.1</v>
      </c>
      <c r="Y32" s="39"/>
      <c r="Z32" s="38"/>
      <c r="AA32" s="63">
        <v>0</v>
      </c>
      <c r="AB32" s="108"/>
      <c r="AC32" s="108"/>
      <c r="AD32" s="13"/>
      <c r="AE32" s="67"/>
      <c r="AF32" s="68"/>
      <c r="AG32" s="68"/>
      <c r="AH32" s="69"/>
      <c r="AI32" s="84"/>
      <c r="AJ32" s="84"/>
      <c r="AK32" s="111" t="e">
        <f t="shared" si="4"/>
        <v>#DIV/0!</v>
      </c>
      <c r="AL32" s="56"/>
      <c r="AM32" s="37">
        <v>10</v>
      </c>
      <c r="AN32" s="37">
        <v>300</v>
      </c>
      <c r="AO32" s="37">
        <v>100</v>
      </c>
      <c r="AP32" s="112">
        <v>1469210</v>
      </c>
      <c r="AQ32" s="112">
        <v>1279737</v>
      </c>
      <c r="AR32" s="77">
        <f t="shared" si="6"/>
        <v>87.10374963415714</v>
      </c>
      <c r="AS32" s="67" t="s">
        <v>259</v>
      </c>
      <c r="AT32" s="16">
        <v>0.2</v>
      </c>
      <c r="AU32" s="17">
        <v>2E-3</v>
      </c>
      <c r="AV32" s="15">
        <f t="shared" si="1"/>
        <v>1</v>
      </c>
      <c r="AW32" s="14" t="s">
        <v>175</v>
      </c>
      <c r="AX32" s="14" t="s">
        <v>176</v>
      </c>
      <c r="AY32" s="37">
        <v>10</v>
      </c>
      <c r="AZ32" s="37">
        <v>0</v>
      </c>
      <c r="BA32" s="37"/>
      <c r="BB32" s="115"/>
      <c r="BC32" s="112"/>
      <c r="BD32" s="112"/>
      <c r="BE32" s="157"/>
      <c r="BF32" s="67" t="s">
        <v>294</v>
      </c>
      <c r="BG32" s="37">
        <v>10</v>
      </c>
      <c r="BH32" s="37"/>
      <c r="BI32" s="37"/>
      <c r="BJ32" s="115"/>
      <c r="BK32" s="112"/>
      <c r="BL32" s="112"/>
      <c r="BM32" s="161"/>
      <c r="BN32" s="53" t="s">
        <v>313</v>
      </c>
    </row>
    <row r="33" spans="1:66" ht="409.5" x14ac:dyDescent="0.25">
      <c r="A33" s="189"/>
      <c r="B33" s="189"/>
      <c r="C33" s="193"/>
      <c r="D33" s="193"/>
      <c r="E33" s="53" t="s">
        <v>75</v>
      </c>
      <c r="F33" s="1" t="s">
        <v>14</v>
      </c>
      <c r="G33" s="2"/>
      <c r="H33" s="2"/>
      <c r="I33" s="2"/>
      <c r="J33" s="58" t="s">
        <v>137</v>
      </c>
      <c r="K33" s="2" t="s">
        <v>76</v>
      </c>
      <c r="L33" s="3" t="s">
        <v>218</v>
      </c>
      <c r="M33" s="2" t="s">
        <v>18</v>
      </c>
      <c r="N33" s="9"/>
      <c r="O33" s="2">
        <v>1</v>
      </c>
      <c r="P33" s="2">
        <v>1</v>
      </c>
      <c r="Q33" s="2">
        <v>1</v>
      </c>
      <c r="R33" s="2">
        <v>1</v>
      </c>
      <c r="S33" s="2">
        <v>1</v>
      </c>
      <c r="T33" s="2">
        <v>1</v>
      </c>
      <c r="U33" s="2">
        <v>1</v>
      </c>
      <c r="V33" s="2">
        <v>1</v>
      </c>
      <c r="W33" s="2">
        <v>1</v>
      </c>
      <c r="X33" s="2">
        <v>1</v>
      </c>
      <c r="Y33" s="39">
        <v>1</v>
      </c>
      <c r="Z33" s="38">
        <v>0</v>
      </c>
      <c r="AA33" s="63">
        <f t="shared" si="2"/>
        <v>0</v>
      </c>
      <c r="AB33" s="108"/>
      <c r="AC33" s="108"/>
      <c r="AD33" s="13"/>
      <c r="AE33" s="67" t="s">
        <v>194</v>
      </c>
      <c r="AF33" s="68">
        <v>1</v>
      </c>
      <c r="AG33" s="68">
        <v>1</v>
      </c>
      <c r="AH33" s="69">
        <f t="shared" si="3"/>
        <v>100</v>
      </c>
      <c r="AI33" s="84">
        <v>676666</v>
      </c>
      <c r="AJ33" s="84">
        <v>640500</v>
      </c>
      <c r="AK33" s="69">
        <v>95</v>
      </c>
      <c r="AL33" s="67" t="s">
        <v>253</v>
      </c>
      <c r="AM33" s="37">
        <v>1</v>
      </c>
      <c r="AN33" s="37">
        <v>1</v>
      </c>
      <c r="AO33" s="37">
        <f t="shared" si="5"/>
        <v>100</v>
      </c>
      <c r="AP33" s="112">
        <v>1469210</v>
      </c>
      <c r="AQ33" s="112">
        <v>1279737</v>
      </c>
      <c r="AR33" s="77">
        <f t="shared" si="6"/>
        <v>87.10374963415714</v>
      </c>
      <c r="AS33" s="53" t="s">
        <v>204</v>
      </c>
      <c r="AT33" s="16">
        <v>0.2</v>
      </c>
      <c r="AU33" s="17">
        <v>2E-3</v>
      </c>
      <c r="AV33" s="15">
        <f t="shared" si="1"/>
        <v>1</v>
      </c>
      <c r="AW33" s="14" t="s">
        <v>175</v>
      </c>
      <c r="AX33" s="14" t="s">
        <v>176</v>
      </c>
      <c r="AY33" s="37">
        <v>1</v>
      </c>
      <c r="AZ33" s="37">
        <v>0</v>
      </c>
      <c r="BA33" s="37"/>
      <c r="BB33" s="115"/>
      <c r="BC33" s="112"/>
      <c r="BD33" s="112"/>
      <c r="BE33" s="157"/>
      <c r="BF33" s="67" t="s">
        <v>294</v>
      </c>
      <c r="BG33" s="37">
        <v>1</v>
      </c>
      <c r="BH33" s="37"/>
      <c r="BI33" s="37"/>
      <c r="BJ33" s="115"/>
      <c r="BK33" s="112"/>
      <c r="BL33" s="112"/>
      <c r="BM33" s="161"/>
      <c r="BN33" s="53" t="s">
        <v>313</v>
      </c>
    </row>
    <row r="34" spans="1:66" ht="409.5" x14ac:dyDescent="0.25">
      <c r="A34" s="189"/>
      <c r="B34" s="189"/>
      <c r="C34" s="193"/>
      <c r="D34" s="193"/>
      <c r="E34" s="53" t="s">
        <v>77</v>
      </c>
      <c r="F34" s="1" t="s">
        <v>14</v>
      </c>
      <c r="G34" s="2"/>
      <c r="H34" s="2"/>
      <c r="I34" s="2"/>
      <c r="J34" s="60" t="s">
        <v>264</v>
      </c>
      <c r="K34" s="2" t="s">
        <v>158</v>
      </c>
      <c r="L34" s="2"/>
      <c r="M34" s="2"/>
      <c r="N34" s="9"/>
      <c r="O34" s="2" t="s">
        <v>177</v>
      </c>
      <c r="P34" s="2" t="s">
        <v>177</v>
      </c>
      <c r="Q34" s="36">
        <v>10</v>
      </c>
      <c r="R34" s="36">
        <v>10</v>
      </c>
      <c r="S34" s="36">
        <v>10</v>
      </c>
      <c r="T34" s="36">
        <v>10</v>
      </c>
      <c r="U34" s="36">
        <v>10</v>
      </c>
      <c r="V34" s="36">
        <v>10</v>
      </c>
      <c r="W34" s="36">
        <v>10</v>
      </c>
      <c r="X34" s="36">
        <v>10</v>
      </c>
      <c r="Y34" s="40">
        <v>0</v>
      </c>
      <c r="Z34" s="38">
        <v>0</v>
      </c>
      <c r="AA34" s="63"/>
      <c r="AB34" s="108"/>
      <c r="AC34" s="108"/>
      <c r="AD34" s="13"/>
      <c r="AE34" s="67"/>
      <c r="AF34" s="68"/>
      <c r="AG34" s="68"/>
      <c r="AH34" s="69">
        <v>0</v>
      </c>
      <c r="AI34" s="84"/>
      <c r="AJ34" s="84"/>
      <c r="AK34" s="111" t="e">
        <f t="shared" si="4"/>
        <v>#DIV/0!</v>
      </c>
      <c r="AL34" s="67"/>
      <c r="AM34" s="37">
        <v>10</v>
      </c>
      <c r="AN34" s="37">
        <v>300</v>
      </c>
      <c r="AO34" s="37">
        <v>100</v>
      </c>
      <c r="AP34" s="112">
        <v>1469210</v>
      </c>
      <c r="AQ34" s="112">
        <v>1279737</v>
      </c>
      <c r="AR34" s="77">
        <f t="shared" si="6"/>
        <v>87.10374963415714</v>
      </c>
      <c r="AS34" s="67" t="s">
        <v>260</v>
      </c>
      <c r="AT34" s="16">
        <v>0.2</v>
      </c>
      <c r="AU34" s="17">
        <v>2E-3</v>
      </c>
      <c r="AV34" s="15">
        <f t="shared" si="1"/>
        <v>1</v>
      </c>
      <c r="AW34" s="14" t="s">
        <v>175</v>
      </c>
      <c r="AX34" s="14" t="s">
        <v>176</v>
      </c>
      <c r="AY34" s="37">
        <v>10</v>
      </c>
      <c r="AZ34" s="37">
        <v>0</v>
      </c>
      <c r="BA34" s="37"/>
      <c r="BB34" s="115"/>
      <c r="BC34" s="112"/>
      <c r="BD34" s="112"/>
      <c r="BE34" s="157"/>
      <c r="BF34" s="67" t="s">
        <v>294</v>
      </c>
      <c r="BG34" s="37">
        <v>10</v>
      </c>
      <c r="BH34" s="37"/>
      <c r="BI34" s="37"/>
      <c r="BJ34" s="115"/>
      <c r="BK34" s="112"/>
      <c r="BL34" s="112"/>
      <c r="BM34" s="161"/>
      <c r="BN34" s="53" t="s">
        <v>313</v>
      </c>
    </row>
    <row r="35" spans="1:66" ht="409.5" x14ac:dyDescent="0.25">
      <c r="A35" s="189"/>
      <c r="B35" s="189"/>
      <c r="C35" s="193"/>
      <c r="D35" s="194" t="s">
        <v>78</v>
      </c>
      <c r="E35" s="53" t="s">
        <v>79</v>
      </c>
      <c r="F35" s="8" t="s">
        <v>14</v>
      </c>
      <c r="G35" s="2"/>
      <c r="H35" s="2"/>
      <c r="I35" s="2" t="s">
        <v>160</v>
      </c>
      <c r="J35" s="81" t="s">
        <v>138</v>
      </c>
      <c r="K35" s="2" t="s">
        <v>139</v>
      </c>
      <c r="L35" s="3" t="s">
        <v>235</v>
      </c>
      <c r="M35" s="2" t="s">
        <v>80</v>
      </c>
      <c r="N35" s="9"/>
      <c r="O35" s="2" t="s">
        <v>177</v>
      </c>
      <c r="P35" s="2" t="s">
        <v>177</v>
      </c>
      <c r="Q35" s="2">
        <v>0</v>
      </c>
      <c r="R35" s="2">
        <v>1</v>
      </c>
      <c r="S35" s="2">
        <v>1</v>
      </c>
      <c r="T35" s="2" t="s">
        <v>177</v>
      </c>
      <c r="U35" s="2">
        <v>1</v>
      </c>
      <c r="V35" s="2" t="s">
        <v>177</v>
      </c>
      <c r="W35" s="2">
        <v>1</v>
      </c>
      <c r="X35" s="2">
        <v>1</v>
      </c>
      <c r="Y35" s="39">
        <v>0</v>
      </c>
      <c r="Z35" s="38">
        <v>0</v>
      </c>
      <c r="AA35" s="63"/>
      <c r="AB35" s="108"/>
      <c r="AC35" s="108"/>
      <c r="AD35" s="13"/>
      <c r="AE35" s="67"/>
      <c r="AF35" s="68">
        <v>0</v>
      </c>
      <c r="AG35" s="68">
        <v>0</v>
      </c>
      <c r="AH35" s="69"/>
      <c r="AI35" s="84"/>
      <c r="AJ35" s="84"/>
      <c r="AK35" s="111" t="e">
        <f t="shared" si="4"/>
        <v>#DIV/0!</v>
      </c>
      <c r="AL35" s="67"/>
      <c r="AM35" s="37">
        <v>1</v>
      </c>
      <c r="AN35" s="37">
        <v>1</v>
      </c>
      <c r="AO35" s="37">
        <f t="shared" si="5"/>
        <v>100</v>
      </c>
      <c r="AP35" s="112">
        <v>1469210</v>
      </c>
      <c r="AQ35" s="112">
        <v>1279737</v>
      </c>
      <c r="AR35" s="77">
        <f t="shared" si="6"/>
        <v>87.10374963415714</v>
      </c>
      <c r="AS35" s="67" t="s">
        <v>206</v>
      </c>
      <c r="AT35" s="16">
        <v>0.2</v>
      </c>
      <c r="AU35" s="17">
        <v>2E-3</v>
      </c>
      <c r="AV35" s="15">
        <f t="shared" si="1"/>
        <v>1</v>
      </c>
      <c r="AW35" s="14" t="s">
        <v>175</v>
      </c>
      <c r="AX35" s="14" t="s">
        <v>176</v>
      </c>
      <c r="AY35" s="37">
        <v>1</v>
      </c>
      <c r="AZ35" s="37">
        <v>0</v>
      </c>
      <c r="BA35" s="37"/>
      <c r="BB35" s="115"/>
      <c r="BC35" s="112"/>
      <c r="BD35" s="112"/>
      <c r="BE35" s="157"/>
      <c r="BF35" s="67" t="s">
        <v>294</v>
      </c>
      <c r="BG35" s="37">
        <v>1</v>
      </c>
      <c r="BH35" s="37"/>
      <c r="BI35" s="37"/>
      <c r="BJ35" s="115"/>
      <c r="BK35" s="112"/>
      <c r="BL35" s="112"/>
      <c r="BM35" s="161"/>
      <c r="BN35" s="53" t="s">
        <v>313</v>
      </c>
    </row>
    <row r="36" spans="1:66" ht="409.5" x14ac:dyDescent="0.25">
      <c r="A36" s="189"/>
      <c r="B36" s="189"/>
      <c r="C36" s="193"/>
      <c r="D36" s="195"/>
      <c r="E36" s="53" t="s">
        <v>81</v>
      </c>
      <c r="F36" s="8" t="s">
        <v>14</v>
      </c>
      <c r="G36" s="2"/>
      <c r="H36" s="2"/>
      <c r="I36" s="2" t="s">
        <v>160</v>
      </c>
      <c r="J36" s="81" t="s">
        <v>140</v>
      </c>
      <c r="K36" s="2" t="s">
        <v>141</v>
      </c>
      <c r="L36" s="3" t="s">
        <v>235</v>
      </c>
      <c r="M36" s="2" t="s">
        <v>82</v>
      </c>
      <c r="N36" s="9"/>
      <c r="O36" s="12" t="s">
        <v>177</v>
      </c>
      <c r="P36" s="12" t="s">
        <v>177</v>
      </c>
      <c r="Q36" s="12" t="s">
        <v>177</v>
      </c>
      <c r="R36" s="12">
        <v>1</v>
      </c>
      <c r="S36" s="12" t="s">
        <v>177</v>
      </c>
      <c r="T36" s="12">
        <v>1</v>
      </c>
      <c r="U36" s="12">
        <v>1</v>
      </c>
      <c r="V36" s="12">
        <v>1</v>
      </c>
      <c r="W36" s="12" t="s">
        <v>177</v>
      </c>
      <c r="X36" s="12">
        <v>1</v>
      </c>
      <c r="Y36" s="40">
        <v>0</v>
      </c>
      <c r="Z36" s="38">
        <v>0</v>
      </c>
      <c r="AA36" s="63"/>
      <c r="AB36" s="108"/>
      <c r="AC36" s="108"/>
      <c r="AD36" s="13"/>
      <c r="AE36" s="67"/>
      <c r="AF36" s="68">
        <v>0</v>
      </c>
      <c r="AG36" s="68">
        <v>0</v>
      </c>
      <c r="AH36" s="69"/>
      <c r="AI36" s="84"/>
      <c r="AJ36" s="84"/>
      <c r="AK36" s="111" t="e">
        <f t="shared" si="4"/>
        <v>#DIV/0!</v>
      </c>
      <c r="AL36" s="67"/>
      <c r="AM36" s="37">
        <v>0</v>
      </c>
      <c r="AN36" s="37">
        <v>0</v>
      </c>
      <c r="AO36" s="37"/>
      <c r="AP36" s="112">
        <v>0</v>
      </c>
      <c r="AQ36" s="112">
        <v>0</v>
      </c>
      <c r="AR36" s="77" t="e">
        <f t="shared" si="6"/>
        <v>#DIV/0!</v>
      </c>
      <c r="AS36" s="67" t="s">
        <v>258</v>
      </c>
      <c r="AT36" s="16">
        <v>0.2</v>
      </c>
      <c r="AU36" s="17">
        <v>2E-3</v>
      </c>
      <c r="AV36" s="15">
        <f t="shared" si="1"/>
        <v>1</v>
      </c>
      <c r="AW36" s="14" t="s">
        <v>175</v>
      </c>
      <c r="AX36" s="14" t="s">
        <v>176</v>
      </c>
      <c r="AY36" s="37">
        <v>1</v>
      </c>
      <c r="AZ36" s="37">
        <v>0</v>
      </c>
      <c r="BA36" s="37"/>
      <c r="BB36" s="115"/>
      <c r="BC36" s="112"/>
      <c r="BD36" s="112"/>
      <c r="BE36" s="157"/>
      <c r="BF36" s="67" t="s">
        <v>294</v>
      </c>
      <c r="BG36" s="37">
        <v>0</v>
      </c>
      <c r="BH36" s="37"/>
      <c r="BI36" s="37"/>
      <c r="BJ36" s="115"/>
      <c r="BK36" s="112"/>
      <c r="BL36" s="112"/>
      <c r="BM36" s="161"/>
      <c r="BN36" s="53" t="s">
        <v>313</v>
      </c>
    </row>
    <row r="37" spans="1:66" ht="409.5" x14ac:dyDescent="0.25">
      <c r="A37" s="189"/>
      <c r="B37" s="189"/>
      <c r="C37" s="162" t="s">
        <v>83</v>
      </c>
      <c r="D37" s="162" t="s">
        <v>84</v>
      </c>
      <c r="E37" s="53" t="s">
        <v>85</v>
      </c>
      <c r="F37" s="8" t="s">
        <v>14</v>
      </c>
      <c r="G37" s="2"/>
      <c r="H37" s="2"/>
      <c r="I37" s="2" t="s">
        <v>160</v>
      </c>
      <c r="J37" s="81" t="s">
        <v>304</v>
      </c>
      <c r="K37" s="2" t="s">
        <v>86</v>
      </c>
      <c r="L37" s="3" t="s">
        <v>218</v>
      </c>
      <c r="M37" s="2" t="s">
        <v>18</v>
      </c>
      <c r="N37" s="9"/>
      <c r="O37" s="12">
        <v>12</v>
      </c>
      <c r="P37" s="12">
        <v>12</v>
      </c>
      <c r="Q37" s="12">
        <v>12</v>
      </c>
      <c r="R37" s="12">
        <v>12</v>
      </c>
      <c r="S37" s="12">
        <v>12</v>
      </c>
      <c r="T37" s="12">
        <v>12</v>
      </c>
      <c r="U37" s="12">
        <v>12</v>
      </c>
      <c r="V37" s="12">
        <v>12</v>
      </c>
      <c r="W37" s="12">
        <v>12</v>
      </c>
      <c r="X37" s="12">
        <v>12</v>
      </c>
      <c r="Y37" s="40">
        <v>12</v>
      </c>
      <c r="Z37" s="38">
        <v>0</v>
      </c>
      <c r="AA37" s="63">
        <f t="shared" si="2"/>
        <v>0</v>
      </c>
      <c r="AB37" s="108"/>
      <c r="AC37" s="108"/>
      <c r="AD37" s="13"/>
      <c r="AE37" s="67" t="s">
        <v>184</v>
      </c>
      <c r="AF37" s="68">
        <v>12</v>
      </c>
      <c r="AG37" s="68">
        <v>0</v>
      </c>
      <c r="AH37" s="69">
        <f t="shared" si="3"/>
        <v>0</v>
      </c>
      <c r="AI37" s="84"/>
      <c r="AJ37" s="84"/>
      <c r="AK37" s="111" t="e">
        <f t="shared" si="4"/>
        <v>#DIV/0!</v>
      </c>
      <c r="AL37" s="67" t="s">
        <v>186</v>
      </c>
      <c r="AM37" s="37">
        <v>12</v>
      </c>
      <c r="AN37" s="37">
        <v>0</v>
      </c>
      <c r="AO37" s="37">
        <f t="shared" si="5"/>
        <v>0</v>
      </c>
      <c r="AP37" s="112">
        <v>0</v>
      </c>
      <c r="AQ37" s="112">
        <v>0</v>
      </c>
      <c r="AR37" s="77" t="e">
        <f t="shared" si="6"/>
        <v>#DIV/0!</v>
      </c>
      <c r="AS37" s="67" t="s">
        <v>186</v>
      </c>
      <c r="AT37" s="16">
        <v>0.2</v>
      </c>
      <c r="AU37" s="17">
        <v>2E-3</v>
      </c>
      <c r="AV37" s="15">
        <f t="shared" si="1"/>
        <v>1</v>
      </c>
      <c r="AW37" s="14" t="s">
        <v>175</v>
      </c>
      <c r="AX37" s="14" t="s">
        <v>176</v>
      </c>
      <c r="AY37" s="37">
        <v>12</v>
      </c>
      <c r="AZ37" s="37">
        <v>3</v>
      </c>
      <c r="BA37" s="37">
        <v>0</v>
      </c>
      <c r="BB37" s="115">
        <v>0</v>
      </c>
      <c r="BC37" s="112"/>
      <c r="BD37" s="112"/>
      <c r="BE37" s="77"/>
      <c r="BF37" s="67" t="s">
        <v>295</v>
      </c>
      <c r="BG37" s="37">
        <v>12</v>
      </c>
      <c r="BH37" s="37"/>
      <c r="BI37" s="37"/>
      <c r="BJ37" s="115"/>
      <c r="BK37" s="112"/>
      <c r="BL37" s="112"/>
      <c r="BM37" s="161"/>
      <c r="BN37" s="53" t="s">
        <v>313</v>
      </c>
    </row>
    <row r="38" spans="1:66" ht="409.5" x14ac:dyDescent="0.25">
      <c r="A38" s="189"/>
      <c r="B38" s="189"/>
      <c r="C38" s="163"/>
      <c r="D38" s="163"/>
      <c r="E38" s="53" t="s">
        <v>87</v>
      </c>
      <c r="F38" s="8" t="s">
        <v>14</v>
      </c>
      <c r="G38" s="2"/>
      <c r="H38" s="2"/>
      <c r="I38" s="2" t="s">
        <v>160</v>
      </c>
      <c r="J38" s="81" t="s">
        <v>142</v>
      </c>
      <c r="K38" s="2" t="s">
        <v>143</v>
      </c>
      <c r="L38" s="3" t="s">
        <v>218</v>
      </c>
      <c r="M38" s="2" t="s">
        <v>32</v>
      </c>
      <c r="N38" s="9"/>
      <c r="O38" s="12">
        <v>12</v>
      </c>
      <c r="P38" s="12">
        <v>12</v>
      </c>
      <c r="Q38" s="12">
        <v>12</v>
      </c>
      <c r="R38" s="12">
        <v>12</v>
      </c>
      <c r="S38" s="12">
        <v>12</v>
      </c>
      <c r="T38" s="12">
        <v>12</v>
      </c>
      <c r="U38" s="12">
        <v>12</v>
      </c>
      <c r="V38" s="12">
        <v>12</v>
      </c>
      <c r="W38" s="12">
        <v>12</v>
      </c>
      <c r="X38" s="12">
        <v>12</v>
      </c>
      <c r="Y38" s="40">
        <v>12</v>
      </c>
      <c r="Z38" s="38">
        <v>0</v>
      </c>
      <c r="AA38" s="63">
        <f t="shared" si="2"/>
        <v>0</v>
      </c>
      <c r="AB38" s="108"/>
      <c r="AC38" s="108"/>
      <c r="AD38" s="13"/>
      <c r="AE38" s="67" t="s">
        <v>186</v>
      </c>
      <c r="AF38" s="68">
        <v>12</v>
      </c>
      <c r="AG38" s="68">
        <v>0</v>
      </c>
      <c r="AH38" s="69">
        <f t="shared" si="3"/>
        <v>0</v>
      </c>
      <c r="AI38" s="84"/>
      <c r="AJ38" s="84"/>
      <c r="AK38" s="111" t="e">
        <f t="shared" si="4"/>
        <v>#DIV/0!</v>
      </c>
      <c r="AL38" s="67" t="s">
        <v>186</v>
      </c>
      <c r="AM38" s="37">
        <v>12</v>
      </c>
      <c r="AN38" s="37">
        <v>0</v>
      </c>
      <c r="AO38" s="37">
        <f t="shared" si="5"/>
        <v>0</v>
      </c>
      <c r="AP38" s="112">
        <v>0</v>
      </c>
      <c r="AQ38" s="112">
        <v>0</v>
      </c>
      <c r="AR38" s="77" t="e">
        <f t="shared" si="6"/>
        <v>#DIV/0!</v>
      </c>
      <c r="AS38" s="67" t="s">
        <v>186</v>
      </c>
      <c r="AT38" s="16">
        <v>0.2</v>
      </c>
      <c r="AU38" s="17">
        <v>2E-3</v>
      </c>
      <c r="AV38" s="15">
        <f t="shared" si="1"/>
        <v>1</v>
      </c>
      <c r="AW38" s="14" t="s">
        <v>175</v>
      </c>
      <c r="AX38" s="14" t="s">
        <v>176</v>
      </c>
      <c r="AY38" s="37">
        <v>12</v>
      </c>
      <c r="AZ38" s="37">
        <v>3</v>
      </c>
      <c r="BA38" s="37">
        <v>0</v>
      </c>
      <c r="BB38" s="115">
        <v>0</v>
      </c>
      <c r="BC38" s="112"/>
      <c r="BD38" s="112"/>
      <c r="BE38" s="77"/>
      <c r="BF38" s="67" t="s">
        <v>295</v>
      </c>
      <c r="BG38" s="37">
        <v>12</v>
      </c>
      <c r="BH38" s="37"/>
      <c r="BI38" s="37"/>
      <c r="BJ38" s="115"/>
      <c r="BK38" s="112"/>
      <c r="BL38" s="112"/>
      <c r="BM38" s="161"/>
      <c r="BN38" s="53" t="s">
        <v>313</v>
      </c>
    </row>
    <row r="39" spans="1:66" ht="409.5" x14ac:dyDescent="0.25">
      <c r="A39" s="189"/>
      <c r="B39" s="189"/>
      <c r="C39" s="163"/>
      <c r="D39" s="164"/>
      <c r="E39" s="56" t="s">
        <v>88</v>
      </c>
      <c r="F39" s="8"/>
      <c r="G39" s="2"/>
      <c r="H39" s="2"/>
      <c r="I39" s="2" t="s">
        <v>160</v>
      </c>
      <c r="J39" s="81" t="s">
        <v>144</v>
      </c>
      <c r="K39" s="2" t="s">
        <v>145</v>
      </c>
      <c r="L39" s="3" t="s">
        <v>218</v>
      </c>
      <c r="M39" s="2" t="s">
        <v>18</v>
      </c>
      <c r="N39" s="9"/>
      <c r="O39" s="12">
        <v>1</v>
      </c>
      <c r="P39" s="12">
        <v>1</v>
      </c>
      <c r="Q39" s="12">
        <v>1</v>
      </c>
      <c r="R39" s="12">
        <v>1</v>
      </c>
      <c r="S39" s="12">
        <v>1</v>
      </c>
      <c r="T39" s="12">
        <v>1</v>
      </c>
      <c r="U39" s="12">
        <v>1</v>
      </c>
      <c r="V39" s="12">
        <v>1</v>
      </c>
      <c r="W39" s="12">
        <v>1</v>
      </c>
      <c r="X39" s="12">
        <v>1</v>
      </c>
      <c r="Y39" s="40">
        <v>1</v>
      </c>
      <c r="Z39" s="38">
        <v>2E-3</v>
      </c>
      <c r="AA39" s="63">
        <f t="shared" si="2"/>
        <v>0.2</v>
      </c>
      <c r="AB39" s="108"/>
      <c r="AC39" s="108"/>
      <c r="AD39" s="13"/>
      <c r="AE39" s="67" t="s">
        <v>186</v>
      </c>
      <c r="AF39" s="68">
        <v>1</v>
      </c>
      <c r="AG39" s="68">
        <v>0</v>
      </c>
      <c r="AH39" s="69">
        <f t="shared" si="3"/>
        <v>0</v>
      </c>
      <c r="AI39" s="84"/>
      <c r="AJ39" s="84"/>
      <c r="AK39" s="111" t="e">
        <f t="shared" si="4"/>
        <v>#DIV/0!</v>
      </c>
      <c r="AL39" s="67" t="s">
        <v>186</v>
      </c>
      <c r="AM39" s="37">
        <v>1</v>
      </c>
      <c r="AN39" s="37">
        <v>0</v>
      </c>
      <c r="AO39" s="37">
        <f t="shared" si="5"/>
        <v>0</v>
      </c>
      <c r="AP39" s="112">
        <v>0</v>
      </c>
      <c r="AQ39" s="112">
        <v>0</v>
      </c>
      <c r="AR39" s="77" t="e">
        <f t="shared" si="6"/>
        <v>#DIV/0!</v>
      </c>
      <c r="AS39" s="67" t="s">
        <v>186</v>
      </c>
      <c r="AT39" s="16">
        <v>0.2</v>
      </c>
      <c r="AU39" s="17">
        <v>2E-3</v>
      </c>
      <c r="AV39" s="15">
        <f t="shared" si="1"/>
        <v>1</v>
      </c>
      <c r="AW39" s="14" t="s">
        <v>175</v>
      </c>
      <c r="AX39" s="14" t="s">
        <v>176</v>
      </c>
      <c r="AY39" s="37">
        <v>1</v>
      </c>
      <c r="AZ39" s="37">
        <v>0</v>
      </c>
      <c r="BA39" s="37"/>
      <c r="BB39" s="115"/>
      <c r="BC39" s="112"/>
      <c r="BD39" s="112"/>
      <c r="BE39" s="157"/>
      <c r="BF39" s="53" t="s">
        <v>296</v>
      </c>
      <c r="BG39" s="37">
        <v>1</v>
      </c>
      <c r="BH39" s="37"/>
      <c r="BI39" s="37"/>
      <c r="BJ39" s="115"/>
      <c r="BK39" s="112"/>
      <c r="BL39" s="112"/>
      <c r="BM39" s="161"/>
      <c r="BN39" s="53" t="s">
        <v>313</v>
      </c>
    </row>
    <row r="40" spans="1:66" ht="409.5" x14ac:dyDescent="0.25">
      <c r="A40" s="189"/>
      <c r="B40" s="189"/>
      <c r="C40" s="163"/>
      <c r="D40" s="162" t="s">
        <v>89</v>
      </c>
      <c r="E40" s="53" t="s">
        <v>90</v>
      </c>
      <c r="F40" s="8" t="s">
        <v>91</v>
      </c>
      <c r="G40" s="2"/>
      <c r="H40" s="2"/>
      <c r="I40" s="2" t="s">
        <v>160</v>
      </c>
      <c r="J40" s="81" t="s">
        <v>146</v>
      </c>
      <c r="K40" s="2" t="s">
        <v>147</v>
      </c>
      <c r="L40" s="3" t="s">
        <v>218</v>
      </c>
      <c r="M40" s="2" t="s">
        <v>22</v>
      </c>
      <c r="N40" s="9"/>
      <c r="O40" s="12">
        <v>12</v>
      </c>
      <c r="P40" s="12">
        <v>12</v>
      </c>
      <c r="Q40" s="12">
        <v>12</v>
      </c>
      <c r="R40" s="12">
        <v>12</v>
      </c>
      <c r="S40" s="12">
        <v>12</v>
      </c>
      <c r="T40" s="12">
        <v>12</v>
      </c>
      <c r="U40" s="12">
        <v>12</v>
      </c>
      <c r="V40" s="12">
        <v>12</v>
      </c>
      <c r="W40" s="12">
        <v>12</v>
      </c>
      <c r="X40" s="12">
        <v>12</v>
      </c>
      <c r="Y40" s="40">
        <v>12</v>
      </c>
      <c r="Z40" s="38">
        <v>0</v>
      </c>
      <c r="AA40" s="63">
        <f t="shared" si="2"/>
        <v>0</v>
      </c>
      <c r="AB40" s="108"/>
      <c r="AC40" s="108"/>
      <c r="AD40" s="13"/>
      <c r="AE40" s="67" t="s">
        <v>183</v>
      </c>
      <c r="AF40" s="68">
        <v>12</v>
      </c>
      <c r="AG40" s="68">
        <v>0</v>
      </c>
      <c r="AH40" s="69">
        <f t="shared" si="3"/>
        <v>0</v>
      </c>
      <c r="AI40" s="84"/>
      <c r="AJ40" s="84"/>
      <c r="AK40" s="111" t="e">
        <f t="shared" si="4"/>
        <v>#DIV/0!</v>
      </c>
      <c r="AL40" s="67" t="s">
        <v>186</v>
      </c>
      <c r="AM40" s="37">
        <v>12</v>
      </c>
      <c r="AN40" s="37">
        <v>0</v>
      </c>
      <c r="AO40" s="37">
        <f t="shared" si="5"/>
        <v>0</v>
      </c>
      <c r="AP40" s="112">
        <v>0</v>
      </c>
      <c r="AQ40" s="112">
        <v>0</v>
      </c>
      <c r="AR40" s="77" t="e">
        <f t="shared" si="6"/>
        <v>#DIV/0!</v>
      </c>
      <c r="AS40" s="67" t="s">
        <v>186</v>
      </c>
      <c r="AT40" s="16">
        <v>0.2</v>
      </c>
      <c r="AU40" s="17">
        <v>2E-3</v>
      </c>
      <c r="AV40" s="15">
        <f t="shared" si="1"/>
        <v>1</v>
      </c>
      <c r="AW40" s="14" t="s">
        <v>175</v>
      </c>
      <c r="AX40" s="14" t="s">
        <v>176</v>
      </c>
      <c r="AY40" s="37">
        <v>12</v>
      </c>
      <c r="AZ40" s="37">
        <v>3</v>
      </c>
      <c r="BA40" s="37">
        <v>0</v>
      </c>
      <c r="BB40" s="115">
        <v>0</v>
      </c>
      <c r="BC40" s="112"/>
      <c r="BD40" s="112"/>
      <c r="BE40" s="77"/>
      <c r="BF40" s="53" t="s">
        <v>202</v>
      </c>
      <c r="BG40" s="37">
        <v>12</v>
      </c>
      <c r="BH40" s="37"/>
      <c r="BI40" s="37"/>
      <c r="BJ40" s="115"/>
      <c r="BK40" s="112"/>
      <c r="BL40" s="112"/>
      <c r="BM40" s="161"/>
      <c r="BN40" s="53" t="s">
        <v>313</v>
      </c>
    </row>
    <row r="41" spans="1:66" ht="409.5" x14ac:dyDescent="0.25">
      <c r="A41" s="189"/>
      <c r="B41" s="189"/>
      <c r="C41" s="163"/>
      <c r="D41" s="163"/>
      <c r="E41" s="53" t="s">
        <v>92</v>
      </c>
      <c r="F41" s="1" t="s">
        <v>14</v>
      </c>
      <c r="G41" s="2"/>
      <c r="H41" s="2"/>
      <c r="I41" s="2" t="s">
        <v>160</v>
      </c>
      <c r="J41" s="58" t="s">
        <v>148</v>
      </c>
      <c r="K41" s="2" t="s">
        <v>149</v>
      </c>
      <c r="L41" s="3" t="s">
        <v>218</v>
      </c>
      <c r="M41" s="2" t="s">
        <v>93</v>
      </c>
      <c r="N41" s="9"/>
      <c r="O41" s="12">
        <v>12</v>
      </c>
      <c r="P41" s="12">
        <v>12</v>
      </c>
      <c r="Q41" s="12">
        <v>12</v>
      </c>
      <c r="R41" s="12">
        <v>12</v>
      </c>
      <c r="S41" s="12">
        <v>12</v>
      </c>
      <c r="T41" s="12">
        <v>12</v>
      </c>
      <c r="U41" s="12">
        <v>12</v>
      </c>
      <c r="V41" s="12">
        <v>12</v>
      </c>
      <c r="W41" s="12">
        <v>12</v>
      </c>
      <c r="X41" s="12">
        <v>12</v>
      </c>
      <c r="Y41" s="40">
        <v>12</v>
      </c>
      <c r="Z41" s="38">
        <v>0</v>
      </c>
      <c r="AA41" s="63">
        <f t="shared" si="2"/>
        <v>0</v>
      </c>
      <c r="AB41" s="108"/>
      <c r="AC41" s="108"/>
      <c r="AD41" s="13"/>
      <c r="AE41" s="67" t="s">
        <v>186</v>
      </c>
      <c r="AF41" s="68">
        <v>12</v>
      </c>
      <c r="AG41" s="68">
        <v>12</v>
      </c>
      <c r="AH41" s="69">
        <v>100</v>
      </c>
      <c r="AI41" s="84">
        <v>676666</v>
      </c>
      <c r="AJ41" s="84">
        <v>640500</v>
      </c>
      <c r="AK41" s="69">
        <f t="shared" si="4"/>
        <v>94.655265670212486</v>
      </c>
      <c r="AL41" s="53" t="s">
        <v>207</v>
      </c>
      <c r="AM41" s="37">
        <v>12</v>
      </c>
      <c r="AN41" s="37">
        <v>12</v>
      </c>
      <c r="AO41" s="37">
        <f t="shared" si="5"/>
        <v>100</v>
      </c>
      <c r="AP41" s="112">
        <v>1469220</v>
      </c>
      <c r="AQ41" s="112">
        <v>1279734</v>
      </c>
      <c r="AR41" s="77">
        <f t="shared" si="6"/>
        <v>87.102952587087017</v>
      </c>
      <c r="AS41" s="53" t="s">
        <v>208</v>
      </c>
      <c r="AT41" s="16">
        <v>0.2</v>
      </c>
      <c r="AU41" s="17">
        <v>2E-3</v>
      </c>
      <c r="AV41" s="15">
        <f t="shared" si="1"/>
        <v>1</v>
      </c>
      <c r="AW41" s="14" t="s">
        <v>175</v>
      </c>
      <c r="AX41" s="14" t="s">
        <v>176</v>
      </c>
      <c r="AY41" s="37">
        <v>12</v>
      </c>
      <c r="AZ41" s="37">
        <v>3</v>
      </c>
      <c r="BA41" s="37">
        <v>5</v>
      </c>
      <c r="BB41" s="115">
        <v>100</v>
      </c>
      <c r="BC41" s="112">
        <v>585000</v>
      </c>
      <c r="BD41" s="112">
        <v>585000</v>
      </c>
      <c r="BE41" s="77">
        <v>100</v>
      </c>
      <c r="BF41" s="53" t="s">
        <v>297</v>
      </c>
      <c r="BG41" s="37">
        <v>12</v>
      </c>
      <c r="BH41" s="37">
        <v>3</v>
      </c>
      <c r="BI41" s="37">
        <v>7</v>
      </c>
      <c r="BJ41" s="115">
        <v>100</v>
      </c>
      <c r="BK41" s="112">
        <v>1768207</v>
      </c>
      <c r="BL41" s="112">
        <v>1768207</v>
      </c>
      <c r="BM41" s="77">
        <v>100</v>
      </c>
      <c r="BN41" s="53" t="s">
        <v>318</v>
      </c>
    </row>
    <row r="42" spans="1:66" ht="409.5" x14ac:dyDescent="0.25">
      <c r="A42" s="189"/>
      <c r="B42" s="189"/>
      <c r="C42" s="164"/>
      <c r="D42" s="164"/>
      <c r="E42" s="53" t="s">
        <v>94</v>
      </c>
      <c r="F42" s="1" t="s">
        <v>14</v>
      </c>
      <c r="G42" s="2"/>
      <c r="H42" s="2"/>
      <c r="I42" s="2" t="s">
        <v>160</v>
      </c>
      <c r="J42" s="81" t="s">
        <v>150</v>
      </c>
      <c r="K42" s="2" t="s">
        <v>151</v>
      </c>
      <c r="L42" s="3" t="s">
        <v>218</v>
      </c>
      <c r="M42" s="2" t="s">
        <v>95</v>
      </c>
      <c r="N42" s="9"/>
      <c r="O42" s="12">
        <v>1</v>
      </c>
      <c r="P42" s="12">
        <v>1</v>
      </c>
      <c r="Q42" s="12">
        <v>1</v>
      </c>
      <c r="R42" s="12">
        <v>1</v>
      </c>
      <c r="S42" s="12">
        <v>1</v>
      </c>
      <c r="T42" s="12">
        <v>1</v>
      </c>
      <c r="U42" s="12">
        <v>1</v>
      </c>
      <c r="V42" s="12">
        <v>1</v>
      </c>
      <c r="W42" s="12">
        <v>1</v>
      </c>
      <c r="X42" s="12">
        <v>1</v>
      </c>
      <c r="Y42" s="40">
        <v>1</v>
      </c>
      <c r="Z42" s="38">
        <v>0</v>
      </c>
      <c r="AA42" s="63">
        <f t="shared" si="2"/>
        <v>0</v>
      </c>
      <c r="AB42" s="108"/>
      <c r="AC42" s="108"/>
      <c r="AD42" s="13"/>
      <c r="AE42" s="67" t="s">
        <v>186</v>
      </c>
      <c r="AF42" s="68">
        <v>1</v>
      </c>
      <c r="AG42" s="68">
        <v>0</v>
      </c>
      <c r="AH42" s="69">
        <v>0</v>
      </c>
      <c r="AI42" s="84"/>
      <c r="AJ42" s="84"/>
      <c r="AK42" s="111" t="e">
        <f t="shared" si="4"/>
        <v>#DIV/0!</v>
      </c>
      <c r="AL42" s="67" t="s">
        <v>186</v>
      </c>
      <c r="AM42" s="37">
        <v>1</v>
      </c>
      <c r="AN42" s="37">
        <v>0</v>
      </c>
      <c r="AO42" s="37">
        <f t="shared" si="5"/>
        <v>0</v>
      </c>
      <c r="AP42" s="112">
        <v>0</v>
      </c>
      <c r="AQ42" s="112">
        <v>0</v>
      </c>
      <c r="AR42" s="77" t="e">
        <f t="shared" si="6"/>
        <v>#DIV/0!</v>
      </c>
      <c r="AS42" s="67" t="s">
        <v>188</v>
      </c>
      <c r="AT42" s="16">
        <v>0.2</v>
      </c>
      <c r="AU42" s="17">
        <v>2E-3</v>
      </c>
      <c r="AV42" s="15">
        <f t="shared" si="1"/>
        <v>1</v>
      </c>
      <c r="AW42" s="14" t="s">
        <v>175</v>
      </c>
      <c r="AX42" s="14" t="s">
        <v>176</v>
      </c>
      <c r="AY42" s="37">
        <v>1</v>
      </c>
      <c r="AZ42" s="37">
        <v>0</v>
      </c>
      <c r="BA42" s="37">
        <v>0</v>
      </c>
      <c r="BB42" s="115">
        <v>0</v>
      </c>
      <c r="BC42" s="112"/>
      <c r="BD42" s="112"/>
      <c r="BE42" s="157"/>
      <c r="BF42" s="53" t="s">
        <v>296</v>
      </c>
      <c r="BG42" s="37">
        <v>1</v>
      </c>
      <c r="BH42" s="37"/>
      <c r="BI42" s="37"/>
      <c r="BJ42" s="115"/>
      <c r="BK42" s="112"/>
      <c r="BL42" s="112"/>
      <c r="BM42" s="157"/>
      <c r="BN42" s="53" t="s">
        <v>312</v>
      </c>
    </row>
    <row r="43" spans="1:66" x14ac:dyDescent="0.25">
      <c r="Y43" s="41"/>
      <c r="AB43" s="106">
        <f>SUM(AB6:AB42)</f>
        <v>35000000</v>
      </c>
      <c r="AC43" s="106">
        <f t="shared" ref="AC43:AQ43" si="8">SUM(AC6:AC42)</f>
        <v>19653334</v>
      </c>
      <c r="AD43" s="85" t="s">
        <v>255</v>
      </c>
      <c r="AE43" s="85">
        <f t="shared" si="8"/>
        <v>0</v>
      </c>
      <c r="AF43" s="85" t="s">
        <v>255</v>
      </c>
      <c r="AG43" s="85" t="s">
        <v>255</v>
      </c>
      <c r="AH43" s="85" t="s">
        <v>255</v>
      </c>
      <c r="AI43" s="85">
        <f t="shared" si="8"/>
        <v>59000000</v>
      </c>
      <c r="AJ43" s="85">
        <f t="shared" si="8"/>
        <v>57147600</v>
      </c>
      <c r="AK43" s="85" t="s">
        <v>255</v>
      </c>
      <c r="AL43" s="85">
        <f t="shared" si="8"/>
        <v>0</v>
      </c>
      <c r="AM43" s="85" t="s">
        <v>255</v>
      </c>
      <c r="AN43" s="85" t="s">
        <v>255</v>
      </c>
      <c r="AO43" s="85" t="s">
        <v>255</v>
      </c>
      <c r="AP43" s="113">
        <f t="shared" si="8"/>
        <v>83000000</v>
      </c>
      <c r="AQ43" s="113">
        <f t="shared" si="8"/>
        <v>78642500</v>
      </c>
      <c r="AY43" s="85" t="s">
        <v>255</v>
      </c>
      <c r="AZ43" s="85" t="s">
        <v>255</v>
      </c>
      <c r="BA43" s="85" t="s">
        <v>255</v>
      </c>
      <c r="BB43" s="115"/>
      <c r="BC43" s="113"/>
      <c r="BD43" s="113"/>
      <c r="BE43" s="73"/>
      <c r="BF43" s="57"/>
      <c r="BG43" s="85" t="s">
        <v>255</v>
      </c>
      <c r="BH43" s="85" t="s">
        <v>255</v>
      </c>
      <c r="BI43" s="85" t="s">
        <v>255</v>
      </c>
      <c r="BJ43" s="105"/>
      <c r="BK43" s="113">
        <f t="shared" ref="BK43:BL43" si="9">SUM(BK6:BK42)</f>
        <v>33186667</v>
      </c>
      <c r="BL43" s="113">
        <f t="shared" si="9"/>
        <v>29986667</v>
      </c>
      <c r="BM43" s="73">
        <v>29986667</v>
      </c>
      <c r="BN43" s="57"/>
    </row>
    <row r="44" spans="1:66" x14ac:dyDescent="0.25">
      <c r="Y44" s="41"/>
      <c r="AB44" s="41"/>
      <c r="AC44" s="41"/>
      <c r="AY44" s="41"/>
      <c r="AZ44" s="41"/>
      <c r="BA44" s="41"/>
      <c r="BB44" s="114"/>
    </row>
    <row r="45" spans="1:66" x14ac:dyDescent="0.25">
      <c r="AB45" s="109"/>
      <c r="AC45" s="109"/>
      <c r="AI45" s="86"/>
      <c r="AJ45" s="86"/>
      <c r="AP45" s="110"/>
      <c r="AQ45" s="110"/>
      <c r="AY45" s="41"/>
      <c r="AZ45" s="41"/>
    </row>
    <row r="46" spans="1:66" x14ac:dyDescent="0.25">
      <c r="AB46" s="41"/>
      <c r="AC46" s="41"/>
      <c r="AP46" s="41"/>
      <c r="AQ46" s="41"/>
      <c r="AY46" s="41"/>
      <c r="AZ46" s="41"/>
    </row>
    <row r="47" spans="1:66" x14ac:dyDescent="0.25">
      <c r="AB47" s="41"/>
      <c r="AC47" s="41"/>
      <c r="AY47" s="41"/>
      <c r="AZ47" s="41"/>
    </row>
    <row r="48" spans="1:66" x14ac:dyDescent="0.25">
      <c r="AB48" s="41"/>
      <c r="AC48" s="41"/>
    </row>
    <row r="49" spans="28:29" x14ac:dyDescent="0.25">
      <c r="AB49" s="41"/>
      <c r="AC49" s="41"/>
    </row>
    <row r="50" spans="28:29" x14ac:dyDescent="0.25">
      <c r="AB50" s="41"/>
      <c r="AC50" s="41"/>
    </row>
    <row r="51" spans="28:29" x14ac:dyDescent="0.25">
      <c r="AB51" s="41"/>
      <c r="AC51" s="41"/>
    </row>
    <row r="52" spans="28:29" x14ac:dyDescent="0.25">
      <c r="AB52" s="41"/>
      <c r="AC52" s="41"/>
    </row>
    <row r="53" spans="28:29" x14ac:dyDescent="0.25">
      <c r="AB53" s="41"/>
      <c r="AC53" s="41"/>
    </row>
    <row r="54" spans="28:29" x14ac:dyDescent="0.25">
      <c r="AB54" s="41"/>
      <c r="AC54" s="41"/>
    </row>
  </sheetData>
  <mergeCells count="42">
    <mergeCell ref="A1:N1"/>
    <mergeCell ref="A23:A26"/>
    <mergeCell ref="B23:B26"/>
    <mergeCell ref="C23:C25"/>
    <mergeCell ref="D23:D25"/>
    <mergeCell ref="A6:A22"/>
    <mergeCell ref="B6:B22"/>
    <mergeCell ref="C6:C14"/>
    <mergeCell ref="D6:D10"/>
    <mergeCell ref="D11:D14"/>
    <mergeCell ref="C15:C18"/>
    <mergeCell ref="D16:D18"/>
    <mergeCell ref="C19:C22"/>
    <mergeCell ref="D19:D22"/>
    <mergeCell ref="D2:D4"/>
    <mergeCell ref="C2:C4"/>
    <mergeCell ref="BH2:BN2"/>
    <mergeCell ref="A27:A42"/>
    <mergeCell ref="B27:B42"/>
    <mergeCell ref="C27:C29"/>
    <mergeCell ref="D27:D29"/>
    <mergeCell ref="C30:C36"/>
    <mergeCell ref="D30:D34"/>
    <mergeCell ref="D35:D36"/>
    <mergeCell ref="C37:C42"/>
    <mergeCell ref="D37:D39"/>
    <mergeCell ref="D40:D42"/>
    <mergeCell ref="E30:E31"/>
    <mergeCell ref="I30:I31"/>
    <mergeCell ref="AF2:AL2"/>
    <mergeCell ref="AM2:AS2"/>
    <mergeCell ref="AT2:AW2"/>
    <mergeCell ref="B2:B4"/>
    <mergeCell ref="A2:A4"/>
    <mergeCell ref="AZ2:BF2"/>
    <mergeCell ref="K2:K4"/>
    <mergeCell ref="J2:J4"/>
    <mergeCell ref="I2:I4"/>
    <mergeCell ref="E2:E4"/>
    <mergeCell ref="AX2:AX4"/>
    <mergeCell ref="O2:X2"/>
    <mergeCell ref="Y2:AE2"/>
  </mergeCells>
  <phoneticPr fontId="18" type="noConversion"/>
  <conditionalFormatting sqref="AA6 AA8:AA42">
    <cfRule type="cellIs" dxfId="54" priority="55" operator="between">
      <formula>0</formula>
      <formula>39</formula>
    </cfRule>
    <cfRule type="cellIs" dxfId="53" priority="54" operator="between">
      <formula>40</formula>
      <formula>59</formula>
    </cfRule>
    <cfRule type="cellIs" dxfId="52" priority="53" operator="between">
      <formula>60</formula>
      <formula>69</formula>
    </cfRule>
    <cfRule type="cellIs" dxfId="51" priority="52" operator="between">
      <formula>70</formula>
      <formula>79</formula>
    </cfRule>
    <cfRule type="cellIs" dxfId="50" priority="51" operator="between">
      <formula>80</formula>
      <formula>100</formula>
    </cfRule>
  </conditionalFormatting>
  <conditionalFormatting sqref="AD6:AD42">
    <cfRule type="cellIs" dxfId="49" priority="50" operator="between">
      <formula>0</formula>
      <formula>39</formula>
    </cfRule>
    <cfRule type="cellIs" dxfId="48" priority="49" operator="between">
      <formula>40</formula>
      <formula>59</formula>
    </cfRule>
    <cfRule type="cellIs" dxfId="47" priority="48" operator="between">
      <formula>60</formula>
      <formula>69</formula>
    </cfRule>
    <cfRule type="cellIs" dxfId="46" priority="47" operator="between">
      <formula>70</formula>
      <formula>79</formula>
    </cfRule>
    <cfRule type="cellIs" dxfId="45" priority="46" operator="between">
      <formula>80</formula>
      <formula>100</formula>
    </cfRule>
  </conditionalFormatting>
  <conditionalFormatting sqref="AH6:AH42 AR6:AR42">
    <cfRule type="cellIs" dxfId="44" priority="64" operator="between">
      <formula>40</formula>
      <formula>59</formula>
    </cfRule>
    <cfRule type="cellIs" dxfId="43" priority="63" operator="between">
      <formula>60</formula>
      <formula>69</formula>
    </cfRule>
    <cfRule type="cellIs" dxfId="42" priority="62" operator="between">
      <formula>70</formula>
      <formula>79</formula>
    </cfRule>
    <cfRule type="cellIs" dxfId="41" priority="61" operator="between">
      <formula>80</formula>
      <formula>100</formula>
    </cfRule>
    <cfRule type="cellIs" dxfId="40" priority="65" operator="between">
      <formula>0</formula>
      <formula>39</formula>
    </cfRule>
  </conditionalFormatting>
  <conditionalFormatting sqref="AK6:AK42">
    <cfRule type="cellIs" dxfId="39" priority="59" operator="between">
      <formula>40</formula>
      <formula>59</formula>
    </cfRule>
    <cfRule type="cellIs" dxfId="38" priority="60" operator="between">
      <formula>0</formula>
      <formula>39</formula>
    </cfRule>
    <cfRule type="cellIs" dxfId="37" priority="58" operator="between">
      <formula>60</formula>
      <formula>69</formula>
    </cfRule>
    <cfRule type="cellIs" dxfId="36" priority="57" operator="between">
      <formula>70</formula>
      <formula>79</formula>
    </cfRule>
    <cfRule type="cellIs" dxfId="35" priority="56" operator="between">
      <formula>80</formula>
      <formula>100</formula>
    </cfRule>
  </conditionalFormatting>
  <conditionalFormatting sqref="AO6:AO42">
    <cfRule type="cellIs" dxfId="34" priority="45" operator="between">
      <formula>0</formula>
      <formula>39</formula>
    </cfRule>
    <cfRule type="cellIs" dxfId="33" priority="44" operator="between">
      <formula>40</formula>
      <formula>59</formula>
    </cfRule>
    <cfRule type="cellIs" dxfId="32" priority="43" operator="between">
      <formula>60</formula>
      <formula>69</formula>
    </cfRule>
    <cfRule type="cellIs" dxfId="31" priority="42" operator="between">
      <formula>70</formula>
      <formula>79</formula>
    </cfRule>
    <cfRule type="cellIs" dxfId="30" priority="41" operator="between">
      <formula>80</formula>
      <formula>100</formula>
    </cfRule>
  </conditionalFormatting>
  <conditionalFormatting sqref="AV6:AW42">
    <cfRule type="cellIs" dxfId="29" priority="36" operator="between">
      <formula>80</formula>
      <formula>100</formula>
    </cfRule>
    <cfRule type="cellIs" dxfId="28" priority="37" operator="between">
      <formula>70</formula>
      <formula>79</formula>
    </cfRule>
    <cfRule type="cellIs" dxfId="27" priority="38" operator="between">
      <formula>60</formula>
      <formula>69</formula>
    </cfRule>
    <cfRule type="cellIs" dxfId="26" priority="39" operator="between">
      <formula>40</formula>
      <formula>59</formula>
    </cfRule>
    <cfRule type="cellIs" dxfId="25" priority="40" operator="between">
      <formula>0</formula>
      <formula>39</formula>
    </cfRule>
  </conditionalFormatting>
  <conditionalFormatting sqref="BB6:BB9 BB11:BB14 BB16 BB18:BB20 BB22 BB37:BB38 BB40:BB41">
    <cfRule type="cellIs" dxfId="24" priority="15" operator="between">
      <formula>0</formula>
      <formula>39</formula>
    </cfRule>
    <cfRule type="cellIs" dxfId="23" priority="14" operator="between">
      <formula>40</formula>
      <formula>59</formula>
    </cfRule>
    <cfRule type="cellIs" dxfId="22" priority="12" operator="between">
      <formula>70</formula>
      <formula>79</formula>
    </cfRule>
    <cfRule type="cellIs" dxfId="21" priority="11" operator="between">
      <formula>80</formula>
      <formula>100</formula>
    </cfRule>
    <cfRule type="cellIs" dxfId="20" priority="13" operator="between">
      <formula>60</formula>
      <formula>69</formula>
    </cfRule>
    <cfRule type="cellIs" dxfId="19" priority="5" operator="between">
      <formula>0</formula>
      <formula>39</formula>
    </cfRule>
    <cfRule type="cellIs" dxfId="18" priority="4" operator="between">
      <formula>40</formula>
      <formula>59</formula>
    </cfRule>
    <cfRule type="cellIs" dxfId="17" priority="3" operator="between">
      <formula>60</formula>
      <formula>69</formula>
    </cfRule>
    <cfRule type="cellIs" dxfId="16" priority="2" operator="between">
      <formula>70</formula>
      <formula>79</formula>
    </cfRule>
    <cfRule type="cellIs" dxfId="15" priority="1" operator="between">
      <formula>80</formula>
      <formula>100</formula>
    </cfRule>
  </conditionalFormatting>
  <conditionalFormatting sqref="BE6:BE9 BE11:BE14 BE16 BE18:BE20 BE37:BE38 BE40:BE41">
    <cfRule type="cellIs" dxfId="14" priority="7" operator="between">
      <formula>70</formula>
      <formula>79</formula>
    </cfRule>
    <cfRule type="cellIs" dxfId="13" priority="10" operator="between">
      <formula>0</formula>
      <formula>39</formula>
    </cfRule>
    <cfRule type="cellIs" dxfId="12" priority="9" operator="between">
      <formula>40</formula>
      <formula>59</formula>
    </cfRule>
    <cfRule type="cellIs" dxfId="11" priority="8" operator="between">
      <formula>60</formula>
      <formula>69</formula>
    </cfRule>
    <cfRule type="cellIs" dxfId="10" priority="6" operator="between">
      <formula>80</formula>
      <formula>100</formula>
    </cfRule>
  </conditionalFormatting>
  <conditionalFormatting sqref="BJ6:BJ11 BJ13:BJ14 BJ16 BJ18 BJ20 BJ22 BJ28:BJ29 BJ41">
    <cfRule type="cellIs" dxfId="9" priority="20" operator="between">
      <formula>0</formula>
      <formula>39</formula>
    </cfRule>
    <cfRule type="cellIs" dxfId="8" priority="19" operator="between">
      <formula>40</formula>
      <formula>59</formula>
    </cfRule>
    <cfRule type="cellIs" dxfId="7" priority="18" operator="between">
      <formula>60</formula>
      <formula>69</formula>
    </cfRule>
    <cfRule type="cellIs" dxfId="6" priority="17" operator="between">
      <formula>70</formula>
      <formula>79</formula>
    </cfRule>
    <cfRule type="cellIs" dxfId="5" priority="16" operator="between">
      <formula>80</formula>
      <formula>100</formula>
    </cfRule>
  </conditionalFormatting>
  <conditionalFormatting sqref="BM6:BM11 BM13:BM14 BM16 BM18 BM20 BM22 BM28 BM41">
    <cfRule type="cellIs" dxfId="4" priority="25" operator="between">
      <formula>0</formula>
      <formula>39</formula>
    </cfRule>
    <cfRule type="cellIs" dxfId="3" priority="24" operator="between">
      <formula>40</formula>
      <formula>59</formula>
    </cfRule>
    <cfRule type="cellIs" dxfId="2" priority="23" operator="between">
      <formula>60</formula>
      <formula>69</formula>
    </cfRule>
    <cfRule type="cellIs" dxfId="1" priority="22" operator="between">
      <formula>70</formula>
      <formula>79</formula>
    </cfRule>
    <cfRule type="cellIs" dxfId="0" priority="21" operator="between">
      <formula>80</formula>
      <formula>100</formula>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2020-2021-2022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lena0</cp:lastModifiedBy>
  <dcterms:created xsi:type="dcterms:W3CDTF">2022-03-28T15:13:49Z</dcterms:created>
  <dcterms:modified xsi:type="dcterms:W3CDTF">2023-08-26T21:37:32Z</dcterms:modified>
</cp:coreProperties>
</file>