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ARLOS FERLEY GUZMAN\Desktop\TRABAJO GOBERNACIÒN 2024\POLITICA PÙBLICA 2024\"/>
    </mc:Choice>
  </mc:AlternateContent>
  <xr:revisionPtr revIDLastSave="0" documentId="13_ncr:1_{46B42EA5-3712-4E26-BF19-0F5DE208E6E1}" xr6:coauthVersionLast="47" xr6:coauthVersionMax="47" xr10:uidLastSave="{00000000-0000-0000-0000-000000000000}"/>
  <bookViews>
    <workbookView xWindow="-110" yWindow="-110" windowWidth="19420" windowHeight="10300" xr2:uid="{00000000-000D-0000-FFFF-FFFF00000000}"/>
  </bookViews>
  <sheets>
    <sheet name="EJE 1 (2016-2025)" sheetId="1" r:id="rId1"/>
    <sheet name="EJE 2 (2016-2025)" sheetId="2" r:id="rId2"/>
    <sheet name="EJE 3 (2016-2025)" sheetId="3" r:id="rId3"/>
    <sheet name="SEMAFORIZACIÓN" sheetId="4" state="hidden" r:id="rId4"/>
    <sheet name="DETALLE SEMAF." sheetId="5" state="hidden" r:id="rId5"/>
    <sheet name="EJE ESTRATEGICO 1 (2020-2023)" sheetId="6" state="hidden" r:id="rId6"/>
    <sheet name="EJE ESTRATEGICO 2 (2020-2023)" sheetId="7" state="hidden" r:id="rId7"/>
    <sheet name="EJE ESTRATEGICO 3 (2020-2023)" sheetId="8" state="hidden" r:id="rId8"/>
  </sheets>
  <definedNames>
    <definedName name="_xlnm._FilterDatabase" localSheetId="0" hidden="1">'EJE 1 (2016-2025)'!$CB$1:$CB$980</definedName>
    <definedName name="_xlnm._FilterDatabase" localSheetId="1" hidden="1">'EJE 2 (2016-2025)'!$BZ$1:$BZ$1000</definedName>
    <definedName name="_xlnm._FilterDatabase" localSheetId="2" hidden="1">'EJE 3 (2016-2025)'!$BZ$1:$BZ$995</definedName>
  </definedNames>
  <calcPr calcId="181029"/>
</workbook>
</file>

<file path=xl/calcChain.xml><?xml version="1.0" encoding="utf-8"?>
<calcChain xmlns="http://schemas.openxmlformats.org/spreadsheetml/2006/main">
  <c r="BZ10" i="2" l="1"/>
  <c r="BZ50" i="3"/>
  <c r="BZ49" i="3"/>
  <c r="BZ24" i="3" l="1"/>
  <c r="BZ42" i="3" l="1"/>
  <c r="BZ20" i="3" l="1"/>
  <c r="BZ17" i="3" l="1"/>
  <c r="BZ10" i="3"/>
  <c r="CC12" i="2"/>
  <c r="AE3" i="3"/>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H47" i="4"/>
  <c r="G47" i="4"/>
  <c r="F47" i="4"/>
  <c r="E47" i="4"/>
  <c r="D47" i="4"/>
  <c r="I46" i="4"/>
  <c r="I45" i="4"/>
  <c r="I44" i="4"/>
  <c r="H39" i="4"/>
  <c r="G39" i="4"/>
  <c r="F39" i="4"/>
  <c r="E39" i="4"/>
  <c r="D39" i="4"/>
  <c r="I38" i="4"/>
  <c r="I37" i="4"/>
  <c r="I36" i="4"/>
  <c r="H31" i="4"/>
  <c r="G31" i="4"/>
  <c r="F31" i="4"/>
  <c r="E31" i="4"/>
  <c r="D31" i="4"/>
  <c r="I30" i="4"/>
  <c r="I29" i="4"/>
  <c r="I28" i="4"/>
  <c r="H23" i="4"/>
  <c r="G23" i="4"/>
  <c r="F23" i="4"/>
  <c r="E23" i="4"/>
  <c r="D23" i="4"/>
  <c r="I22" i="4"/>
  <c r="I21" i="4"/>
  <c r="I20" i="4"/>
  <c r="H15" i="4"/>
  <c r="G15" i="4"/>
  <c r="F15" i="4"/>
  <c r="E15" i="4"/>
  <c r="D15" i="4"/>
  <c r="I14" i="4"/>
  <c r="I13" i="4"/>
  <c r="I12" i="4"/>
  <c r="H7" i="4"/>
  <c r="G7" i="4"/>
  <c r="F7" i="4"/>
  <c r="E7" i="4"/>
  <c r="D7" i="4"/>
  <c r="I6" i="4"/>
  <c r="I5" i="4"/>
  <c r="I4" i="4"/>
  <c r="BZ57" i="3"/>
  <c r="BS57" i="3"/>
  <c r="BL57" i="3"/>
  <c r="BE57" i="3"/>
  <c r="BZ56" i="3"/>
  <c r="BS56" i="3"/>
  <c r="BL56" i="3"/>
  <c r="BE56" i="3"/>
  <c r="CC53" i="3"/>
  <c r="BZ53" i="3"/>
  <c r="BV53" i="3"/>
  <c r="BS53" i="3"/>
  <c r="BO53" i="3"/>
  <c r="BL53" i="3"/>
  <c r="BH53" i="3"/>
  <c r="BE53" i="3"/>
  <c r="CC48" i="3"/>
  <c r="BV48" i="3"/>
  <c r="BS48" i="3"/>
  <c r="BO48" i="3"/>
  <c r="BL48" i="3"/>
  <c r="CC46" i="3"/>
  <c r="BZ46" i="3"/>
  <c r="BV46" i="3"/>
  <c r="BS46" i="3"/>
  <c r="BO46" i="3"/>
  <c r="BL46" i="3"/>
  <c r="BH46" i="3"/>
  <c r="BE46" i="3"/>
  <c r="BZ45" i="3"/>
  <c r="CC44" i="3"/>
  <c r="BZ44" i="3"/>
  <c r="BV44" i="3"/>
  <c r="BS44" i="3"/>
  <c r="BO44" i="3"/>
  <c r="BL44" i="3"/>
  <c r="BH44" i="3"/>
  <c r="BE44" i="3"/>
  <c r="CC43" i="3"/>
  <c r="BV43" i="3"/>
  <c r="BS43" i="3"/>
  <c r="BO43" i="3"/>
  <c r="BH43" i="3"/>
  <c r="BE43" i="3"/>
  <c r="CC42" i="3"/>
  <c r="BV42" i="3"/>
  <c r="BS42" i="3"/>
  <c r="BO42" i="3"/>
  <c r="BL42" i="3"/>
  <c r="BH42" i="3"/>
  <c r="BE42" i="3"/>
  <c r="CC41" i="3"/>
  <c r="BV41" i="3"/>
  <c r="BO41" i="3"/>
  <c r="BL41" i="3"/>
  <c r="BH41" i="3"/>
  <c r="BE41" i="3"/>
  <c r="CC40" i="3"/>
  <c r="BZ40" i="3"/>
  <c r="BV40" i="3"/>
  <c r="BS40" i="3"/>
  <c r="BO40" i="3"/>
  <c r="BL40" i="3"/>
  <c r="BH40" i="3"/>
  <c r="BE40" i="3"/>
  <c r="CC37" i="3"/>
  <c r="BV37" i="3"/>
  <c r="BS37" i="3"/>
  <c r="BL37" i="3"/>
  <c r="BH37" i="3"/>
  <c r="BE37" i="3"/>
  <c r="BZ36" i="3"/>
  <c r="CC35" i="3"/>
  <c r="BZ35" i="3"/>
  <c r="BV35" i="3"/>
  <c r="BS35" i="3"/>
  <c r="BO35" i="3"/>
  <c r="BL35" i="3"/>
  <c r="BH35" i="3"/>
  <c r="BS21" i="3"/>
  <c r="BL21" i="3"/>
  <c r="BE21" i="3"/>
  <c r="CC19" i="3"/>
  <c r="BZ19" i="3"/>
  <c r="BV19" i="3"/>
  <c r="BS19" i="3"/>
  <c r="BO19" i="3"/>
  <c r="BL19" i="3"/>
  <c r="BH19" i="3"/>
  <c r="BE19" i="3"/>
  <c r="BV18" i="3"/>
  <c r="BS18" i="3"/>
  <c r="BO18" i="3"/>
  <c r="BL18" i="3"/>
  <c r="BH18" i="3"/>
  <c r="BE18" i="3"/>
  <c r="BL16" i="3"/>
  <c r="BE16" i="3"/>
  <c r="CC15" i="3"/>
  <c r="BV15" i="3"/>
  <c r="BO15" i="3"/>
  <c r="BL15" i="3"/>
  <c r="BH15" i="3"/>
  <c r="BS14" i="3"/>
  <c r="BL14" i="3"/>
  <c r="BE14" i="3"/>
  <c r="CC13" i="3"/>
  <c r="BZ13" i="3"/>
  <c r="BV13" i="3"/>
  <c r="BS13" i="3"/>
  <c r="BO13" i="3"/>
  <c r="BL13" i="3"/>
  <c r="BH13" i="3"/>
  <c r="BE13" i="3"/>
  <c r="BV12" i="3"/>
  <c r="BS12" i="3"/>
  <c r="CC11" i="3"/>
  <c r="BV11" i="3"/>
  <c r="BS11" i="3"/>
  <c r="BO11" i="3"/>
  <c r="BL11" i="3"/>
  <c r="BH11" i="3"/>
  <c r="BE11" i="3"/>
  <c r="CC10" i="3"/>
  <c r="BV10" i="3"/>
  <c r="BS10" i="3"/>
  <c r="BO10" i="3"/>
  <c r="BL10" i="3"/>
  <c r="BH10" i="3"/>
  <c r="BE10" i="3"/>
  <c r="CC9" i="3"/>
  <c r="BZ9" i="3"/>
  <c r="BV9" i="3"/>
  <c r="BS9" i="3"/>
  <c r="BO9" i="3"/>
  <c r="BL9" i="3"/>
  <c r="BH9" i="3"/>
  <c r="BE9" i="3"/>
  <c r="CC8" i="3"/>
  <c r="BZ8" i="3"/>
  <c r="BV8" i="3"/>
  <c r="BS8" i="3"/>
  <c r="BO8" i="3"/>
  <c r="BH8" i="3"/>
  <c r="BE8" i="3"/>
  <c r="BS7" i="3"/>
  <c r="BL7" i="3"/>
  <c r="BH7" i="3"/>
  <c r="BS6" i="3"/>
  <c r="BL6" i="3"/>
  <c r="BH6" i="3"/>
  <c r="BY5" i="3"/>
  <c r="BS5" i="3"/>
  <c r="BL5" i="3"/>
  <c r="BH5" i="3"/>
  <c r="BZ4" i="3"/>
  <c r="BS4" i="3"/>
  <c r="BL4" i="3"/>
  <c r="BH4" i="3"/>
  <c r="BV3" i="3"/>
  <c r="BS3" i="3"/>
  <c r="BO3" i="3"/>
  <c r="BL3" i="3"/>
  <c r="BH3" i="3"/>
  <c r="AU3" i="3"/>
  <c r="AM3" i="3"/>
  <c r="AX31" i="2"/>
  <c r="F31" i="2"/>
  <c r="E31" i="2"/>
  <c r="BZ26" i="2"/>
  <c r="BS26" i="2"/>
  <c r="BL26" i="2"/>
  <c r="BE26" i="2"/>
  <c r="BE23" i="2"/>
  <c r="BV21" i="2"/>
  <c r="BS21" i="2"/>
  <c r="BO21" i="2"/>
  <c r="BL21" i="2"/>
  <c r="BE19" i="2"/>
  <c r="BE18" i="2"/>
  <c r="L18" i="2"/>
  <c r="CC17" i="2"/>
  <c r="BV17" i="2"/>
  <c r="BS17" i="2"/>
  <c r="BO17" i="2"/>
  <c r="BL17" i="2"/>
  <c r="BH17" i="2"/>
  <c r="BE17" i="2"/>
  <c r="L17" i="2"/>
  <c r="CC16" i="2"/>
  <c r="BV16" i="2"/>
  <c r="BO16" i="2"/>
  <c r="BL16" i="2"/>
  <c r="BH16" i="2"/>
  <c r="BE16" i="2"/>
  <c r="CC15" i="2"/>
  <c r="BZ15" i="2"/>
  <c r="BV15" i="2"/>
  <c r="BS15" i="2"/>
  <c r="BO15" i="2"/>
  <c r="BL15" i="2"/>
  <c r="BH15" i="2"/>
  <c r="BE15" i="2"/>
  <c r="CC13" i="2"/>
  <c r="BV13" i="2"/>
  <c r="BS13" i="2"/>
  <c r="BO13" i="2"/>
  <c r="BL13" i="2"/>
  <c r="BH13" i="2"/>
  <c r="BZ12" i="2"/>
  <c r="BV12" i="2"/>
  <c r="BS12" i="2"/>
  <c r="BO12" i="2"/>
  <c r="BL12" i="2"/>
  <c r="BH12" i="2"/>
  <c r="BE12" i="2"/>
  <c r="CC11" i="2"/>
  <c r="BV11" i="2"/>
  <c r="BO11" i="2"/>
  <c r="BL11" i="2"/>
  <c r="BH11" i="2"/>
  <c r="CC10" i="2"/>
  <c r="BV10" i="2"/>
  <c r="BS10" i="2"/>
  <c r="BO10" i="2"/>
  <c r="BL10" i="2"/>
  <c r="CC9" i="2"/>
  <c r="BV9" i="2"/>
  <c r="BS9" i="2"/>
  <c r="BO9" i="2"/>
  <c r="BH9" i="2"/>
  <c r="BE9" i="2"/>
  <c r="CC8" i="2"/>
  <c r="BZ8" i="2"/>
  <c r="BV8" i="2"/>
  <c r="BO8" i="2"/>
  <c r="CC6" i="2"/>
  <c r="BZ6" i="2"/>
  <c r="BV6" i="2"/>
  <c r="BO6" i="2"/>
  <c r="BL6" i="2"/>
  <c r="BH6" i="2"/>
  <c r="BE6" i="2"/>
  <c r="CC5" i="2"/>
  <c r="BZ5" i="2"/>
  <c r="BV5" i="2"/>
  <c r="BS5" i="2"/>
  <c r="BO5" i="2"/>
  <c r="BL5" i="2"/>
  <c r="BH5" i="2"/>
  <c r="BE5" i="2"/>
  <c r="CC3" i="2"/>
  <c r="BV3" i="2"/>
  <c r="BS3" i="2"/>
  <c r="BO3" i="2"/>
  <c r="BL3" i="2"/>
  <c r="BH3" i="2"/>
  <c r="BE3" i="2"/>
  <c r="CE26" i="1"/>
  <c r="BX26" i="1"/>
  <c r="BU26" i="1"/>
  <c r="BQ26" i="1"/>
  <c r="BN26" i="1"/>
  <c r="BJ26" i="1"/>
  <c r="BG26" i="1"/>
  <c r="CE25" i="1"/>
  <c r="BX25" i="1"/>
  <c r="BQ25" i="1"/>
  <c r="BN25" i="1"/>
  <c r="CE24" i="1"/>
  <c r="CB24" i="1"/>
  <c r="BX24" i="1"/>
  <c r="BQ24" i="1"/>
  <c r="BN24" i="1"/>
  <c r="BJ24" i="1"/>
  <c r="CE23" i="1"/>
  <c r="BX23" i="1"/>
  <c r="BQ23" i="1"/>
  <c r="BN23" i="1"/>
  <c r="CE22" i="1"/>
  <c r="CB22" i="1"/>
  <c r="BX22" i="1"/>
  <c r="BU22" i="1"/>
  <c r="BQ22" i="1"/>
  <c r="BN22" i="1"/>
  <c r="BJ22" i="1"/>
  <c r="BG22" i="1"/>
  <c r="BX21" i="1"/>
  <c r="BU21" i="1"/>
  <c r="BQ21" i="1"/>
  <c r="BN21" i="1"/>
  <c r="CE20" i="1"/>
  <c r="BX20" i="1"/>
  <c r="BU20" i="1"/>
  <c r="BQ20" i="1"/>
  <c r="BN20" i="1"/>
  <c r="CE19" i="1"/>
  <c r="BX19" i="1"/>
  <c r="BU19" i="1"/>
  <c r="BQ19" i="1"/>
  <c r="BN19" i="1"/>
  <c r="BJ19" i="1"/>
  <c r="BG19" i="1"/>
  <c r="CE18" i="1"/>
  <c r="CB18" i="1"/>
  <c r="BX18" i="1"/>
  <c r="BU18" i="1"/>
  <c r="BQ18" i="1"/>
  <c r="BJ18" i="1"/>
  <c r="BX17" i="1"/>
  <c r="BQ17" i="1"/>
  <c r="BJ17" i="1"/>
  <c r="CE16" i="1"/>
  <c r="CB16" i="1"/>
  <c r="BX16" i="1"/>
  <c r="BU16" i="1"/>
  <c r="BQ16" i="1"/>
  <c r="BN16" i="1"/>
  <c r="BJ16" i="1"/>
  <c r="BG16" i="1"/>
  <c r="CE15" i="1"/>
  <c r="CB15" i="1"/>
  <c r="BX15" i="1"/>
  <c r="BU15" i="1"/>
  <c r="BQ15" i="1"/>
  <c r="BN15" i="1"/>
  <c r="BJ15" i="1"/>
  <c r="BG15" i="1"/>
  <c r="CE14" i="1"/>
  <c r="BX14" i="1"/>
  <c r="BU14" i="1"/>
  <c r="BQ14" i="1"/>
  <c r="BJ14" i="1"/>
  <c r="BG14" i="1"/>
  <c r="AD14" i="1"/>
  <c r="CE13" i="1"/>
  <c r="CE12" i="1"/>
  <c r="BX12" i="1"/>
  <c r="BU12" i="1"/>
  <c r="BP12" i="1"/>
  <c r="BO12" i="1"/>
  <c r="BN12" i="1"/>
  <c r="BI12" i="1"/>
  <c r="BH12" i="1"/>
  <c r="BE12" i="1"/>
  <c r="BG12" i="1" s="1"/>
  <c r="CB11" i="1"/>
  <c r="BX11" i="1"/>
  <c r="BQ11" i="1"/>
  <c r="BJ11" i="1"/>
  <c r="CE10" i="1"/>
  <c r="CB10" i="1"/>
  <c r="BX10" i="1"/>
  <c r="BQ10" i="1"/>
  <c r="BN10" i="1"/>
  <c r="CE9" i="1"/>
  <c r="BX9" i="1"/>
  <c r="BU9" i="1"/>
  <c r="BQ9" i="1"/>
  <c r="BN9" i="1"/>
  <c r="BJ9" i="1"/>
  <c r="BG9" i="1"/>
  <c r="CE8" i="1"/>
  <c r="BX8" i="1"/>
  <c r="BU8" i="1"/>
  <c r="BQ8" i="1"/>
  <c r="BN8" i="1"/>
  <c r="CE7" i="1"/>
  <c r="BX7" i="1"/>
  <c r="BU7" i="1"/>
  <c r="BQ7" i="1"/>
  <c r="BJ7" i="1"/>
  <c r="CE6" i="1"/>
  <c r="BX6" i="1"/>
  <c r="BQ6" i="1"/>
  <c r="BJ6" i="1"/>
  <c r="CE5" i="1"/>
  <c r="CB5" i="1"/>
  <c r="BX5" i="1"/>
  <c r="BQ5" i="1"/>
  <c r="BJ5" i="1"/>
  <c r="BG5" i="1"/>
  <c r="BX4" i="1"/>
  <c r="CE3" i="1"/>
  <c r="BX3" i="1"/>
  <c r="BQ3" i="1"/>
  <c r="BN3" i="1"/>
  <c r="BJ3" i="1"/>
  <c r="BG3" i="1"/>
  <c r="BQ12" i="1" l="1"/>
  <c r="I15" i="4"/>
  <c r="I31" i="4"/>
  <c r="I39" i="4"/>
  <c r="I47" i="4"/>
  <c r="I55" i="4"/>
  <c r="I23" i="4"/>
  <c r="BJ12" i="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CB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F7" authorId="1" shapeId="0" xr:uid="{00000000-0006-0000-0000-000001000000}">
      <text>
        <r>
          <rPr>
            <b/>
            <sz val="9"/>
            <rFont val="Tahoma"/>
            <family val="2"/>
          </rPr>
          <t>CARLOS FERLEY GUZMAN:</t>
        </r>
        <r>
          <rPr>
            <sz val="9"/>
            <rFont val="Tahoma"/>
            <family val="2"/>
          </rPr>
          <t xml:space="preserve">
LA DRA ENVIA ESTA INFO</t>
        </r>
      </text>
    </comment>
    <comment ref="BI7" authorId="1" shapeId="0" xr:uid="{00000000-0006-0000-0000-000002000000}">
      <text>
        <r>
          <rPr>
            <sz val="9"/>
            <rFont val="Tahoma"/>
            <family val="2"/>
          </rPr>
          <t xml:space="preserve">
VALOR OBLIGADO</t>
        </r>
      </text>
    </comment>
    <comment ref="BM7" authorId="1" shapeId="0" xr:uid="{00000000-0006-0000-0000-000003000000}">
      <text>
        <r>
          <rPr>
            <b/>
            <sz val="9"/>
            <rFont val="Tahoma"/>
            <family val="2"/>
          </rPr>
          <t>CARLOS FERLEY GUZMAN:</t>
        </r>
        <r>
          <rPr>
            <sz val="9"/>
            <rFont val="Tahoma"/>
            <family val="2"/>
          </rPr>
          <t xml:space="preserve">
LA DRA ENVIA ESTA INFO</t>
        </r>
      </text>
    </comment>
    <comment ref="BP7" authorId="1" shapeId="0" xr:uid="{00000000-0006-0000-0000-000004000000}">
      <text>
        <r>
          <rPr>
            <sz val="9"/>
            <rFont val="Tahoma"/>
            <family val="2"/>
          </rPr>
          <t xml:space="preserve">
VALOR OBLIGADO</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FERLEY GUZMAN</author>
    <author/>
  </authors>
  <commentList>
    <comment ref="BD3" authorId="0" shapeId="0" xr:uid="{00000000-0006-0000-0100-000001000000}">
      <text>
        <r>
          <rPr>
            <sz val="9"/>
            <rFont val="Tahoma"/>
            <family val="2"/>
          </rPr>
          <t xml:space="preserve">COMO CONVERTIMOS A TASA 
</t>
        </r>
      </text>
    </comment>
    <comment ref="E9" authorId="1" shapeId="0" xr:uid="{00000000-0006-0000-0100-000002000000}">
      <text>
        <r>
          <rPr>
            <sz val="11"/>
            <color theme="1"/>
            <rFont val="Calibri"/>
            <family val="2"/>
            <scheme val="minor"/>
          </rPr>
          <t>linea base tomada de credito de fondo para financiamiento
	-monik</t>
        </r>
      </text>
    </comment>
    <comment ref="E11" authorId="1" shapeId="0" xr:uid="{00000000-0006-0000-0100-000003000000}">
      <text>
        <r>
          <rPr>
            <sz val="11"/>
            <color theme="1"/>
            <rFont val="Calibri"/>
            <family val="2"/>
            <scheme val="minor"/>
          </rPr>
          <t>promedio histórico unidades de respuesta Gran Ecnuesta PYME- ANIF
	-monik</t>
        </r>
      </text>
    </comment>
    <comment ref="F14" authorId="1" shapeId="0" xr:uid="{00000000-0006-0000-0100-000004000000}">
      <text>
        <r>
          <rPr>
            <sz val="11"/>
            <color theme="1"/>
            <rFont val="Calibri"/>
            <family val="2"/>
            <scheme val="minor"/>
          </rPr>
          <t>7 capitles Modelo Serebrenik
	-monik</t>
        </r>
      </text>
    </comment>
    <comment ref="E17" authorId="1" shapeId="0" xr:uid="{00000000-0006-0000-0100-000005000000}">
      <text>
        <r>
          <rPr>
            <sz val="11"/>
            <color theme="1"/>
            <rFont val="Calibri"/>
            <family val="2"/>
            <scheme val="minor"/>
          </rPr>
          <t>Tasa nacional
Trimestre Móvil Dic 2014 - Feb 2015
	-monik</t>
        </r>
      </text>
    </comment>
    <comment ref="BB17" authorId="1" shapeId="0" xr:uid="{00000000-0006-0000-0100-000006000000}">
      <text>
        <r>
          <rPr>
            <sz val="11"/>
            <color theme="1"/>
            <rFont val="Calibri"/>
            <family val="2"/>
            <scheme val="minor"/>
          </rPr>
          <t>Convenio APE (Agencia Pública de Empleo)
	-USER</t>
        </r>
      </text>
    </comment>
    <comment ref="E18" authorId="1" shapeId="0" xr:uid="{00000000-0006-0000-0100-000007000000}">
      <text>
        <r>
          <rPr>
            <sz val="11"/>
            <color theme="1"/>
            <rFont val="Calibri"/>
            <family val="2"/>
            <scheme val="minor"/>
          </rPr>
          <t>Tasa Nacional Trimestre Móvil Dic 2014 - Feb 2015
	-monik</t>
        </r>
      </text>
    </comment>
    <comment ref="E20" authorId="1" shapeId="0" xr:uid="{00000000-0006-0000-0100-000008000000}">
      <text>
        <r>
          <rPr>
            <sz val="11"/>
            <color theme="1"/>
            <rFont val="Calibri"/>
            <family val="2"/>
            <scheme val="minor"/>
          </rPr>
          <t>Numero de UAF indice nacional
	-monik</t>
        </r>
      </text>
    </comment>
    <comment ref="BB21" authorId="1" shapeId="0" xr:uid="{00000000-0006-0000-0100-000009000000}">
      <text>
        <r>
          <rPr>
            <sz val="11"/>
            <color theme="1"/>
            <rFont val="Calibri"/>
            <family val="2"/>
            <scheme val="minor"/>
          </rPr>
          <t>Talleres en colegios
Ferias de empleo
	-USER</t>
        </r>
      </text>
    </comment>
    <comment ref="E22" authorId="1" shapeId="0" xr:uid="{00000000-0006-0000-0100-00000A000000}">
      <text>
        <r>
          <rPr>
            <sz val="11"/>
            <color theme="1"/>
            <rFont val="Calibri"/>
            <family val="2"/>
            <scheme val="minor"/>
          </rPr>
          <t>No Empleos proyectados 2015 Meta Nacional
	-monik</t>
        </r>
      </text>
    </comment>
    <comment ref="BB24" authorId="1" shapeId="0" xr:uid="{00000000-0006-0000-0100-00000B000000}">
      <text>
        <r>
          <rPr>
            <sz val="11"/>
            <color theme="1"/>
            <rFont val="Calibri"/>
            <family val="2"/>
            <scheme val="minor"/>
          </rPr>
          <t>Boletín Servicio de Empleo
	-USER</t>
        </r>
      </text>
    </comment>
    <comment ref="BB25" authorId="1" shapeId="0" xr:uid="{00000000-0006-0000-0100-00000C000000}">
      <text>
        <r>
          <rPr>
            <sz val="11"/>
            <color theme="1"/>
            <rFont val="Calibri"/>
            <family val="2"/>
            <scheme val="minor"/>
          </rPr>
          <t>Como fortalece las competencias laborales del talento humano
	-USER</t>
        </r>
      </text>
    </comment>
    <comment ref="F26" authorId="1"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<sst xmlns="http://schemas.openxmlformats.org/spreadsheetml/2006/main" count="4016" uniqueCount="1640">
  <si>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</si>
  <si>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</si>
  <si>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</si>
  <si>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</si>
  <si>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</si>
  <si>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</si>
  <si>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</si>
  <si>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</si>
  <si>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</si>
  <si>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</si>
  <si>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</si>
  <si>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</si>
  <si>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</si>
  <si>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</si>
  <si>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</si>
  <si>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</si>
  <si>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</si>
  <si>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</si>
  <si>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</si>
  <si>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</si>
  <si>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</si>
  <si>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</si>
  <si>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</si>
  <si>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</si>
  <si>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</si>
  <si>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</si>
  <si>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</si>
  <si>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</si>
  <si>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</si>
  <si>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</si>
  <si>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</si>
  <si>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</si>
  <si>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</si>
  <si>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</si>
  <si>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</si>
  <si>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</si>
  <si>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</si>
  <si>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</si>
  <si>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</si>
  <si>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</si>
  <si>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</si>
  <si>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</si>
  <si>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</si>
  <si>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</si>
  <si>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</si>
  <si>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</si>
  <si>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</si>
  <si>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</si>
  <si>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</si>
  <si>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</si>
  <si>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</si>
  <si>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</si>
  <si>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</si>
  <si>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</si>
  <si>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</si>
  <si>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</si>
  <si>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</si>
  <si>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</si>
  <si>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</si>
  <si>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</si>
  <si>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</si>
  <si>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</si>
  <si>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</si>
  <si>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</si>
  <si>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</si>
  <si>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</si>
  <si>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</si>
  <si>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</si>
  <si>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</si>
  <si>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</si>
  <si>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</si>
  <si>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</si>
  <si>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</si>
  <si>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</si>
  <si>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</si>
  <si>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</si>
  <si>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</si>
  <si>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</si>
  <si>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</si>
  <si>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</si>
  <si>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</si>
  <si>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</si>
  <si>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</si>
  <si>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</si>
  <si>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</si>
  <si>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</si>
  <si>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</si>
  <si>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</si>
  <si>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</si>
  <si>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</si>
  <si>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</si>
  <si>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</si>
  <si>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</si>
  <si>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</si>
  <si>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</si>
  <si>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</si>
  <si>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</si>
  <si>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</si>
  <si>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</si>
  <si>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</si>
  <si>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</si>
  <si>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</si>
  <si>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</si>
  <si>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</si>
  <si>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</si>
  <si>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</si>
  <si>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</si>
  <si>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</si>
  <si>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</si>
  <si>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</si>
  <si>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</si>
  <si>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</si>
  <si>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</si>
  <si>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</si>
  <si>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</si>
  <si>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</si>
  <si>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</si>
  <si>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</si>
  <si>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</si>
  <si>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</si>
  <si>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</si>
  <si>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</si>
  <si>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</si>
  <si>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</si>
  <si>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</si>
  <si>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</si>
  <si>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</si>
  <si>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</si>
  <si>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</si>
  <si>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</si>
  <si>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</si>
  <si>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</si>
  <si>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</si>
  <si>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</si>
  <si>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</si>
  <si>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</si>
  <si>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</si>
  <si>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</si>
  <si>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</si>
  <si>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</si>
  <si>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</si>
  <si>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</si>
  <si>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</si>
  <si>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</si>
  <si>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</si>
  <si>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</si>
  <si>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</si>
  <si>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</si>
  <si>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</si>
  <si>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</si>
  <si>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</si>
  <si>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</si>
  <si>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</si>
  <si>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</si>
  <si>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</si>
  <si>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</si>
  <si>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</si>
  <si>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</si>
  <si>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</si>
  <si>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</si>
  <si>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</si>
  <si>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</si>
  <si>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</si>
  <si>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</si>
  <si>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</si>
  <si>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</si>
  <si>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</si>
  <si>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</si>
  <si>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</si>
  <si>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</si>
  <si>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</si>
  <si>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</si>
  <si>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</si>
  <si>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</si>
  <si>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</si>
  <si>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</si>
  <si>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</si>
  <si>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</si>
  <si>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</si>
  <si>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</si>
  <si>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</si>
  <si>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</si>
  <si>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</si>
  <si>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</si>
  <si>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</si>
  <si>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</si>
  <si>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</si>
  <si>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</si>
  <si>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</si>
  <si>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</si>
  <si>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</si>
  <si>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</si>
  <si>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</si>
  <si>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</si>
  <si>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</si>
  <si>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</si>
  <si>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</si>
  <si>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</si>
  <si>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</si>
  <si>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</si>
  <si>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</si>
  <si>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</si>
  <si>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</si>
  <si>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</si>
  <si>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</si>
  <si>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</si>
  <si>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</si>
  <si>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</si>
  <si>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</si>
  <si>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</si>
  <si>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</si>
  <si>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</si>
  <si>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</si>
  <si>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</si>
  <si>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</si>
  <si>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</si>
  <si>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</si>
  <si>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</si>
  <si>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</si>
  <si>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</si>
  <si>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</si>
  <si>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</si>
  <si>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</si>
  <si>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</si>
  <si>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</si>
  <si>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</si>
  <si>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</si>
  <si>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</si>
  <si>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</si>
  <si>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</si>
  <si>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</si>
  <si>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</si>
  <si>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</si>
  <si>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</si>
  <si>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</si>
  <si>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</si>
  <si>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</si>
  <si>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</si>
  <si>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</si>
  <si>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</si>
  <si>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</si>
  <si>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</si>
  <si>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</si>
  <si>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</si>
  <si>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</si>
  <si>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</si>
  <si>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</si>
  <si>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</si>
  <si>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</si>
  <si>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</si>
  <si>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</si>
  <si>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</si>
  <si>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</si>
  <si>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</si>
  <si>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</si>
  <si>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</si>
  <si>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</si>
  <si>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</si>
  <si>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</si>
  <si>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</si>
  <si>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</si>
  <si>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</si>
  <si>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</si>
  <si>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</si>
  <si>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</si>
  <si>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</si>
  <si>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</si>
  <si>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</si>
  <si>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</si>
  <si>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</si>
  <si>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</si>
  <si>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</si>
  <si>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</si>
  <si>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</si>
  <si>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</si>
  <si>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</si>
  <si>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</si>
  <si>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</si>
  <si>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</si>
  <si>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</si>
  <si>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</si>
  <si>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</si>
  <si>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</si>
  <si>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</si>
  <si>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</si>
  <si>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</si>
  <si>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</si>
  <si>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</si>
  <si>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</si>
  <si>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</si>
  <si>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</si>
  <si>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</si>
  <si>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</si>
  <si>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</si>
  <si>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</si>
  <si>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</si>
  <si>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</si>
  <si>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</si>
  <si>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</si>
  <si>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</si>
  <si>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</si>
  <si>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</si>
  <si>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</si>
  <si>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</si>
  <si>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</si>
  <si>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</si>
  <si>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</si>
  <si>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</si>
  <si>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</si>
  <si>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</si>
  <si>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</si>
  <si>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</si>
  <si>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</si>
  <si>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</si>
  <si>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</si>
  <si>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</si>
  <si>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</si>
  <si>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</si>
  <si>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</si>
  <si>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</si>
  <si>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</si>
  <si>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</si>
  <si>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</si>
  <si>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</si>
  <si>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</si>
  <si>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</si>
  <si>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</si>
  <si>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</si>
  <si>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</si>
  <si>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</si>
  <si>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</si>
  <si>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</si>
  <si>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</si>
  <si>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</si>
  <si>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</si>
  <si>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</si>
  <si>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</si>
  <si>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</si>
  <si>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</si>
  <si>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</si>
  <si>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</si>
  <si>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</si>
  <si>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</si>
  <si>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</si>
  <si>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</si>
  <si>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</si>
  <si>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</si>
  <si>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</si>
  <si>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</si>
  <si>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</si>
  <si>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</si>
  <si>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</si>
  <si>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</si>
  <si>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</si>
  <si>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</si>
  <si>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</si>
  <si>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</si>
  <si>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</si>
  <si>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</si>
  <si>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</si>
  <si>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</si>
  <si>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</si>
  <si>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</si>
  <si>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</si>
  <si>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</si>
  <si>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</si>
  <si>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</si>
  <si>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</si>
  <si>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</si>
  <si>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</si>
  <si>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</si>
  <si>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</si>
  <si>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</si>
  <si>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</si>
  <si>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</si>
  <si>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</si>
  <si>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</si>
  <si>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</si>
  <si>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</si>
  <si>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</si>
  <si>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</si>
  <si>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</si>
  <si>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</si>
  <si>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</si>
  <si>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</si>
  <si>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</si>
  <si>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</si>
  <si>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</si>
  <si>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</si>
  <si>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</si>
  <si>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</si>
  <si>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</si>
  <si>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</si>
  <si>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</si>
  <si>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</si>
  <si>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</si>
  <si>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</si>
  <si>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</si>
  <si>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</si>
  <si>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</si>
  <si>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</si>
  <si>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</si>
  <si>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</si>
  <si>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</si>
  <si>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</si>
  <si>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</si>
  <si>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</si>
  <si>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</si>
  <si>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</si>
  <si>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</si>
  <si>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</si>
  <si>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</si>
  <si>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</si>
  <si>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</si>
  <si>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</si>
  <si>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</si>
  <si>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</si>
  <si>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</si>
  <si>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</si>
  <si>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</si>
  <si>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</si>
  <si>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</si>
  <si>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</si>
  <si>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</si>
  <si>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</si>
  <si>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</si>
  <si>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</si>
  <si>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</si>
  <si>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</si>
  <si>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</si>
  <si>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</si>
  <si>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</si>
  <si>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</si>
  <si>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</si>
  <si>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</si>
  <si>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</si>
  <si>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</si>
  <si>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</si>
  <si>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</si>
  <si>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</si>
  <si>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</si>
  <si>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</si>
  <si>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</si>
  <si>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</si>
  <si>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</si>
  <si>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</si>
  <si>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</si>
  <si>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</si>
  <si>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</si>
  <si>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</si>
  <si>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</si>
  <si>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</si>
  <si>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</si>
  <si>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</si>
  <si>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</si>
  <si>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</si>
  <si>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</si>
  <si>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</si>
  <si>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</si>
  <si>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</si>
  <si>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</si>
  <si>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</si>
  <si>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</si>
  <si>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</si>
  <si>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</si>
  <si>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</si>
  <si>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</si>
  <si>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</si>
  <si>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</si>
  <si>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</si>
  <si>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</si>
  <si>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</si>
  <si>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</si>
  <si>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</si>
  <si>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</si>
  <si>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</si>
  <si>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</si>
  <si>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</si>
  <si>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</si>
  <si>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</si>
  <si>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</si>
  <si>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</si>
  <si>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</si>
  <si>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</si>
  <si>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</si>
  <si>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</si>
  <si>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</si>
  <si>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</si>
  <si>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</si>
  <si>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</si>
  <si>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</si>
  <si>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</si>
  <si>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</si>
  <si>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</si>
  <si>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</si>
  <si>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</si>
  <si>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</si>
  <si>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</si>
  <si>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</si>
  <si>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</si>
  <si>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</si>
  <si>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</si>
  <si>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</si>
  <si>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</si>
  <si>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</si>
  <si>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</si>
  <si>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</si>
  <si>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</si>
  <si>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</si>
  <si>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</si>
  <si>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</si>
  <si>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</si>
  <si>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</si>
  <si>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</si>
  <si>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</si>
  <si>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</si>
  <si>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</si>
  <si>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</si>
  <si>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</si>
  <si>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</si>
  <si>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</si>
  <si>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</si>
  <si>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</si>
  <si>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</si>
  <si>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</si>
  <si>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</si>
  <si>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</si>
  <si>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</si>
  <si>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</si>
  <si>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</si>
  <si>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</si>
  <si>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</si>
  <si>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</si>
  <si>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</si>
  <si>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</si>
  <si>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</si>
  <si>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</si>
  <si>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</si>
  <si>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</si>
  <si>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</si>
  <si>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</si>
  <si>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</si>
  <si>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</si>
  <si>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</si>
  <si>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</si>
  <si>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</si>
  <si>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</si>
  <si>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</si>
  <si>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</si>
  <si>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</si>
  <si>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</si>
  <si>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</si>
  <si>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</si>
  <si>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</si>
  <si>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</si>
  <si>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</si>
  <si>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</si>
  <si>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</si>
  <si>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</si>
  <si>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</si>
  <si>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</si>
  <si>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</si>
  <si>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</si>
  <si>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</si>
  <si>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</si>
  <si>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</si>
  <si>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</si>
  <si>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</si>
  <si>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</si>
  <si>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</si>
  <si>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</si>
  <si>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</si>
  <si>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</si>
  <si>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</si>
  <si>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</si>
  <si>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</si>
  <si>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</si>
  <si>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</si>
  <si>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</si>
  <si>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</si>
  <si>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</si>
  <si>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</si>
  <si>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</si>
  <si>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</si>
  <si>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</si>
  <si>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</si>
  <si>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</si>
  <si>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</si>
  <si>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</si>
  <si>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</si>
  <si>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</si>
  <si>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</si>
  <si>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</si>
  <si>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</si>
  <si>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</si>
  <si>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</si>
  <si>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</si>
  <si>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</si>
  <si>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</si>
  <si>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</si>
  <si>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</si>
  <si>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</si>
  <si>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</si>
  <si>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</si>
  <si>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</si>
  <si>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</si>
  <si>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</si>
  <si>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</si>
  <si>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</si>
  <si>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</si>
  <si>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</si>
  <si>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</si>
  <si>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</si>
  <si>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</si>
  <si>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</si>
  <si>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</si>
  <si>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</si>
  <si>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</si>
  <si>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</si>
  <si>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</si>
  <si>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</si>
  <si>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</si>
  <si>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</si>
  <si>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</si>
  <si>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</si>
  <si>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</si>
  <si>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</si>
  <si>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</si>
  <si>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</si>
  <si>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</si>
  <si>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</si>
  <si>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</si>
  <si>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</si>
  <si>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</si>
  <si>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</si>
  <si>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</si>
  <si>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</si>
  <si>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</si>
  <si>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</si>
  <si>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</si>
  <si>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</si>
  <si>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</si>
  <si>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</si>
  <si>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</si>
  <si>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</si>
  <si>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</si>
  <si>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</si>
  <si>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</si>
  <si>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</si>
  <si>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</si>
  <si>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</si>
  <si>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</si>
  <si>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</si>
  <si>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</si>
  <si>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</si>
  <si>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</si>
  <si>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</si>
  <si>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</si>
  <si>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</si>
  <si>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</si>
  <si>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</si>
  <si>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</si>
  <si>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</si>
  <si>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</si>
  <si>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</si>
  <si>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</si>
  <si>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</si>
  <si>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</si>
  <si>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</si>
  <si>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</si>
  <si>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</si>
  <si>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</si>
  <si>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</si>
  <si>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</si>
  <si>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</si>
  <si>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</si>
  <si>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</si>
  <si>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</si>
  <si>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</si>
  <si>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</si>
  <si>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</si>
  <si>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</si>
  <si>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</si>
  <si>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</si>
  <si>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</si>
  <si>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</si>
  <si>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</si>
  <si>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</si>
  <si>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</si>
  <si>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</si>
  <si>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</si>
  <si>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</si>
  <si>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</si>
  <si>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</si>
  <si>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</si>
  <si>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</si>
  <si>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</si>
  <si>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</si>
  <si>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</si>
  <si>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</si>
  <si>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</si>
  <si>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</si>
  <si>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</si>
  <si>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</si>
  <si>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</si>
  <si>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</si>
  <si>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</si>
  <si>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</si>
  <si>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</si>
  <si>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</si>
  <si>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</si>
  <si>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</si>
  <si>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</si>
  <si>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</si>
  <si>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</si>
  <si>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</si>
  <si>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</si>
  <si>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</si>
  <si>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</si>
  <si>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</si>
  <si>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</si>
  <si>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</si>
  <si>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</si>
  <si>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</si>
  <si>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</si>
  <si>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</si>
  <si>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</si>
  <si>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</si>
  <si>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</si>
  <si>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</si>
  <si>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</si>
  <si>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</si>
  <si>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</si>
  <si>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</si>
  <si>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</si>
  <si>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</si>
  <si>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</si>
  <si>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</si>
  <si>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</si>
  <si>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</si>
  <si>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</si>
  <si>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</si>
  <si>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</si>
  <si>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</si>
  <si>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</si>
  <si>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</si>
  <si>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</si>
  <si>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</si>
  <si>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</si>
  <si>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</si>
  <si>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</si>
  <si>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</si>
  <si>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</si>
  <si>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</si>
  <si>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</si>
  <si>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</si>
  <si>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</si>
  <si>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</si>
  <si>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</si>
  <si>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</si>
  <si>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</si>
  <si>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</si>
  <si>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</si>
  <si>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</si>
  <si>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</si>
  <si>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</si>
  <si>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</si>
  <si>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</si>
  <si>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</si>
  <si>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</si>
  <si>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</si>
  <si>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</si>
  <si>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</si>
  <si>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</si>
  <si>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</si>
  <si>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</si>
  <si>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</si>
  <si>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</si>
  <si>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</si>
  <si>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</si>
  <si>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</si>
  <si>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</si>
  <si>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</si>
  <si>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</si>
  <si>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</si>
  <si>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</si>
  <si>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</si>
  <si>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</si>
  <si>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</si>
  <si>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</si>
  <si>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</si>
  <si>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</si>
  <si>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</si>
  <si>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</si>
  <si>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</si>
  <si>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</si>
  <si>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</si>
  <si>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</si>
  <si>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</si>
  <si>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</si>
  <si>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</si>
  <si>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</si>
  <si>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</si>
  <si>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</si>
  <si>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</si>
  <si>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</si>
  <si>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</si>
  <si>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</si>
  <si>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</si>
  <si>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</si>
  <si>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</si>
  <si>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</si>
  <si>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</si>
  <si>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</si>
  <si>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</si>
  <si>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</si>
  <si>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</si>
  <si>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</si>
  <si>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</si>
  <si>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</si>
  <si>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</si>
  <si>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</si>
  <si>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</si>
  <si>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</si>
  <si>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</si>
  <si>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</si>
  <si>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</si>
  <si>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</si>
  <si>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</si>
  <si>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</si>
  <si>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</si>
  <si>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</si>
  <si>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</si>
  <si>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</si>
  <si>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</si>
  <si>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</si>
  <si>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</si>
  <si>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</si>
  <si>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</si>
  <si>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</si>
  <si>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</si>
  <si>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</si>
  <si>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</si>
  <si>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</si>
  <si>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</si>
  <si>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</si>
  <si>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</si>
  <si>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</si>
  <si>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</si>
  <si>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</si>
  <si>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</si>
  <si>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</si>
  <si>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</si>
  <si>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</si>
  <si>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</si>
  <si>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</si>
  <si>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</si>
  <si>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</si>
  <si>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</si>
  <si>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</si>
  <si>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</si>
  <si>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</si>
  <si>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</si>
  <si>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</si>
  <si>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</si>
  <si>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</si>
  <si>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</si>
  <si>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</si>
  <si>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</si>
  <si>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</si>
  <si>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</si>
  <si>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</si>
  <si>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</si>
  <si>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</si>
  <si>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</si>
  <si>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</si>
  <si>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</si>
  <si>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</si>
  <si>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</si>
  <si>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</si>
  <si>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</si>
  <si>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</si>
  <si>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</si>
  <si>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</si>
  <si>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</si>
  <si>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</si>
  <si>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</si>
  <si>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</si>
  <si>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</si>
  <si>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</si>
  <si>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</si>
  <si>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</si>
  <si>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</si>
  <si>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</si>
  <si>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</si>
  <si>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</si>
  <si>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</si>
  <si>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</si>
  <si>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</si>
  <si>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</si>
  <si>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</si>
  <si>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</si>
  <si>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</si>
  <si>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</si>
  <si>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</si>
  <si>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</si>
  <si>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</si>
  <si>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</si>
  <si>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</si>
  <si>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</si>
  <si>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</si>
  <si>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</si>
  <si>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</si>
  <si>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</si>
  <si>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</si>
  <si>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</si>
  <si>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</si>
  <si>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</si>
  <si>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</si>
  <si>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</si>
  <si>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</si>
  <si>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</si>
  <si>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</si>
  <si>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</si>
  <si>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</si>
  <si>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</si>
  <si>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</si>
  <si>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</si>
  <si>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</si>
  <si>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</si>
  <si>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</si>
  <si>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</si>
  <si>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</si>
  <si>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</si>
  <si>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</si>
  <si>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</si>
  <si>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</si>
  <si>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</si>
  <si>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</si>
  <si>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</si>
  <si>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</si>
  <si>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</si>
  <si>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</si>
  <si>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</si>
  <si>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</si>
  <si>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</si>
  <si>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</si>
  <si>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</si>
  <si>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</si>
  <si>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</si>
  <si>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</si>
  <si>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</si>
  <si>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</si>
  <si>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</si>
  <si>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</si>
  <si>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</si>
  <si>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</si>
  <si>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</si>
  <si>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</si>
  <si>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</si>
  <si>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</si>
  <si>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</si>
  <si>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</si>
  <si>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</si>
  <si>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</si>
  <si>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</si>
  <si>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</si>
  <si>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</si>
  <si>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</si>
  <si>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</si>
  <si>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</si>
  <si>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</si>
  <si>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</si>
  <si>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</si>
  <si>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</si>
  <si>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</si>
  <si>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</si>
  <si>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</si>
  <si>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</si>
  <si>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</si>
  <si>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</si>
  <si>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</si>
  <si>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</si>
  <si>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</si>
  <si>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</si>
  <si>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</si>
  <si>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</si>
  <si>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</si>
  <si>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</si>
  <si>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</si>
  <si>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</si>
  <si>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</si>
  <si>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</si>
  <si>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</si>
  <si>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</si>
  <si>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</si>
  <si>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</si>
  <si>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</si>
  <si>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</si>
  <si>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</si>
  <si>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</si>
  <si>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</si>
  <si>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</si>
  <si>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</si>
  <si>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</si>
  <si>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</si>
  <si>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</si>
  <si>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</si>
  <si>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</si>
  <si>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</si>
  <si>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</si>
  <si>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</si>
  <si>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</si>
  <si>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</si>
  <si>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</si>
  <si>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</si>
  <si>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</si>
  <si>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</si>
  <si>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</si>
  <si>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</si>
  <si>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</si>
  <si>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</si>
  <si>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</si>
  <si>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</si>
  <si>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</si>
  <si>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</si>
  <si>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</si>
  <si>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</si>
  <si>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</si>
  <si>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</si>
  <si>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</si>
  <si>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</si>
  <si>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</si>
  <si>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</si>
  <si>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</si>
  <si>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</si>
  <si>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</si>
  <si>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</si>
  <si>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</si>
  <si>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</si>
  <si>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</si>
  <si>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</si>
  <si>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</si>
  <si>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</si>
  <si>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</si>
  <si>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</si>
  <si>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</si>
  <si>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</si>
  <si>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</si>
  <si>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</si>
  <si>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</si>
  <si>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</si>
  <si>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</si>
  <si>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</si>
  <si>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</si>
  <si>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</si>
  <si>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</si>
  <si>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</si>
  <si>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</si>
  <si>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</si>
  <si>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</si>
  <si>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</si>
  <si>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</si>
  <si>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</si>
  <si>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</si>
  <si>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</si>
  <si>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</si>
  <si>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</si>
  <si>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</si>
  <si>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</si>
  <si>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</si>
  <si>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</si>
  <si>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</si>
  <si>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</si>
  <si>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</si>
  <si>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</si>
  <si>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</si>
  <si>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</si>
  <si>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</si>
  <si>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</si>
  <si>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</si>
  <si>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</si>
  <si>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r>
      <rPr>
        <sz val="10"/>
        <color theme="1"/>
        <rFont val="Calibri"/>
        <family val="2"/>
      </rPr>
      <t>Total de empleos directos generados por la Universidad La Gran Colombia: 
*</t>
    </r>
    <r>
      <rPr>
        <b/>
        <sz val="10"/>
        <color theme="1"/>
        <rFont val="Calibri"/>
        <family val="2"/>
      </rPr>
      <t xml:space="preserve">Personal docente: </t>
    </r>
    <r>
      <rPr>
        <sz val="10"/>
        <color theme="1"/>
        <rFont val="Calibri"/>
        <family val="2"/>
      </rPr>
      <t>200
*</t>
    </r>
    <r>
      <rPr>
        <b/>
        <sz val="10"/>
        <color theme="1"/>
        <rFont val="Calibri"/>
        <family val="2"/>
      </rPr>
      <t xml:space="preserve">Personal administrativo: </t>
    </r>
    <r>
      <rPr>
        <sz val="10"/>
        <color theme="1"/>
        <rFont val="Calibri"/>
        <family val="2"/>
      </rPr>
      <t>111
*</t>
    </r>
    <r>
      <rPr>
        <b/>
        <sz val="10"/>
        <color theme="1"/>
        <rFont val="Calibri"/>
        <family val="2"/>
      </rPr>
      <t>Aprendices SENA:</t>
    </r>
    <r>
      <rPr>
        <sz val="10"/>
        <color theme="1"/>
        <rFont val="Calibri"/>
        <family val="2"/>
      </rPr>
      <t xml:space="preserve"> 20
</t>
    </r>
    <r>
      <rPr>
        <b/>
        <sz val="10"/>
        <color theme="1"/>
        <rFont val="Calibri"/>
        <family val="2"/>
      </rPr>
      <t xml:space="preserve">Número total de empleos directos: </t>
    </r>
    <r>
      <rPr>
        <sz val="10"/>
        <color theme="1"/>
        <rFont val="Calibri"/>
        <family val="2"/>
      </rPr>
      <t>331</t>
    </r>
  </si>
  <si>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</si>
  <si>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</si>
  <si>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</si>
  <si>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</si>
  <si>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</si>
  <si>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</si>
  <si>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</si>
  <si>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</si>
  <si>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</si>
  <si>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</si>
  <si>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</si>
  <si>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</si>
  <si>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</si>
  <si>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</si>
  <si>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</si>
  <si>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</si>
  <si>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</si>
  <si>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</si>
  <si>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</si>
  <si>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</si>
  <si>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</si>
  <si>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</si>
  <si>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</si>
  <si>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</si>
  <si>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</si>
  <si>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</si>
  <si>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</si>
  <si>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</si>
  <si>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</si>
  <si>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</si>
  <si>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</si>
  <si>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</si>
  <si>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</si>
  <si>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</si>
  <si>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</si>
  <si>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</si>
  <si>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</si>
  <si>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</si>
  <si>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</si>
  <si>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</si>
  <si>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</si>
  <si>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</si>
  <si>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</si>
  <si>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</si>
  <si>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</si>
  <si>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</si>
  <si>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</si>
  <si>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</si>
  <si>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</si>
  <si>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3 - VIGENCIA 2020</t>
  </si>
  <si>
    <t>RESPONSABLE</t>
  </si>
  <si>
    <t>INDICADOR CRÍTICO</t>
  </si>
  <si>
    <t>INDICADOR SOBRESALIENTE</t>
  </si>
  <si>
    <t>Sin Responsable (12)</t>
  </si>
  <si>
    <t>- Tasa de participacion en el PIB nacional</t>
  </si>
  <si>
    <t>Sec. Agricultura (7)</t>
  </si>
  <si>
    <t>- Documentos de lineamientos técnicos elaborados</t>
  </si>
  <si>
    <t>Agencia Nacional de Tierras (1)</t>
  </si>
  <si>
    <t>- Planes de negocio financiados</t>
  </si>
  <si>
    <t>C. Comercio + Min. Trabajo + SENA (1)</t>
  </si>
  <si>
    <t>Proyecta (1)</t>
  </si>
  <si>
    <t>- Tasa de personal ocupado subsector muebles.</t>
  </si>
  <si>
    <t>- Documentos de planeación elaborados</t>
  </si>
  <si>
    <t>Indeportes (1)</t>
  </si>
  <si>
    <t>- No. de Políticas y Planes revisados y transversalizados con la Política de Ingresos</t>
  </si>
  <si>
    <t>DPS (2)</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</si>
  <si>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</si>
  <si>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</si>
  <si>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</si>
  <si>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</si>
  <si>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</si>
  <si>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</si>
  <si>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</si>
  <si>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</si>
  <si>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</si>
  <si>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</si>
  <si>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</si>
  <si>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</si>
  <si>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</si>
  <si>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</si>
  <si>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</si>
  <si>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</si>
  <si>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</si>
  <si>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</si>
  <si>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</si>
  <si>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</si>
  <si>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</si>
  <si>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</si>
  <si>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</si>
  <si>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</si>
  <si>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</si>
  <si>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</si>
  <si>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</si>
  <si>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</si>
  <si>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</si>
  <si>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Sec. Salud (2)</t>
  </si>
  <si>
    <t>Sec. Educación (2)</t>
  </si>
  <si>
    <t>Sec. Agricultura (6)</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</si>
  <si>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</si>
  <si>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</si>
  <si>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</si>
  <si>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</si>
  <si>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</si>
  <si>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</si>
  <si>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</si>
  <si>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</si>
  <si>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</si>
  <si>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</si>
  <si>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</si>
  <si>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</si>
  <si>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</si>
  <si>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</si>
  <si>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</si>
  <si>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</si>
  <si>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</si>
  <si>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</si>
  <si>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</si>
  <si>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</si>
  <si>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Para la vigencia 2020 se garantizaron 28.368  NNA con el copago de almuerzos.
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</si>
  <si>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La tasa de cobertura en los 3 niveles en el año 2020 fue del 100%, y 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</si>
  <si>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La tasa de participación estudiantil con formación en E-E-A en el año 2020 fue del 0,5,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t>
  </si>
  <si>
    <t>Para la vigencia 2020 fueron 10 el numero de municipios con programas municipales de fomento y protección de patrones alimentarios.
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</si>
  <si>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 xml:space="preserve">La tasa de cobertura en población vulnerable beneficiada para el año 2020 fue del 80% de un total de 250 caracterizadas, donde 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</si>
  <si>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El No. de sedes de instituciones edecucativas beneficiadas con nuevos y mejores espacios en el año 2020 fue de 0, debido que se realizaron  visitas técnicas, caracterización y levante de presupuesto a Instituciones Educativas a intervenir, en este periodo.</t>
  </si>
  <si>
    <t>Para la vigencia 2020 producto de la pandemia este indicador no se programò.</t>
  </si>
  <si>
    <t xml:space="preserve">Para la vigencia 2020 se tuvieron 26 escuelas de formación deportiva con proyección de reserva deportiva.
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</si>
  <si>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La tasa de cobertura en población vulnerable beneficiada, en el 2020 fue del 100%, donde se impactaron 19.013 hogares en los 12 municipios del Quindío, fuente de información página oficial del DPS, ente responsable de los indicadores.</t>
  </si>
  <si>
    <t>El índice de calidad de vida en el año 2020, de la población intervenida fue del 100%, se impactaron 5323 Jòvenes en 12 municipios del Quindio, Fuente de información página oficial del DPS. ente responsable de los indicadores.</t>
  </si>
  <si>
    <t>Se le solicitò a la entidad correspondiente INCODER, atravès de correo certificado en el domicilio registrado, pero fue devuelto por la empresa de correo, como direcciòn no correspondiente.</t>
  </si>
  <si>
    <t>Disminución en tasa de desempleo mujeres y jóvenes, para el 2020 fue de 23,50%</t>
  </si>
  <si>
    <t>FUENTE DANE</t>
  </si>
  <si>
    <t>Durante la vigencia 2020  el nùmero de  condiciones fomentadas en las MiPYMES son: 
 1. Crear empleos y ocupaciones decentes.
2. Garantizar los derechos fundamentales en el trabajo.
3. Extender la protección y seguridad social (cobertura).
4. Reforzar el tripartismo y el diálogo social</t>
  </si>
  <si>
    <t>27.1%</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</si>
  <si>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</si>
  <si>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</si>
  <si>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</si>
  <si>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</si>
  <si>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</si>
  <si>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</si>
  <si>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</si>
  <si>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</si>
  <si>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Observaciòn</t>
  </si>
  <si>
    <t>OCUPANDO EL 8 PUESTO A NIVEL NACIONAL</t>
  </si>
  <si>
    <t>REPORTE ANUAL</t>
  </si>
  <si>
    <t>Fuente de consulta observatorio U. del Rosario</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</si>
  <si>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</si>
  <si>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</si>
  <si>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</si>
  <si>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</si>
  <si>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</si>
  <si>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</si>
  <si>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</si>
  <si>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</si>
  <si>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</si>
  <si>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</si>
  <si>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</si>
  <si>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</si>
  <si>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</si>
  <si>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</si>
  <si>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</si>
  <si>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</si>
  <si>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</si>
  <si>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</si>
  <si>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</si>
  <si>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</si>
  <si>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</si>
  <si>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</si>
  <si>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</si>
  <si>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</si>
  <si>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</si>
  <si>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</si>
  <si>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</si>
  <si>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</si>
  <si>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</si>
  <si>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</si>
  <si>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</si>
  <si>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</si>
  <si>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</si>
  <si>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</si>
  <si>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</si>
  <si>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</si>
  <si>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</si>
  <si>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</si>
  <si>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</si>
  <si>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</si>
  <si>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</si>
  <si>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</si>
  <si>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</si>
  <si>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</si>
  <si>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</si>
  <si>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</si>
  <si>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</si>
  <si>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</si>
  <si>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</si>
  <si>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</si>
  <si>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 LINEA BASE 35.8%</t>
  </si>
  <si>
    <t>En el año 2020 no se registra informaciòn, fuente DANE, por temas de pandemìa Covid 19, el indicador cambia de nombre a Subocupados.</t>
  </si>
  <si>
    <t>TASA NACIONAL DE SUBOCUPADOS</t>
  </si>
  <si>
    <t xml:space="preserve">En este indicador la linea base y la linea proyectada, no estàn en concordancia, puesto que la base està expresada en nùmeros enteros y la proyectada en puntos porcentuales. </t>
  </si>
  <si>
    <t>Esta nota va en observaciones.</t>
  </si>
  <si>
    <t>8,2 datos primer semestre</t>
  </si>
  <si>
    <t>18.5%</t>
  </si>
  <si>
    <t>4.2%</t>
  </si>
  <si>
    <t>La tasa de participación PIB sector servicios sociales, comunales y personales en el año 2020 fue del 2.2%.</t>
  </si>
  <si>
    <t>19.9%</t>
  </si>
  <si>
    <t>La tasa de participación PIB sector comercio, restaurantes y hoteles en el año 2020 fue del 19.9%.</t>
  </si>
  <si>
    <t>meta proyectada</t>
  </si>
  <si>
    <t>Fuente DANE, suministra informaciòn la contratista Angela Bolìvar.</t>
  </si>
  <si>
    <t>Cursos de formación en TIC</t>
  </si>
  <si>
    <t xml:space="preserve">Tasa de cobertura neta básica secundaria para la vigencia 2020 fue el 86%.
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</si>
  <si>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tasa de Afiliación al SGSS  por regimen contributivo, subsidiado y de excepción, del año 2020 fue de 99,7%.</t>
  </si>
  <si>
    <t>La tasa de IPS y ESE con servicios integrales de salud y POS es 100% (Se corrige la linea base y el valor esperado de la PPGI ya que està expresado en valores absolutos y el indicador se encuentra en tèrminos de tasa%)
La administraciòn departamental con el fin de contrubuir al logro de la tasa brindò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</si>
  <si>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La tasa de afiliación al SGSS por régimen contributiva, subsidiado y de excepción,para el año 2021 es de 99,7%.</t>
  </si>
  <si>
    <t>El No. de municipios con programas mpales de fomento y protección de patrones alimentarios, para el año 2020 fue de 12. 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</si>
  <si>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El No de NNA con el copago de almuerzos garantizados, para el año 2020 fueron de 30730. 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</si>
  <si>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El promedio de Instituciones integradas es del 96% para el año 2020, 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</si>
  <si>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 xml:space="preserve">2021 (FÍSICA) </t>
  </si>
  <si>
    <t xml:space="preserve">2021 (ECONÓMICA) </t>
  </si>
  <si>
    <t>Tasa de cobertura neta básica secundaria para la vigencia 2021 fue el 86,73%.
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</si>
  <si>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La Tasa de cobertura neta media vocacional para la vigencia 2021 del Dto del Quindìo fue de 57%. 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t>
  </si>
  <si>
    <t xml:space="preserve">La Tasa de cobertura neta media vocacional para la vigencia 2020 del Dto del Quindìo fue de 52,31%. </t>
  </si>
  <si>
    <t>Para la vigencia 2021 se tuvieron 12 escuelas de formación deportiva con proyección de reserva deportiva. 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</si>
  <si>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En la vigencoia 2020 se realizò solicitad de informaciòn a la entidad correspondiente (INCODER), pero no se obtiene informaciòn.</t>
  </si>
  <si>
    <t>En la vigencoia 2021 se realizò solicitad de informaciòn a la entidad correspondiente (INCODER), sin obtener respuesta alguna de la misma.</t>
  </si>
  <si>
    <t>La tasa de cobertura en población vulnerable beneficiada para el año 2021 fue del 100% de un total de 250 caracterizadas. 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</si>
  <si>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Se impactaron 14,236 hogares en los 12 municipios del Quindío, fuente de información página oficial del DPS.</t>
  </si>
  <si>
    <t>Indice de calidad de vida de la población intervenida para el 2021 es el del 100%. Se impactaron 7,416 personas en el Departamento del Quindío. Fuente de información página oficial del DPS.</t>
  </si>
  <si>
    <t xml:space="preserve">Para el 2020 el porcentaje de personas víctimas con ayuda humanitaria fue del 50%, y se beneficiaron víctimas del conflicto con ayuda humanitaria en alimentación en el marco del aislamiento obligatorio decretado a causa del COVID 19, además teniendo en cuenta el principio de complementariedad y subsidiariedad, durante el año 2020 se han  atendido 15 hogares víctimas del conflicto declarantes en el Municipio de Quimbaya y Córdoba, Quindío; estos hogares reciben ayuda económica por parte de la Gobernación del Quindío durante el segundo mes de permanencia en el territorio, el monto a entregar depende del número de personas que conformen el núcleo familiar.                                                                                                                    
 2. Se realizo convenio interadministrativo con el Resguardo Indígena Karabijua, asentado en el Municipio de Calarcá, lo anterior teniendo en cuenta que este se encuentra en proceso de Retorno y Reubicación; el convenio consiste en la entrega de materiales de construcción para tres viviendas, las cuales serán construidas con el aporte en especie, correspondiente a mano de obra de los integrantes del resguardo                                                                                                                                                                                                 
 </t>
  </si>
  <si>
    <t>Para el año 2021, el No de Familias fortalecidas fue de 30; Se efectuò la 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</si>
  <si>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La tasa de asociaciones beneficiadas para la vigencia 2021 es de 4%. 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</si>
  <si>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El No. de sedes de instituciones edecucativas beneficiadas con nuevos y mejores espacios en el año 2021 es de 5, 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</si>
  <si>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 xml:space="preserve">2022 (FÍSICA) </t>
  </si>
  <si>
    <t xml:space="preserve">2022 (ECONÓMICA) </t>
  </si>
  <si>
    <t>La tasa de IPS y ESE con servicios integrales de salud y POS es 35% (Se correge la linea base y el valor esperado de la PPGI ya que està expresado en valores absolutos y el indicador se encuentra en tèrminos de tasa%) 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</si>
  <si>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Para la vigencia 2022 el No. de municipios con formato y protecciòn de patrones de alimentos es de 12. 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</si>
  <si>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 xml:space="preserve">Para la vigencia 2022 se garantizaron 29.625 NNA con el copago de almuerzos. En ese sentido 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</si>
  <si>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La Tasa de cobertura neta básica secundaria para la vigencia 2022 fue el 85,11%. 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</si>
  <si>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La Tasa de cobertura neta media vocacional para la vigencia 2022 del Dto del Quindìo fue de 58,84%.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</si>
  <si>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la vigencia 2022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</si>
  <si>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En la vigencoia 2022 se realizò solicitad de informaciòn a la entidad correspondiente, sin obtener respuesta alguna de la misma.</t>
  </si>
  <si>
    <t xml:space="preserve">La tasa de cobertura en población vulnerable beneficiada para el año 2022 fue del 100% de un total de 250 caracterizadas,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</si>
  <si>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La tasa de cobertura en población vulnerable beneficiada para el 2022 es del 100%. Se impactaron 13,526 hogares en los 12 municipios del Quindío,  fuente de información página oficial del DPS.</t>
  </si>
  <si>
    <t>Para el 2022 el porcentaje de personas víctimas con ayuda humanitaria fue del 100%. 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</si>
  <si>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 xml:space="preserve">Para el año 2022, el No de Familias fortalecidas fue de 95; 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</si>
  <si>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La tasa de IPS y ESE con servicios integrales de salud y POS es 42% (Se corrige la linea base y el valor esperado de la PPGI ya que està expresado en valores absolutos y el indicador se encuentra en tèrminos de tasa%)'Se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</si>
  <si>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La tasa de afilicaión al SGSS por régimen contributivo, subsidiado y de excepción para el año 2022 fue de 99,9%.,  el numero de afiliados al Regimen Subsidiado alcanzo un total de 272.826 personas.</t>
  </si>
  <si>
    <t xml:space="preserve">El No de Mpios con programa de etno-educación implementado, en el 2020 fue de 4 municipios (Calarcà, Pijao, Còrdoba, Buenavista) . Fuente: Investigaciòn relaizada por los estudiantes de la Universidad del Quindìo. 
</t>
  </si>
  <si>
    <t>El No de Mpios con programa de etno-educación implementado, en el 2021 fue de 4 municipios (Calarcà, Pijao, Còrdoba, Buenavista . Fuente: Investigaciòn relaizada por los estudiantes de la Universidad del Quindìo.  Para el  desarrollo de la meta de Servicio Educación Formal por Modelos Educativos Flexibles, se contrató un equipo interdisciplinario conformado por profesionales en psicología, fonoaudiología, educadoras especiales y terapeuta ocupacional, y apoyos pedagógicos como modelos lingüísticos, intérpretes de lengua de señas, docentes biculturales para cumplir la “prestación de servicios  a la atención educativa de la población con discapacidad, capacidades y/o talentos excepcionales de las instituciones educativas oficiales de los once (11) municipios no certificados del departamento del Quindío, en el marco de la educación inclusiva,  realizando las siguientes actividades: 
* Revisión y actualización de la matrícula en sus diferentes categorías de discapacidad, trastornos y talentos y capacidades excepcionales, seguimiento a signos de alerta identificados en las 54 IE que puedan tener una posible discapacidad o capacidad y talento excepcional,  historias escolares, acompañamiento a docentes en la elaboración de ajustes y los Planes Individuales de Acuerdo a los Ajustes Razonable PIAR, fortalecimiento de la oferta bilingüe bicultural y búsqueda de usuarios sordos que se encuentran fuera del sistema educativo, fortalecimiento de la estrategia "CUIDARTE ES AMARTE".
                                                                                                                                                                                                                                                                                                                                                                                                                                                                                                                                                  * Para el 31 de Diciembre  de 2021, se reportan en el Anexo 6A -Aplicativo SIMAT, la atención de 2.292. estudiantes caracterizados en condición de Discapacidad; es de anotar que la población estudiantil matriculada en las 54 Instituciones Educativas Oficiales a partir de los meses de marzo - abril, presenta un comportamiento descendente, debido a múltiples factores externos a la prestación del servicio educativo.</t>
  </si>
  <si>
    <t>El No de Mpios con programa de etno-educación implementado, en el 2022 fue de 4 municipios (Calarcà, Pijao, Còrdoba, Buenavista). Fuente: Investigaciòn relaizada por los estudiantes de la Universidad del Quindìo. Se beneficiaron 2.540 estudiantes dentro del proceso de atención con modelos educativos flexibles,  caracterizados como población con discapacidad y talentos excepcionales y teniendo en cuenta los recursos asignados por el SGP.
Es importante tener en cuenta que las cifras consolidadas finales de matrículas del año 2020, serán entregadas por el Ministerio de Educación Nacional durante el Primer Semestre del Año 2021.</t>
  </si>
  <si>
    <t>NOTA: Desde la Secretarìa de Cultura para la vigencia 2021 no se crearon escuelas de formaciòn; se contò con profesionales en el àrea de àrtistica y salas concertadas en todos los municipios. 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</si>
  <si>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NOTA: Desde la Secretarìa de Cultura para la vigencia 2022 no se crearon escuelas de formaciòn; se contò con profesionales en el àrea de àrtistica y salas concertadas en todos los municipios.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</si>
  <si>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</si>
  <si>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El No. de sedes de instituciones edecucativas beneficiadas con nuevos y mejores espacios en el año 2022 es de 8, 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</si>
  <si>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Para la vigencia 2020 la tasa de formalizaciòn es 75%. Corresponde a 4.661 empresas matriculadas, renovadas 15003 de un total de 19906.
Fuente: informe Càmara de comercio"Dinamica empresarial del Quindìo"</t>
  </si>
  <si>
    <t>El porcentaje de programas productivos, programas de bancarización y ahorro, fortalecidos en el año 2020 fue del 0%;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</si>
  <si>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La tasa de Cobertura de crédito financiero para las MIPYMES para la vigencia 2020 es de 1%. Se realizó el apoyo financiero a emprendimiento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</si>
  <si>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Durante la vugencia 2020 las unidade de respuesta con màrgenes de rentabilidad para elevar la rentabilidad de las MIPYMES para aumentar los márgenes de sostenibilidad y productividad fue de 15.
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</si>
  <si>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El No. de Familias capacitadas y sensibilizadas en el año 2020 fueron de 240.  Se apoyaron 240 productores agropecuarios fortaleciendo los procesos en los municipios de Filandia, Salento, Circasia, Armenia, Córdoba, Pijao, Génova y Quimbaya, que  en en implementado el mercado campesino, a través del acompañamiento y la asesoría en procesos organizativos y de comercialización además de buscar su vinculación dentro de las convocatorias del Ministerio de Agricultura y Desarrollo Rural.</t>
  </si>
  <si>
    <t>Durante la vigencia 2020 los sistema de capitales aplicado en MIPYMES familiares no identificado. Se realizò acercamiento a los municipios con la socialización del proyecto, priorización de sectores vulnerables por parte de las Alcaldías Municipales y focalización de familias con algún tipo de violencia para desarrollar el programa de acompañamiento familiar y comunitario.
Talleres realizados en los doce municipios del departamento para brindar acompañamiento familiar y comunitario en los sectores priorizados por los alcaldes, donde el indice de violencia es más alto.</t>
  </si>
  <si>
    <t>-</t>
  </si>
  <si>
    <t>La Tasa de participación de asociaciones familiares en la cadena de producción para la vigencia 2020 es de 25%. 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</si>
  <si>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La tasa de desempleo en mujeres para el 2020 fue del 27.1%. Se realizaron acciones como cinco (5) talleres de oferta institucional:
En articulación con el APE SENA Agencia pública de empleo y Colpensiones, se han realizado 5 talleres de oferta institucional de acceso al empleo:
- Córdoba, taller de inducción a la vida laboral. Con el propósito de que los buscadores de empleo aprendan a utilizar el aplicativo de la Agencia, participantes 7, alumnos Ciudadela Educativa José María Córdoba. 
- Córdoba, taller de inducción a la vida laboral. Con el propósito de que los buscadores de empleo aprendan a utilizar el aplicativo de la Agencia, participantes, ex -alumnos Ciudadela Educativa José María Córdoba. 
- Córdoba, taller de Régimen de Prima Media RPM. Con el propósito de dar a conocer los objetivos, beneficios y demás propósitos del régimen pensional público, participantes 16, alumnos y ex -alumnos Ciudadela Educativa José María Córdoba.
-Quimbaya, APE (Agencia Pública de Empleo) para empresario. Con el propósito Que los buscadores de empleo conozcan la manera de utilizar el aplicativo de la agencia de empleo, participantes 7, operadores turísticos del municipio.  
- Armenia, APE (Agencia Pública de Empleo) Con el propósito de dar a conocer el manejo del aplicativo de la búsqueda de empleo en la APE, participantes 12 personas en situación de discapacidad.</t>
  </si>
  <si>
    <t>Para la vigencia 2021 la tasa de formalizaciòn es del 77%. Corresponde al 4.844 empresas matriculadas, renovadas 16055 de un tola de 20899.</t>
  </si>
  <si>
    <t>Para la vigencia 2021 no se fortalecieron programas productivos. Sin embargo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</si>
  <si>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apoyaron 202 Productores con activos productivos y de comercialización a través de los Convenios:
Convenio No. 051 2021 con  LA ASOCIACION DE MUJERES CAFETERAS DE GÉNOVA (AROMA DE CAMPO) CON EL FIN DE REALIZAR ACTIVIDADES CONJUNTAS DE COORDINACION, COOPERACIÓN, COLABORACIÓN, EJECUCIÓN Y TRANSFERENCIA DE CONOCIMIENTOS EN EL MARCO DEL PROYECTO “FORTALECER LA CADENA DE VALOR DEL CAFÉ A TRAVES DEL MEJORAMIENTO DE LOS SISTEMAS POS COSECHA, beneficiarios 154 mujeres cafeteras pequeñas productoras rurales, HACIA MERCADOS DIFERENCIADOS EN EL MUNICIPIO DE GÉNOVA QUINDÍO.
Convenio No. 087 con la  ASOCIACIÓN AGROPLATANERA DEL CACIQUE CALARCÁ , beneficiarios 34 productores.
Convenio No. 013 - 2021 de tasa subsidiada  con el Banco Agrario de Colombia,  para beneficiar a los pequeños productores  con créditos de hasta de $15,000.000 donde el gobierno departamental subsidiara 3 puntos de la tasa de interés, beneficiarios 14 peqeños productores</t>
  </si>
  <si>
    <t>Durante la vugencia 2021 las unidade de respuesta con màrgenes de rentabilidad para elevar la rentabilidad de las MIPYMES para aumentar los márgenes de sostenibilidad y productividad fue de 14. 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</si>
  <si>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El No. de Familias capacitadas y sensibilizadas en el año 2021 fue de 760. 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</si>
  <si>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La Tasa de participación de asociaciones familiares en la cadena de producción para la vigencia 2021 es de 30%. 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</si>
  <si>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Se le solicitò a la entidad correspondiente INCODER, sin embargo no se recibiò informaciòn al recpecto.</t>
  </si>
  <si>
    <t>Para la vigencia 2022 la tasa de formalizaciòn es 100%. Corresponde a 5.064 empresas creadas.
Fuente: https://www.cronicadelquindio.com/noticias/economia/en-el-quindio-se-presento-un-incremento-historico-este-ano-en-la-creacion-de-empresas 
 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</si>
  <si>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Para la vigencia 2022 se fortalecieron 8 programas productivos.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</si>
  <si>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Para la vigencia 2021 el incice de confinanciaciòn del gobierno nacional no està identiifcado. Sin embarego,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Para la vigencia 2021 el incice de confinanciaciòn del gobierno nacional para acceder a recursos es dPresentar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</si>
  <si>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incice de confinanciaciòn del gobierno nacional para acceder a recursos no està definidio.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</si>
  <si>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El No. de Familias capacitadas y sensibilizadas en el año 2022 fue de 1400.  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</si>
  <si>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Durante la vigencia 2021 los sistema de capitales aplicado en MIPYMES familiares no identificado. No obstante, la Dirección de Desarrollo Humano y Familia con el fin de prestar el servicio de acompañamiento familiar y comunitario para la superación de la pobreza en el departamento del Quindío, realizo las siguientes acciones:
1. Llevo a cabo la caracterización y la elaboración de la matriz de avance de plan de negocio a 21 unidades y/o ideas de negocio.
2. Se realizó asistencia técnica en elaboración de planes de negocio y se profundizo en la idea de negocio, el portafolio de servicios y/o productos y  análisis de marcado y costos.
3. Se realizó articulación con la Secretaria de Agricultura para el registro de marca, código de barras, y sellos de calidad.
4. Se oferto diplomado en emprendimiento y gestión, y se realizó postulación de los interesados. 
Lo anterior desarrollado en los 12 municipios de: Armenia, Buenavista, Calarcá, Circasia, Córdoba, Filandia, Génova, La Tebaida, Montenegro, Pijao, Quimbaya y Salento.
- Reunión con entidades como EL SENA, Cámara de comercio, Secretaría de Agricultura y Turismo Industria y Comercio para identificar la oferta disponible para proyectos, unidades productivas y/o de emprendimiento en el departamento del Quindío.</t>
  </si>
  <si>
    <t>Durante la vigencia 2022 los sistema de capitales aplicado en MIPYMES familiares no identificado. No obstante,se realizaron  acciones para prestar servicio de acompañamiento familiar y comunitario para la superación de la pobreza a las comunidades de los municipios de Armenia, Calarcá, Córdoba, Génova, Pijao,  Quimbaya, Montenegro, Buena Vista,  La Tebaida, Filandia, Circasia y Salento, a través de la caracterización e identificación de necesidades de los proyectos familiares y comunitarios reportados por las Alcaldías, donde se brindó asistencia técnica que  cada emprendimiento  en: Diseño de imagen del emprendimiento, plan de cuentas, registro de cámara de comercio requisitos y beneficios que les ofrecen.</t>
  </si>
  <si>
    <t>La Tasa de participación de asociaciones familiares en la cadena de producción para la vigencia 2022 es de 30%. 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</si>
  <si>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El % de proyectos productivos asistidos y acompañados con metodologías flexibles para la vigencia 2022 es de 0%.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</si>
  <si>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El % de proyectos productivos asistidos y acompañados con metodologías flexibles para la vigencia 2021 es de 0%. 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</si>
  <si>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 xml:space="preserve">La tasa de desempleo en mujeres para el 2022 fue del 16,4%. (Inforamciòn- Observatorio Quindìo2022) presentando un comportamiento negativo con respecto al indicador planteado.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</si>
  <si>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La tasa de desempleo en mujeres para el 2021 fue del 17,7%. (Inforamciòn- Observatorio Quindìo2022) presentando un comportamiento negativo con respecto al indicador planteado.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</si>
  <si>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</si>
  <si>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tasa de participación PIB sector Industria Manufacturera en el año 2020 fue del 4.2%. Fuente: INFORME ANUAL DEL DEPARTAMENTO DEL QUINDÍO.</t>
  </si>
  <si>
    <t>Durante la vigencia 2020 se renovò un promedio de 500 hectarias renovadas.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</si>
  <si>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En la vigencia 2020 se garantizò y se diò cumplimiento a las lìneas de acciòn respecto a  las 11 estrategias del Plan Estrategico de Desarrollo Rural Departamental 2013-2023.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</si>
  <si>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En la vigencia 2020 se alcanzò un 42% donde se identificaron y atendieron 2 necesidades empresariales a los Emprendimientos: Paz y Flora y Fundación Renacer en asistencia técnica de emprendimiento y se realizó rueda de negocios y mercados campesinos, apoyándolos en muestras comerciales.</t>
  </si>
  <si>
    <t xml:space="preserve">Durante la vigencia 2020 la tasa de participacin fue del 21,4%  ya que se beneficiaron 800 productores agropecuarios. 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 </t>
  </si>
  <si>
    <t>La variación positiva porcentual anual vigencia 2021 de exportación en café verde es del 111%. Fuente: Informe observatorio de cafè - Càmara de comercio.</t>
  </si>
  <si>
    <t>La variación positiva porcentual anual vigencia 2020 de exportación en café verde es del 111%. Fuente: Informe observatorio de cafè - Càmara de comercio.</t>
  </si>
  <si>
    <t>El Promedio de viajeros extranjeros (entradas y salidas) aeropuerto el edén. Para la vigencia 2020 fue de  0,64. (Fuente: Ministerio de Comercio, Industria y Turismo Oct 2023). El valor aparece en %.</t>
  </si>
  <si>
    <t>4.5%</t>
  </si>
  <si>
    <t>La Tasa de personal ocupado subsector otras manufacturas para la vigencia 2020 es del 4.5%. Fuente: INFORME ANUAL DEL DEPARTAMENTO DEL QUINDÍO
2020.</t>
  </si>
  <si>
    <t xml:space="preserve">Para la vigencia 2020 el Fondo creado e implementado guarda relaciòn con planes de negocios financiados.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</si>
  <si>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Durante la vigencia 2020 el % de proyectos regionales priorizados en los Planes territoriales de asistencia técnica agropecuaria y empresarial es del 4,8%, 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</si>
  <si>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Durante la vigencia 2020 el % de avance en el Plan Regional de Competitividad Quindío es del 20% (Promedio ponderado desde el inicio de la ùltima actualizaciòn).Un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</si>
  <si>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El Indice Departamental de Competitivdad para la vigencia 2020 es de 5,6.Fuente de consulta observatorio U. Del Rosario. Ocupando el 8o. puesto a nivel nacional.</t>
  </si>
  <si>
    <r>
      <t xml:space="preserve">Total de empleos directos generados por la Universidad La Gran Colombia: 
</t>
    </r>
    <r>
      <rPr>
        <b/>
        <sz val="10"/>
        <color theme="1"/>
        <rFont val="Calibri"/>
        <family val="2"/>
      </rPr>
      <t xml:space="preserve">OCTUBRE= </t>
    </r>
    <r>
      <rPr>
        <sz val="10"/>
        <color theme="1"/>
        <rFont val="Calibri"/>
        <family val="2"/>
      </rPr>
      <t xml:space="preserve">Docente: 182 – Administrativo: 106 – Aprendiz SENA: 16 – Total: 304
</t>
    </r>
    <r>
      <rPr>
        <b/>
        <sz val="10"/>
        <color theme="1"/>
        <rFont val="Calibri"/>
        <family val="2"/>
      </rPr>
      <t>NOVIEMBRE=</t>
    </r>
    <r>
      <rPr>
        <sz val="10"/>
        <color theme="1"/>
        <rFont val="Calibri"/>
        <family val="2"/>
      </rPr>
      <t xml:space="preserve"> Docente: 167 – Administrativo: 106 – Aprendiz SENA: 16 – Total: 289
</t>
    </r>
    <r>
      <rPr>
        <b/>
        <sz val="10"/>
        <color theme="1"/>
        <rFont val="Calibri"/>
        <family val="2"/>
      </rPr>
      <t>DICIEMBRE=</t>
    </r>
    <r>
      <rPr>
        <sz val="10"/>
        <color theme="1"/>
        <rFont val="Calibri"/>
        <family val="2"/>
      </rPr>
      <t xml:space="preserve"> Docente: 47 – Administrativo: 107 – Aprendiz SENA: 23 – Total: 177</t>
    </r>
  </si>
  <si>
    <t>Para la vigencia 2020 la PPGI se encuentra tranverzalizada con las Polìticas Pùblicas y demàs planes departamentales.</t>
  </si>
  <si>
    <t xml:space="preserve">Para la vigencia 2020 las polìticas y planes revisados y trasverzalizados corresponde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 </t>
  </si>
  <si>
    <t>La tasa de participación PIB sector Industria Manufacturera en el año 2021 fue del 4.5%. Fuente: INFORME ANUAL DEL DEPARTAMENTO DEL QUINDÍO
2021.</t>
  </si>
  <si>
    <t>La tasa de participación PIB sector servicios sociales, comunales y personales en el año 2021 fue del 2.6%.</t>
  </si>
  <si>
    <t>La tasa de participación PIB sector comercio, restaurantes y hoteles en el año 2021 fue del 21,1%.</t>
  </si>
  <si>
    <t>Durante la vigencia 2021 se renovò un promedio de 225 hectarias renovadas, 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</si>
  <si>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 xml:space="preserve">En la vigencia 2021 se garantizò y se diò cumplimiento a las lìneas de acciòn respecto a  las 11 estrategias del Plan Estrategico de Desarrollo Rural Departamental 2013-2023. 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</si>
  <si>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En la vigencia 2021 se alcanzò un 49% donde se identificaron y atendieron 6 necesidades empresariales a los Emprendimientos. 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</si>
  <si>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 xml:space="preserve">Durante la vigencia 2021 la tasa de participacin fue del 23,6%  ya que beneficiaron 100 productores agropecuarios. 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</si>
  <si>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r>
      <t xml:space="preserve">Para el año 2021, las àreas cultivadas con afé cooresponde a 18.871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t>
    </r>
  </si>
  <si>
    <t>El Promedio de viajeros extranjeros (entradas y salidas) aeropuerto el edén. Para la vigencia 2021 fue de  0,79. (Fuente: Ministerio de Comercio, Industria y Turismo Oct 2023). El valor aparece en %.</t>
  </si>
  <si>
    <t>La Tasa de personal ocupado subsector otras manufacturas para la vigencia 2021 es del 4.5%. Fuente: INFORME ANUAL DEL DEPARTAMENTO DEL QUINDÍO
2021.</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</si>
  <si>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</si>
  <si>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Para la vigencia 2021 el Fondo creado e implementado guarda relaciòn con planes de negocios financiados.Mediante la ordenanza 022 del 2021, se crea el Fondo Departamental de Emprendimiento, por medio del cual la Administración Departamental se compromete a asignar recursos para ser invertidos en capital semilla, capital de trabajo y facilitar el acceso al crédito de las Mipymes del departamento del Quindío. El fondo empieza a contar con recursos a partir de la vigencia 2022.</t>
  </si>
  <si>
    <t xml:space="preserve">Durante la vigencia 2021 se actualizò el Plan de Desarrollo Agropecuario y Rural. 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</si>
  <si>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vigencia 2021 el No. de proyectos de cooperaciòn internacional es 1. 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</si>
  <si>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El Indice Departamental de Competitivdad para la vigencia 2021 es de 5,4. Fuente: Consulta observatorio U. Del Rosario. Ocupando el 8 puesto a nivel nacional.</t>
  </si>
  <si>
    <t>Para la vigencia 2021 la PPGI se encuentra tranverzalizada con las Polìticas Pùblicas y demàs planes departamentales.</t>
  </si>
  <si>
    <t>Para la vigencia 2021 las polìticas y planes revisados y trasverzalizados corresponden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</si>
  <si>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</si>
  <si>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</si>
  <si>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</si>
  <si>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</si>
  <si>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</si>
  <si>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</si>
  <si>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</si>
  <si>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</si>
  <si>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</si>
  <si>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</si>
  <si>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</si>
  <si>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</si>
  <si>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</si>
  <si>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</si>
  <si>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</si>
  <si>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</si>
  <si>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</si>
  <si>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</si>
  <si>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La Tasa de personal ocupado subsector otras manufacturas para la vigencia 2022 no està definida. Fuente: INFORME ANUAL DEL DEPARTAMENTO DEL QUINDÍO</t>
  </si>
  <si>
    <t xml:space="preserve">Durante la vigencia 2021 se alcanzò un 40% en el avqance del PRCIQ.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</si>
  <si>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</si>
  <si>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</si>
  <si>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</si>
  <si>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2023 (FÍSICA) </t>
  </si>
  <si>
    <t xml:space="preserve">2023 (ECONÓMICA) </t>
  </si>
  <si>
    <t>Tasa de participación de población vulnerable con subsidios de vivienda vigencia 2021 es 0%, ESTE INDICADOR SE EXPRESA EN NÚMERO ENTERO, PUESTO QUE NO SE TIENE LINEA BASE. 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</si>
  <si>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 xml:space="preserve">El Indice de calidad de vida de la población intervenida para la vigencia 2022 es del 100%. Se impactaron 5874 personas en el Departamento del Quindío. Fuente de información página oficial del DPS. </t>
  </si>
  <si>
    <t xml:space="preserve">El No de Planes de Formación y Capacitación en TIC´s y bilinguismo ejecutados en los 12 mpios, fue de 12. 500 personas beneficiadas. </t>
  </si>
  <si>
    <t>El No de Planes de Formación y Capacitación en TIC´s y bilinguismo ejecutados en los 12 mpios vigencia 2021, fue de 10. 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</si>
  <si>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El No de Planes de Formación y Capacitación en TIC´s y bilinguismo ejecutados en los 12 mpios, fue de 7. 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</si>
  <si>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tasa de cobertura en los 3 niveles de educaciòn vigencia 2021 es el siguiente: 53,94%; 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</si>
  <si>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La tasa de cobertura en los 3 niveles de educaciòn vigencia 2022 es el siguiente: 54,92% Fuente: Min de Educaciòn nacional. 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</si>
  <si>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r>
      <rPr>
        <sz val="11"/>
        <color theme="1"/>
        <rFont val="Calibri"/>
        <family val="2"/>
      </rPr>
      <t>Indicador no definido para la vigencia 2021.</t>
    </r>
    <r>
      <rPr>
        <sz val="10"/>
        <color theme="1"/>
        <rFont val="Calibri"/>
        <family val="2"/>
      </rPr>
      <t xml:space="preserve"> Sin embargo 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r>
  </si>
  <si>
    <t xml:space="preserve">La tasa de participación estudiantil con formación en E-E-A en el año 2021 fue del 0,5. 16 Instituciones Educativas asistidas técnicamente en innovación educativa; mediante procesos de formación a 96 docentes a través de convenio de asociación con la Corporación Universitaria Remington donde se orientó seminario de "Asistencia Técnica en Innovación educativa": 
I.E. John F Kennedy – Mun. Calarcá, I.E. Antonio Nariño – Mun. Calarcá, I.E. Instituto Tecnológico – Mun. Calarcá, I.E. Baudilio Montoya – Mun. Calarcá, I.E. San Bernardo – Mun. Calarcá, I.E. San José – Mun. Circasia, I.E. Francisco Miranda – Mun. Filandia, I.E. Sagrado corazón de Jesús – Mun. Filandia, I.E. Antonio Nariño Mun. La Tebaida, I.E. Luis Arango Cardona Mun. La Tebaida, I.E. Los Fundadores – Mun.MOntenegro, I.E. Instituto Pijao – Mun. Pijao, I.E. Santa Teresita de Pijao – Mun. Pijao, I.E. Policarpa Salavarrieta – Mun. Quimbaya, I.E. Ramón Messa Londoño –Mun. Quimbaya, I.E. Instituto Quimbaya – Mun. Quimbaya </t>
  </si>
  <si>
    <t xml:space="preserve">La tasa de participación estudiantil con formación en E-E-A en el año 2022 fue del 0,6.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</si>
  <si>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Tasa de participación estudiantil con aprendices en E-E-A vigencia 2021 no definida. 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</si>
  <si>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 xml:space="preserve">Tasa de participación estudiantil con aprendices en E-E-A vigencia 2022 no definida.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  </t>
  </si>
  <si>
    <t xml:space="preserve">Para el año 2020, el No de Familias fortalecidas fue de 70, desde la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</si>
  <si>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Debido a la pandemia, covid 2019 para la vigencia 2020 este proyecto no se realizò. Por lo tanto la Tasa de Asociaciones beneficiadas no se puede definir.</t>
  </si>
  <si>
    <t>La tasa de Cobertura de crédito financiero para las MIPYMES en la vigencia 2021 es de 1% promediado de acuerdo a lo programado y ejecutado por vigencia.
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</si>
  <si>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La tasa de Cobertura de crédito financiero para las MIPYMES en la vigencia 2022 es de 5% promediado de acuerdo a lo programado y ejecutado por vigencia. 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</si>
  <si>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Indicador con informaciòn no definida</t>
  </si>
  <si>
    <t>Se apoyaron 195 familias. Para el apoyo a productores con activos productivos y de comercialización, dentro del convenio de tasa subsidiada con el Banco Agrario, se logró certificar la aprobación de tasa ante el banco de 195 solicitudes de crédito de los municipios del Departamento del Quindío, distribuidos asi:
Armenia: 3 créditos por valor de $25.000
Calarcá: 21 créditos por valor de $ 207.803.200
Buenavista: 11 créditos por valor de $ 82.400.000
Circasia: 4 créditos por valor de $ 45.000.000
Córdoba: 30 créditos por valor de $ 186.251.000
Filandia: 25 créditos por valor de $ 170.576.000
Génova: 28 créditos por valor de $ 240.876.000
La Tebaida: 5 créditos por valor de $ 36.200.000
Montenegro: 4 créditos por valor de $ 28.744.000
Pijao: 37 créditos por valor de $ 310.208.000
Quimbaya: 27 créditos por valor de $ 182.119.500
Para un total de 195 créditos por valor de $1.515.177.700</t>
  </si>
  <si>
    <t>Numero de capitales desarrollados en el modelo para la vigencia 2020 no identificados.</t>
  </si>
  <si>
    <t>Numero de capitales desarrollados en el modelo para la vigencia 2021 no identificados.</t>
  </si>
  <si>
    <t>Numero de capitales desarrollados en el modelo para la vigencia 2022 no identificados.</t>
  </si>
  <si>
    <t>Numero de capitales desarrollados en el modelo para la vigencia 2023 no identificados.</t>
  </si>
  <si>
    <t>Para la vigencia 2020 el % de proyectos productivos asistidos y acompañados con metodologías flexibles es de 0%. NOTA: 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</si>
  <si>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 xml:space="preserve">Disminución en tasa de desempleo mujeres y jóvenes, para el 2021 no definida </t>
  </si>
  <si>
    <t xml:space="preserve">Disminución en tasa de desempleo mujeres y jóvenes, para el 2022 no definida </t>
  </si>
  <si>
    <t>Durante la vigencia 2021 el nùmero de  condiciones fomentadas en las MiPYMES son: 
1. Crear empleos y ocupaciones decentes.
2. Garantizar los derechos fundamentales en el trabajo.
3. Extender la protección y seguridad social (cobertura).
4. Reforzar el tripartismo y el diálogo social</t>
  </si>
  <si>
    <t>1.0</t>
  </si>
  <si>
    <t>La tasa de participacion en el PIB nacional en el año 2020 fue del 0.8%. Fuente: DANE (Meta economica expresada en miles de millones de pesos).</t>
  </si>
  <si>
    <t>La tasa de participacion en el PIB nacional en el año 2021 fue del 0.8%. Fuente: DANE  (Meta economica expresada en miles de millones de pesos).</t>
  </si>
  <si>
    <t>La tasa de participacion en el PIB nacional en el año 2022 fue del 0.8%. Fuente: DANE (Meta economica expresada en miles de millones de pesos).</t>
  </si>
  <si>
    <t>La tasa de participación PIB sector agropecuario: subsector café y aguacate, en el año 2022 es del 21,3 %. Fuente: DANE.</t>
  </si>
  <si>
    <t>La tasa de participación PIB sector agropecuario: subsector café y aguacate, en el año 2021 es del 19.4%. Fuente: DANE.</t>
  </si>
  <si>
    <t>La tasa de participación PIB sector agropecuario: subsector café y aguacate, en el año 2020 es del 18.5%. Fuente: DANE.</t>
  </si>
  <si>
    <t>% del consumo turístico receptor sobre la exportación de bienes y servicios para la vigencia 2020 no definido.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</si>
  <si>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 del consumo turístico receptor sobre la exportación de bienes y servicios para la vigencia 2021 no definido. 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</si>
  <si>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</si>
  <si>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Posición nacional en registro de ingresos de extranjeros vigencia 2020 no definida.</t>
  </si>
  <si>
    <t>Posición nacional en registro de ingresos de extranjeros vigencia 2021 no definida.</t>
  </si>
  <si>
    <t>Posición nacional en registro de ingresos de extranjeros vigencia 2022 no definida.</t>
  </si>
  <si>
    <t>Promedio Ranking Variables Doing Business vigencia 2020 no definida</t>
  </si>
  <si>
    <t>Promedio Ranking Variables Doing Business vigencia 2021 no definida</t>
  </si>
  <si>
    <t>Promedio Ranking Variables Doing Business vigencia 2022 no definida.</t>
  </si>
  <si>
    <t xml:space="preserve">Para la vigencia 2022 este indicador no cuenta con informaciòn relaconada </t>
  </si>
  <si>
    <t>.</t>
  </si>
  <si>
    <t>Indicador sin informaciòn definida</t>
  </si>
  <si>
    <t>% de avance en el Plan Estratégico Departamental de Ciencia, Tecnología e Innovación no definido para la vigencia 2020.</t>
  </si>
  <si>
    <t>% de avance en el Plan Estratégico Departamental de Ciencia, Tecnología e Innovación no definido para la vigencia 2021. Sin embargo 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</si>
  <si>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</si>
  <si>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</si>
  <si>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Durante la vigencia 2022 las unidade de respuesta con màrgenes de rentabilidad para elevar la rentabilidad de las MIPYMES para aumentar los márgenes de sostenibilidad y productividad fue de 15. Quince (15)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empresas.</t>
  </si>
  <si>
    <t xml:space="preserve">Para la vigencia 2021 el No.de subempleados para el departemento del Quindio es de 20.381 con porcentaje de 7,65%. Este indicador cambiò de denominaciòn: Subocupados) (NOTA: En este indicador la linea base y la linea proyectada, no estàn en concordancia, puesto que la base està expresada en nùmeros enteros y la proyectada en puntos porcentuales.). Con un avance del 100%, con doce (12) Talleres de oferta institucional realizados, a través de la Secretaría con el apoyo de Colpensiones, SENA, Ministerio del Trabajo y municipios: 
1. Taller Beneficios Económicos Periódicos (BEPS), con el propósito de Presentar el programa del gobierno BEPS, aclarar dudas y dar soluciones, a los asistentes. Dirigido a funcionarios de la Secretaría de Gobierno de la alcaldía de Montenegro con el fin de replicar la información a los diferentes usuarios que llegan al ente territorial y solicitan dicha información. 
2. Taller Beneficios Económicos Periódicos (BEPS), con el propósito de Presentar el programa del gobierno BEPS, aclarar dudas y dar soluciones, a los asistentes. Dirigido a la Fundación FEMEE de Armenia Quindío. 
3. Taller Beneficios Económicos Periódicos (BEPS), con el propósito de Presentar el programa del gobierno BEPS, aclarar dudas y dar soluciones, a los asistentes. Dirigido a la Fundación ASORQUIN de Armenia Quindío. 
4. Taller Beneficios Económicos Periódicos (BEPS), con el propósito de Presentar el programa del gobierno BEPS, aclarar dudas y dar soluciones, a los asistentes. Dirigido a los Gestores Culturales de Génova Quindío.
5.  Taller Beneficios Económicos Periódicos (BEPS), con el propósito de Presentar el programa del gobierno BEPS, aclarar dudas y dar soluciones, a los asistentes. Dirigido a los campesinos del municipio de Génova Quindío.
6.  Taller Beneficios Económicos Periódicos (BEPS), con el propósito de Presentar el programa del gobierno BEPS, aclarar dudas y dar soluciones, a los asistentes. Dirigido a la Asociación EMFOCO corregimiento de la Virginia Calarcá.
7. Taller Beneficios Económicos Periódicos (BEPS), con el propósito de Presentar el programa del gobierno BEPS, aclarar dudas y dar soluciones, a los asistentes. Dirigido a personas en situación de discapacidad del municipio de Buenavista.
8. Taller Beneficios Económicos Periódicos (BEPS), con el propósito de Presentar el programa del gobierno BEPS, aclarar dudas y dar soluciones, a los asistentes. Dirigido a la fundación ATEEQ de Armenia Q. 
9. Taller Beneficios Económicos Periódicos (BEPS), con el propósito de Presentar el programa del gobierno BEPS, aclarar dudas y dar soluciones, a los asistentes. Dirigido a Grupo OSCID Quimbaya.
10.  Taller Beneficios Económicos Periódicos (BEPS), con el propósito de Presentar el programa del gobierno BEPS, aclarar dudas y dar soluciones, a los asistentes. Dirigido a la población joven del municipio de Quimbaya. 
11. Charla tele trabajo, trabajo en casa y trabajo remoto a cargo del Ministerio de Trabajo sede Bogotá, con el fin de dar a conocer el marco normativo, y la aplicabilidad en las empresas, así como los derechos y obligaciones de empleadores y empleados.   
12. Taller Beneficios Económicos Periódicos (BEPS) a victimas en el municipio de Armenia. 
</t>
  </si>
  <si>
    <t xml:space="preserve">Para la vigencia 2022 el No.de subempleados para el departemento del Quindio es de 16975. Con porcentaje de 8,2%. (informe DANE por departamneto).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</si>
  <si>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NOTA: PLA47-2021. TASA NO DEFINIDA, pero 
se firma contrato interadministrativo con la entidad Bancoldex, por medio de la cual se fomenta la reactivación económica, como respuesta a los efectos de la pandemia del Covid 19 y se compensa la tasa para la financiación de 259 planes de negocio, desde la firma del contrato en octubre de 2020 hasta octubre de 2021. Para el año 2021 se beneficiaron X planes de negocio.</t>
  </si>
  <si>
    <t>NOTA: PLA47-2022.  TASA NO DEFINIDA, pero se ejecutan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</si>
  <si>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para la vigencia 2020 el indice de confinanciaciòn del gobierno nacional para acceder a recursos es de: (No definido)</t>
  </si>
  <si>
    <t>No. de jovenes vinculados con este programa para la vigencia 2020 no defino, se consulta el ministerio de trabajo, y nos remite a Comfenalco, dicen no tener informaciòn al respecto.</t>
  </si>
  <si>
    <t>No. de jovenes vinculados con este programa para la vigencia 2021 no defino, se consulta el ministerio de trabajo, y nos remite a Comfenalco, dicen no tener informaciòn al respecto.</t>
  </si>
  <si>
    <t>No. de jovenes vinculados con este programa para la vigencia 2022 no defino, se consulta el ministerio de trabajo, y nos remite a Comfenalco, dicen no tener informaciòn al respecto.</t>
  </si>
  <si>
    <t>La tasa de personal ocupado en el sector para el 2020 es de 50,8%, FUENTE DANE, GRAN ENCUESTA INTEGRADA DE HOGARES, ABRIL 2023, esta tasa pasò a llamarse Tasa de subocupados.</t>
  </si>
  <si>
    <t>La tasa de personal ocupado en el sector para el 2021 es de 96,9%, FUENTE DANE, GRAN ENCUESTA INTEGRADA DE HOGARES, ABRIL 2023, esta tasa pasò a llamarse Tasa de subocupados.</t>
  </si>
  <si>
    <t>La tasa de personal ocupado en el sector para el 2022 es de 95,32%, FUENTE DANE, GRAN ENCUESTA INTEGRADA DE HOGARES, ABRIL 2023, esta tasa pasò a llamarse Tasa de subocupados.</t>
  </si>
  <si>
    <t>No. de sistemas del MOD con directriz estratégica productiva y competitiva  fue de 1. Apoyo coordinación puesta en marcha de proyecto de CTI en sistemas de información y comunicación. Puesta en marcha de los instrumentos de planificación e información rural.</t>
  </si>
  <si>
    <t>No. de sistemas del MOD con directriz estratégica productiva y competitiva fue de 0. 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</si>
  <si>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</si>
  <si>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r>
      <t xml:space="preserve">Para el año 2020, las àreas cultivadas con café cooresponde a 19.648 Ha las cuales disminuyò con relaciòn a la vigencia anterior.
</t>
    </r>
    <r>
      <rPr>
        <b/>
        <sz val="10"/>
        <color theme="1"/>
        <rFont val="Calibri"/>
        <family val="2"/>
      </rPr>
      <t>NOTA:</t>
    </r>
    <r>
      <rPr>
        <sz val="10"/>
        <color theme="1"/>
        <rFont val="Calibri"/>
        <family val="2"/>
      </rPr>
      <t xml:space="preserve"> Informaciòn obtenida del informe anual del Departamento del Quindìo 2020. </t>
    </r>
  </si>
  <si>
    <t>Nùmero de vuelos nacionales y extranjeros</t>
  </si>
  <si>
    <t>Fuente Aeronaùtica civil</t>
  </si>
  <si>
    <t>El nùmero de vuelos nacionales y extranjeros fue de 6.547. Fuente Aeronaùtica civil</t>
  </si>
  <si>
    <t>No se encuentra informaciòn al respecto de la vigencia 2020.</t>
  </si>
  <si>
    <t>No se encuentra informaciòn al respecto de la vigencia 2021.</t>
  </si>
  <si>
    <t>INCODER-AGENCIA DE TIERRA</t>
  </si>
  <si>
    <t>NOTA: NO SE TIENE LINEA BASE, IMPOSIBLE TENER UNA META. En el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      -Se realizó convenio interadministrativo para aunar esfuerzos entre el departamento del Quindío y el municipio de Pijao (Q), para la materialización de mejoramiento de vivienda en la zona rural.       - Se mejoraron un total de 32 apartamentos en la ciudad de Armenia, conjunto Villa Flor, y Ziruma. Respecto al  conjunto Villa Flor  los cuales se entregaron  a los periodistas del Departamento,  lograndose asignacion y entrega despues de un total de 8 años de luchas administrativas.
NOTA: Las metas se expresan en nùmeros absolutos, ya que en el plan de acciòn decenal no tiene una lìnea base definida.</t>
  </si>
  <si>
    <t>La tasa de participación de población vulnerable con subsidios de vivienda para el año 2022 es de 16%. 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</si>
  <si>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La tasa de asociaciones beneficiadas para la vigencia 2022 es de 10%. 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</si>
  <si>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NOTA: PLA47-2020, TASA NO DEFINIDA, pero se realizan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t>
  </si>
  <si>
    <t xml:space="preserve">Indicador no definido para la vigencia 2022. Sin embargo, 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</si>
  <si>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Indicador sin informaciòn definida por parte de la entidad competente </t>
  </si>
  <si>
    <t>El % de ocupación hotelera para el año 2021 fue de 37.45%.</t>
  </si>
  <si>
    <t>El % de ocupación hotelera para el año 2022 fue de 49,15%.</t>
  </si>
  <si>
    <t>99.8%</t>
  </si>
  <si>
    <t>Durante la vigencia 2023 el nùmero de  condiciones fomentadas en las MiPYMES son: 
 1. Crear empleos y ocupaciones decentes.
2. Garantizar los derechos fundamentales en el trabajo.
3. Extender la protección y seguridad social (cobertura).
4. Reforzar el tripartismo y el diálogo social</t>
  </si>
  <si>
    <t>Durante la vigencia 2023 los sistema de capitales aplicado en MIPYMES familiares no identificado. Sin embargo, durante el presente periodo se realizó en los doce municipios del departamento del Quindío, Armenia, Calarcá, Filandia, Salento, Circacia, Montenegro, Quimbaya, La Tebaida, Buenavista, Córdoba, Pijao y Génova, servicio de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y Se asesoró en estrategias de ventas personalizadas y en redes.</t>
  </si>
  <si>
    <t>El indice de transacciones económicas ejecutadas por rueda de negocios para la vigecnia 2023 fue de 0%. 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</si>
  <si>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El promedio Ranking Variables Doing Business para la  vigencia 2023 no definida.</t>
  </si>
  <si>
    <t>La variación positiva porcentual anual de Balanza Comercial (exportaciones e importaciones) para la vigencia 2023 no definida</t>
  </si>
  <si>
    <t xml:space="preserve">Observatorios articulados y operando con información en mercado laboral para la vigencia 2023 es de 2.  Sin embargo, 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</si>
  <si>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La tasa de IPS y ESE con servicios integrales de salud y POS para la vigencia 2023 es 70%  (Miniterio de salud y protecciòn social) (Se corrige la linea base y el valor esperado de la PPGI ya que està expresado en valores absolutos y el indicador se encuentra en tèrminos de tasa).  Se asistieron 28  Instituciones Prestadoras de Servicios de salud  técnicamente asi:
14  Instituciones Prestadoras de Servicios de salud: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las catorce  (14) E.S.E., del Departamento (ya mencionadas)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</si>
  <si>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Para la vigencia 2023 se tuvieron 26 escuelas de formación deportiva con proyección de reserva deportiva. (Fuente: Gobernaciòn e Indeprotes)
En tal sentido, se brindó  acompañamiento de Escuelas deportivas  a los 12 Municipios del Quindio (Armenia, la Tebaida, Calarcá, Génova, Buenavista, Quimbaya, Montenegro, Filandia, Circasia, Pijao, Córdoba y Salento ) en las  diferentes disciplinas: escuelas  en baile deportivo, fútbol de salón, fútbol, baloncesto, levantamiento de pesas, balonmano, atletismo, patinaje, gimnasia y Badminton. Se prestó el servicio de instructores (monitores) en 9 disciplinas, se dispuso de implementación deportiva, de dotación deportiva, apoyo logístico para los eventos. Se realizó convenio con el Ministerio del Deporte para fortalecer este programa y ampliar la cobertura y calidad, se resarrollaron acciones de capacitación. Se beneficiaron 1.497 niños, niñas y adolescentes</t>
  </si>
  <si>
    <r>
      <rPr>
        <b/>
        <sz val="10"/>
        <color theme="1"/>
        <rFont val="Calibri"/>
        <family val="2"/>
      </rPr>
      <t>NOTA:</t>
    </r>
    <r>
      <rPr>
        <sz val="10"/>
        <color theme="1"/>
        <rFont val="Calibri"/>
        <family val="2"/>
      </rPr>
      <t xml:space="preserve"> Desde la Secretarìa de Cultura para la vigencia 2023 no se crearon escuelas de formaciòn; se contò con profesionales en el àrea de àrtistica y salas concertadas en todos los municipios. (Fuente: Sec de Cultura Departamental) 
Se  capacitaron 5.750  personas en formación informal en áreas artísticas en las casas de la cultura en los municipios del Departamento  en las áreas de:
 a) Teatro, Música, cuerdas típicas  Danzas y Artes plásticas, tejido. 
 B) Talleres de banda músico marcial en la institución educativa  de José  María Córdoba, de banda sinfónica en la Institución Educativa  Libre de Circasia y en la Institución Educativa del  municipio de Salento. 
C)  Trabajo psicosocial  en temas como disonancia cognitiva, esquemas disfuncionales, escuelas de padres, inteligencia emocional, proyecto de vida,  en los  municipios de Quimbaya: fundación de discapacidad  Enamorte, en las instituciones educativas de los municipios de  Montenegro, Armenia (Luis Carlos Galán), La Tebaida, Calarcá y Corregimiento de Barcelona (San Bernardo)
D) Formación en taller de trova en los grados 9,10 y 11 de las Instituciones Educativas de los municipios de Quimbaya y Montenegro con los trovadores,  impactando hasta la fecha a 86 jóvenes. 
E) Se desarrollaron proyectos de formación conlos ganadores de concertación y estímulos, proceso de áreas árticas,   promoción de narrativa indígena, saberes ancestrales, habilidades para la vida que contribuyan a la cultura de paz en nuestro territorio.</t>
    </r>
  </si>
  <si>
    <t>La tasa de participación de población vulnerable con subsidios de vivienda para el año 2023 es de 0%. Sin embargo, se construyeron 8 viviendas de interés prioritario, para lo cual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construyeron dos bloques bifamiliares (cada uno de 4 viviendas, para un total de 8 unidades de vivienda) en la Ciudadela El Sueño. Dicha obra se ejecutó en un 100% y fue entregada por parte de Proyecta al municipio en el mes de diciembre, para que esta administración posteriormente pueda hacer entrega oficial a las 8 familias beneficiarias.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-Se remitió oficio a los municipios de Génova y Montenegro teniendo en cuenta la información enviada por ellos con respecto a los lotes que manifiestan tener para desarrollar un proyecto de vivienda, se solicita documentación con el registro 1 y 2 del municipio, las escrituras públicas, la localización de los puntos a desarrollar los proyectos, la ficha catastral, certificado de tradición y certificado de plano predial catastral de los predios.</t>
  </si>
  <si>
    <t>El No de Mpios con programa de etno-educación implementado, en la vigencia 2023 fue de 11 municipios no certificados en educaciòn (Fuente; Sec de educacaciòn departamental).  
Sin embargo, 2.106 estudiantes con discapacidad y talentos excepcionales atendidos con modelos educativos flexibles y a través de diferentes acciones ejecutadas en coordinación de la dirección de cobertura educativa - área de poblaciones.
A través de un equipo interdisciplinario de docentes y profesionales de apoyo (Psicólogos, fonoaudiólogas, terapeutas ocupacionales, educadoras especiales, pedagogos) y apoyos pedagógicos (modelos lingüísticos, intérpretes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Además de Seguimiento a Tránsitos armónicos, Búsqueda y activación de ruta con el fin de obtener los diagnósticos Clínicos de los estudiantes que lo requieren..</t>
  </si>
  <si>
    <r>
      <t xml:space="preserve">El porcentaje de cobertura afiliados para el año 2023  es del 99,80% 
Contributivo: 290.860
Subsidiado: 271.950
Excepciòn: 12.005
</t>
    </r>
    <r>
      <rPr>
        <b/>
        <sz val="10"/>
        <color theme="1"/>
        <rFont val="Calibri"/>
        <family val="2"/>
      </rPr>
      <t xml:space="preserve">Fuente: </t>
    </r>
    <r>
      <rPr>
        <sz val="10"/>
        <color theme="1"/>
        <rFont val="Calibri"/>
        <family val="2"/>
      </rPr>
      <t xml:space="preserve">Ministerio de Salud y Protección Social </t>
    </r>
  </si>
  <si>
    <t xml:space="preserve">No. de municipios con programas mpales de fomento y protección de patrones alimentarios, fue de 11 municipios para la vigencia 2023 (Fuente: Sec salud 2023).  Tambièn, se realizaron  12 Campañas de gestión del riesgo para temas de consumo, aprovechamiento biológico, calidad e inocuidad de los alimentos en  11 municipios de competencia Departamental, exceptuando Armenia con actividades  en el sector gastronómico del Departamento en: Restaurantes tradicionales, comidas rápidas, asaderos, panaderías, cafeterías, tiendas supermercados, alimentos en vía pública, entre otros, se  intervino y fortaleció la vigilancia de Expendios de Carnes realizando capacitación  y certificación a 67 expendedores de carne en manipulación de alimentos de productos cárnicos del municipio de Calarcá , igualmente se realizaron operativos de Control de Ilegalidad de carne con la Policía Nacional con resultados positivos en la incautación de carne y se realizó la reunión del Comité de Carnes en la planta de frigocafe donde se articularon actividades con los integrantes del comité. Se aplicaron medidas sanitarias de seguridad en el municipio de Circasia eliminando factores de riesgo que pudieran afectar la salud pública del departamento, de igual manera se atendieron eventos de interés en salud pública (ETAS) en el municipio de Tebaida. Se atendieron todos los PQRS relacionados con quejas sanitarias y emisión de Conceptos Sanitarios para establecimientos. De igual manera se hizo parte del plan de contingencia para los juegos nacionales y Paranacionales realizados en el departamento del Quindío en los meses de noviembre y diciembre realizando visitas articuladas de vigilancia a los hoteles donde se hospedaron las delegaciones. 
Se realizó el muestreo de alimentos y bebidas conforme a programación concertada con el LDSP y se hicieron los reportes pertinentes a los usuarios y al INVIMA. </t>
  </si>
  <si>
    <t>El No de NNA con el copago de almuerzos garantizados para la vigencia 2023 fue de 26.803. (Fuente: Sec de Educaciòn Departamental 2023)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</si>
  <si>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 xml:space="preserve">La Tasa de cobertura neta básica secundaria para la vigencia fue 78,12% dato premilimar vigencia 2023 (fuente: Sec de de educaciòn departamental 2023). Tambièn, 9.000 Personas beneficiarias de estrategias de permanencia a través de la ejecución de estrategias o acciones en la búsqueda activa, vinculación, acceso y permanencia de los niños, niñas y jóvenes en el sistema educativo del Departamento del Quindío.
Actividades realizadas para mitigar la deserción escolar: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t>
  </si>
  <si>
    <t>Esta tasa de cobertura neta media vocacional para la vigencia 2023 fue de 54,96; dato preliminar vigencia 2023 (Fuente: Sec de educaciòn departamental 2023).
Sin embargo, 19.749 estudiantes vinculados a procesos de orientación vocacional, de las 54 Instituciones Educativas Oficiales de los grados 6 a 11 a través de encuentros presenciales y virtuales en las IE, guiados por la Universidad del Quindío y personal contratista de la dirección de calidad educativa.</t>
  </si>
  <si>
    <t>La tasa de cobertura en población vulnerable beneficiada para la vigencia 2023 es del 100%. Se impactaron 15,374 hogares en los 12 municipios del Quindío. Fuente: Información página oficial del DPS.</t>
  </si>
  <si>
    <t>El índice de calidad de vida de la población intervenida para la vigencia 2023 es el del 100%. Se impactaron 5,701 personas en el Departamento del Quindío. Fuente Información página oficial del DPS.</t>
  </si>
  <si>
    <t xml:space="preserve">No de Planes de Formación y Capacitación en TIC´s y bilinguismo ejecutados en la vigencia 2023 en los 12 mpios fue de 12, (Fuente: Secretarìa TIC y Sec de educaciòn departamental 2023).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</si>
  <si>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No. de Mpios con Plan de Formación y Capacitación Docente en competencias laborales para la vigencia 2023 fue de 11 donde se trabajò con 54 instituciones (Fuente: Sec de educaciòn departamental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</si>
  <si>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La tasa de participación estudiantil con formación en E-E-A en el año 2023 fue del 0,6 (Sec de educaciòn departamental 2023). 
15 Instituciones Educativas Oficiales asistidas técnicamente con Innovación Educativa, a través de diferentes procesos que permitieron a los estudiantes y docentes mejorar continuamente los procesos de enseñanza- aprendizaje en las aulas de clase.
* Promoción e Implementación de la Estrategia "Escuela Emprende" + Premiación Premios Creativos
* Promoción y realización del Foro Educativo 
* Capacitación Docente
"Escuela Emprende: Estrategia que busca aprendizajes significativos que conduzcan a la articulación con la media que permite una doble titulación y facilita el ingreso a la vida laboral; la inclusión de Ciencia, Tecnología, Innovación y Creatividad a través de su relación con el sector productivo; y la formación de la cultura del emprendimiento". Componentes: Laboratorios Pedagógicos Creativos, Clúster Didáctico Empresarial, Colegios Verdes, Festival de Emprendimiento, Premios Creativos.</t>
  </si>
  <si>
    <t xml:space="preserve">El No de Familias fortalecidas para el IV trimestre del año 2023 fue de 75 familias. (Sec del interior 2023).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(Fuente: Sec del interior)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</si>
  <si>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El No. de sedes beneficiadas con nuevos y mejores espacios, para la vigencia 2023 es de 32 (Fuente: Sec de agua e infraestructura 2023). Se realizó mantenimiento a 32 Instituciones Educativas a través de los siguientes contratos: LP010-INF014-2022, LP010-INF015-2022, LP010-INF016-2022, CM012-INF012-INTERVENTORIA-2023, se relacionan a continuación:  
LOTE 01
1.  I.E BAUDILIO MONTOYA SEDE PRINCIPAL - SEDE LA ESTRELLA
2  I.E ROBLEDO SEDE PRINCIPAL
3  I.E SAN RAFAEL SEDE PRADERA ALTA- SEDE LA PRIMAVERA
4  I.E INSTITUTO CALARCÁ
5  I.E INSTITUTO TECNOLOGICO DE CALARCÁ
6. I.E FELIPE MELENDEZ SEDE PRINCIPAL - MUNICIPIO DE FILANDIA
7. I.E HENRY MARIN GRANADA SEDE PRINCIPAL - MUNICIPIO DE CIRCASIA
8. I.E BOQUIA SEDE PRINCIPAL - MUNICIPIO DE SALENTO
9. I.E BARCELONA ALTA SEDE PRINCIPAL - MUNICIPIO DE CIRCASIA
LOTE 02
10. I.E TEBAIDA - MUNICIPIO DE LA TEBAIDA
11. I.E GABRIELA MISTRAL SEDE PRINCIPAL DEL MUNICIPIO DE LA 
TEBAIDA
12. I.E MERCADOTECNIA DEL MUNICIPIO DE QUIMBAYA
13. I.E POLICARPA SAVALARIETA DELMUNICIPIO DE QUIMBAYA
14. I.E INSTITUTO QUIMBAYA DEL MUNICIPIO DE QUIMBAYA
15. I.E INSTITUTO SIMON BOLIVAR DEL MUNICIPIO DE QUIMBAYA
16. I.E INSTITUTO HOJAS ANCHAS DEL MUNICIPIO DE ARMENIA
17. I.E FUNDADORES-SEDE PRINCIPAL- SEDE FRANCISCO JOSÉ DE CALDAS DEL MUNICIPIO DE MONTENEGRO. (Proyecta también intervino)
18. I.E SANTA MARÍA GORETTI SEDE PRINCIPAL DEL MUNICIPIO DE MONTENEGRO (Proyecta también intervino)
19. I.E LA POPA SEDE PRINCIPAL DEL MUNICIPIO DE LA TEBAIDA (Proyecta también intervino)
20. I.E MARCO FIDEL SUAREZ SEDE CARMEN DEL MUNICIPIO DE MONTENEGRO (Proyecta también intervino)
LOTE 03
21. I.E GENERAL SANTANDER - MUNICIPIO DE CALARCÁ
22. I.E RAFAEL URIBE - MUNICIPIO DE CALARCÁ
23. I.E SAN BERNARDO SEDE BARRAGAN - MUNICIPIO DE CALARCA 
24. I.E SAN RAFAEL SEDE VISTA HERMOSA - SEDE EL DANUBIO- SEDE EL PENSIL DEL MUNICIPIO DE CALARCA 
25. I.E JOSE MARIA CORDOBA - MUNICIPIO DE CORDOBA
26. I.E FRANCISCO DE PAULA SANTANDER - MUNICIPIO DE PIJAO 
27. I.E JUAN XXIII - MUNICIPIO DE PIJAO 
28. I.E LA MARIELA - MUNICIPIO DE PIJAO
29. I.E INSTITUTO PIJAO SEDE MARIA AUXILIADORA - MUNICIPIO DE PIJAO 
30. I.E INSTITUTO GENOVA - MUNICIPIO DE GENOVA
31. I.E JOSE EUSTACIO RIVERA GENOVA - MUNICIPIO DE GENOVA 
32. I.E SAN VICENTE DE PAUL - MUNICIPIO DE PIJAO
</t>
  </si>
  <si>
    <r>
      <rPr>
        <b/>
        <sz val="10"/>
        <color theme="1"/>
        <rFont val="Calibri"/>
        <family val="2"/>
      </rPr>
      <t xml:space="preserve">NOTA: </t>
    </r>
    <r>
      <rPr>
        <sz val="10"/>
        <color theme="1"/>
        <rFont val="Calibri"/>
        <family val="2"/>
      </rPr>
      <t>Para el apoyo a productores con activos productivos y de comercialización, se solicito viabilidad jurídica de 1 convenio a la oficina Jurídica que cobijò a 304 productores. (</t>
    </r>
    <r>
      <rPr>
        <b/>
        <sz val="10"/>
        <color theme="1"/>
        <rFont val="Calibri"/>
        <family val="2"/>
      </rPr>
      <t>Fuente:</t>
    </r>
    <r>
      <rPr>
        <sz val="10"/>
        <color theme="1"/>
        <rFont val="Calibri"/>
        <family val="2"/>
      </rPr>
      <t xml:space="preserve"> Sec de agricultura departamental 2023).
Tambièn, se apoyaron 166 productores con activos productivos y de comercialización, mediante (1) convenio de alianzas productivas con PORCIGENOVA, Convenio No. 016 con la Organización de Productores Asociación Genovesa de Porcicultores (Porcicultura, Génova– Quindío), para aunar esfuerzos entre la organización de productores “asociación genovesa de porcicultores – PORCIGENOVA y el departamento del Quindío, para desarrollar la ejecución del proyecto alianza productiva  PAAP, para el fortalecimiento de la producción y comercialización de carne de cerdo para la asociación genovesa de porcicultores-porcino, dentro de la convocatoria realizada por el ministerio de Agricultura y Desarrollo Rural.</t>
    </r>
  </si>
  <si>
    <t>El No. de Familias capacitadas y sensibilizadas en el año 2023 fue de 100. (fuente: Sec de agricultura Departamental 2023). En tal sentido, se apoyaron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</si>
  <si>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La Tasa de participación de asociaciones familiares en la cadena de producción para la vigencia 2023 es de 30% (Fuente: Sec de agricultura departamental 2023). Se fortalecieron 30 asociaciones del sector rural,  realizando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30.asociacion mujeres cafeteras filandia.</t>
  </si>
  <si>
    <t>El % de proyectos productivos asistidos y acompañados con metodologías flexibles para la vigencia 2023 es de 8% (Fuente: Sec de agricultura departamental 2023). Se cofinanciaron 8 proyectos productivos, a través de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</si>
  <si>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desminuciòn de la tasa de desempleo en mujeres para el año 2023 fue 0,8% ya que el Dto del Quindìo para la vigencia se ubicò en un 12,2% presentando una variaciòn 0,8 respecto a la media nacional la cual se ubicò en 13,0% en la misma vigencia 2023. (Fuente DANE 2023). Sin embargo, se efectuaron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</si>
  <si>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La tasa de personal ocupado en el sector para el 2023 es de 38,2%;(Fuente: DANE 2023). Sin considerar la ponderaciòn porcentual de los sectores hoteles y restaurantes, esta tasa pasò a llamarse tasa de subocupados.</t>
  </si>
  <si>
    <t>En la vigencia 2023 se garantizò y se dio cumplimiento a las lìneas de acciòn respecto a las 11 estrategias del Plan Estrategico de Desarrollo Rural Departamental 2013-2023; (Fuente: Sec de agricultura departamental).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</si>
  <si>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2023 el % de agronegocios familiares de cultivos transitorios priorizados en los Planes territoriales de asistencia técnica agropecuaria y empresarialse alcanzò un total 100% gracias a 400 productores atendidos en programas de extenciòn agropecuarfia; (Fuente: Sec de agricultura departamental 2023).</t>
  </si>
  <si>
    <t xml:space="preserve">Durante la vigencia 2023 la tasa de participacin en la region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(Fuente; Sec de agricultura departamental 2023)
</t>
  </si>
  <si>
    <t xml:space="preserve">Variación positiva porcentual anual de Exportación productos según la clasificación uniforme para el Comercio Internacional (CUCI) fue de -33%. (Fuente: Ministerio de Comercio, Industria y turismo 2023, publicado en 2024, perfiles economicos departamentales).Tambièn se asistieron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</si>
  <si>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El nùmero de vuelos nacionales y extranjeros fue de 3.465 con corte de julio de 2023. (Fuente: Reporte Aeronaùtica civil junio 2023).</t>
  </si>
  <si>
    <t>Razón de personal capacitado (No. de Personas capacitadas / No de PYMES cofinanciadas) x 1000 para la vigencia 2023 no definido.</t>
  </si>
  <si>
    <t>La tasa de participación de empleos generados / variables indice de competitividad PYME para la vigencia 2023 es de 24%. (Fuente: Informe Càmara de Comercio 2023).</t>
  </si>
  <si>
    <t>La tasa de personal ocupado subsector muebles para la vigencia 2023 no definida.</t>
  </si>
  <si>
    <t>Para la vigencia 2023 el No. de proyectos viabilizados y apoyados en laboratorios de ideas de negocio corresponde a 48. (Fuente: Fondo emprender vigencia 2023)</t>
  </si>
  <si>
    <t>Para la vigencia 2023 el SENA a travès de convocatorias creo 48 fondos para finaciar idias de negocios y proyectos de emprendedores (Fuente: Fondo emprender vigencia 2023). Sin embargo el Fondo creado e implementado guarda relaciòn con planes de negocios financiados.
Cuatro (04) Planes de negociación financiados; a través del Fondo departamental emprendimiento 
1. Sector gastronómicos cafés especiales: Industria de alimentos Arepas el Quindiano. Anónima Cocina, Café Galería San Sebastián, Elizabeth Gourmet Cocina Italiana, El mordisco, Míster arroz, Inkitchen, Cha-Tè, y  ATípico, La Cocina de Floris
2. Sector Comercial Artesanías, bisutería y productos exóticos: Pagoda By Tuk Tuk, Artesanías baldosas pintorescas, Bolsos francos, Industria Capri sas, Ac articueros, y Elemento tierra
3. Economía Circular: La compostera del eje, Biosfera Green tecnologies, Productos la perla, Reciclaplus, y Greenpublicidad sas
4. Sector moda y belleza: Sammy Estética y Belleza, SANTAMARIA CONFECCIONES y Simon´s Spa</t>
  </si>
  <si>
    <t>No. de gestores empresariales vinculados a los proyectos para la vigencia 2023 no definido.</t>
  </si>
  <si>
    <t xml:space="preserve">El % de proyectos regionales priorizados en los Planes territoriales de asistencia técnica agropecuaria y empresarial para la vigencia 2023 fue de 1% (Fuente: Sec de agricultura 2023). Tambièn 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</si>
  <si>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 xml:space="preserve">Para la vigencia 2023 el proyecto de Investigación realizado y socializado es 1. (Fuente: Sec de agricultura departamnetal 2023). Tambièn, 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</si>
  <si>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Durante la vigencia 2023 se alcanzò un 80% de avance en el PRCIQ (Fuente: Sec de Turismo, Industria y Comercio 2023). Tambièn,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</si>
  <si>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El No. de beneficiarios en el IRC para la región es de 12 clùster (Fuente: STUIC y Sec de agracultura). No obstante, 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</si>
  <si>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No de Boletines anuales con información económica y social del Departamento conforme a los indicadores implementados por la política pública para la generación de ingresoses de 20.</t>
  </si>
  <si>
    <t>El % de efectivadad de las Mesas Sectoriales para el Quindío en la vigencia 2023 no definido; NOTA: Indicador sin informaciòn definida y concreta por parte de la entidad responsable para la vigencia 2023.</t>
  </si>
  <si>
    <t>El % de Prestadores de Servicio de Empleo formados para aplicación de perfiles para el 2023 no està definido; NOTA: El Indicador sin informaciòn definida, por parte de las entidades responsables para la vigencia 2023.</t>
  </si>
  <si>
    <t>El número de UAF asignadas al departamento no identificado; Se realizò visita a la Agencia Nacional de Tierras  (Oficina sede Armenia);  se enviò correo con documento de solicitud de la informaciòn a la Agencia de Tierrras-ANT el dìa 06 de julio del 2023, sin obtener respuesta de acuerdo a la solicitud realizada.</t>
  </si>
  <si>
    <t>El trafico de vehiculos por peajes (pasajeros terrestres) a corte de abril 30 es de 1.126.672 vehìculos peaje de Circasia.</t>
  </si>
  <si>
    <t>Promedio de viajeros colombianos (entradas y salidas) aeropuerto el edén, para la vigencia es de 584952. (Fuente: Aeronàutica civil 2023)</t>
  </si>
  <si>
    <t>El Promedio de viajeros extranjeros (entradas y salidas) aeropuerto el edén para la vigencia 2023 fue de 83204. (Fuente: Aeronàutica vigencia 2023).</t>
  </si>
  <si>
    <t>Tasa de participación estudiantil con aprendices en E-E-A vigencia 2023 no definida por parte de los responsables. 
Sin embargo, 8 Programas y proyectos de lnstituciones Educativas articulados con el sector productivo:
3 programas y proyectos articulados con el sector productivo con la asociación Asofamilia  y la  Institución Educativa Baudilio Montoya  del municipio de Calarcá, también se adelantaron gestiones de articulación con las Empresas Públicas de Calarcá. Adicionalmente articulación de la Institución Educativa Segundo Henao y Operarios turísticos y con la Fundación Universitaria EAM de la ciudad de Armenia.
2 programas y proyectos de la Institución Educativa Pedacito de Cielo del municipio de La Tebaida que logra articular su programa educativo en convenio con el Sena Regional Quindío, con la empresa UMA, y se reporta articulación con múltiples empresas del sector productivo.
2 programas y proyectos articulados con el sector productivo de la Institución Educativa Marco Fidel Suarez a través del emprendimiento "Marco`s Coffee School" y del Instituto Montenegro con la finca Hotel Cafetos.
1 programa y proyecto articulado con el sector productivo, con la FUNDACION SMURFIT KAPPA  y la  Institución Educativa Instituto Pijao del municipio de Pijao.</t>
  </si>
  <si>
    <t>Para la vigencia 2023, la Tasa de Instituciones educativas con PEI  ajustado al contexto local y mercado laboral es de 100%. (Fuente: Secretarìa de educaciòn departamental 2023).
En tal sentido, se apoyò con 8 Programas y proyectos de lnstituciones Educativas articulados con el sector productivo:
3 programas y proyectos articulados con el sector productivo con la asociación Asofamilia  y la  Institución Educativa Baudilio Montoya  del municipio de Calarcá, también se adelantaron gestiones de articulación con las Empresas Públicas de Calarcá. Adicionalmente articulación de la Institución Educativa Segundo Henao y Operarios turísticos y con la Fundación Universitaria EAM de la ciudad de Armenia.
2 programas y proyectos de la Institución Educativa Pedacito de Cielo del municipio de La Tebaida que logra articular su programa educativo en convenio con el Sena Regional Quindío, con la empresa UMA, y se reporta articulación con múltiples empresas del sector productivo.
2 programas y proyectos articulados con el sector productivo de la Institución Educativa Marco Fidel Suarez a través del emprendimiento "Marco`s Coffee School" y del Instituto Montenegro con la finca Hotel Cafetos.
1 programa y proyecto articulado con el sector productivo, con la FUNDACION SMURFIT KAPPA  y la  Institución Educativa Instituto Pijao del municipio de Pijao.</t>
  </si>
  <si>
    <t xml:space="preserve">La tasa de asociaciones beneficiadas para la vigencia 2023 es de 100%. (Fuente: Sec de familia departamnetal 2023).  La Secretaría de Familia brindó  acompañamiento, asesoría y seguimiento a las organizaciones de mujeres existentes en los diferentes municipios del departamento del Quindío y el proposito  de fortalecer el proceso asociativo y operativo de mujeres para nuevas organizaciones con enfoque de derechos:                                                                                                                                                                                                                                                             Se realizó fortalecimiento a las asociaciones de mujeres existentes en el Departamento del Quindío como: Paraiso de mujer en Buenavista, Asomucor en Cordoba, Aroma de campo en Genova, Mujer café Salento de Salento, Mi tierra café de Filandia, Chapolera Calarqueña de Calarca, Mucabat Calarcá (Barcelona), Maria Antonia de Montenegro, Tumbago de Quimbaya y Encanto cafetero de Circasia.
Se identificaron los avances de los compromisos adquiridos para  el proceso de ubicación  fisicas de la tienda cafe </t>
  </si>
  <si>
    <t>En la vigencia 2023 se realizò solicitad de informaciòn a la AGENCIA NACIONAL DE TIERRAS-ANT sede Armenia Quindìo, sin obtener respuesta alguna de la misma.
Comunidad Indigena
Embera Chami Dachi
Nabe Drua De
Buenavista
La Alborada 282-29870 Pijao Quindío 35,9722 $ 1.213.586.756,00</t>
  </si>
  <si>
    <t xml:space="preserve">La tasa de cobertura en población vulnerable beneficiada para la vigencia 2023 es del 83% (Se cambiò la tasa por valores obsolutos).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t>
  </si>
  <si>
    <t>La tasa de cobertura en los 3 niveles para vigencia 2023 no definida. (NOTA: A la fecha no se ha generado informaciòn para el año 2023 en el Sistema Nacional de Informaciòn de la Educaciòn Superior) . (Fuente: Sec de educaciòn departamental y Ministerio de Educaciòn nacional) 
Sin embargo,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</si>
  <si>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t xml:space="preserve">Para la vigencia 2023 la tasa de formalizaciòn de la MIPYMES es de 100% donde las empresas registradas en Càmara de Comercio para la vigencia 2023 corresponde a 22.300 (Fuente: Informe econòmico Càmara de Comercio 2023). 
No obstante,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</si>
  <si>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Para la vigencia 2023 se apoyaron 304 crèditos con un subsidio 3 puntos compensados en la tasa de interès entre el Departamento y el Banco agrario de Colombia (Fuente: Sec de agricultura departamental 2023).
Tambièn, a través de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</si>
  <si>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cobertura en servicios complementarios para la vigencia 2023 no definida; NOTA: Indicador con informaciòn no definida por los actores responsables al aplicar el seguimiento.</t>
  </si>
  <si>
    <t>Promedio de instituciones integradas para la vigencia 2023 fue de 16. (Colegios de educaciòn primaria y secundaria). (Fuente: Secretarìa de Interior departamental 2023).
Sin embargo, se le brindó ayuda humanitaria a un total de 50 personas de la siguiente manera: 
- se impactaron a 37 personas víctima con ayuda humanitaria en el marco del presente convenio.  "CONVENIO INTERADMINISTRATIVO DE TRANSFERENCIA DE RECURSOS POR PARTE DEL DEPARTAMENTO DEL QUINDÍO AL CABILDO INDÍGENA YANACONA DEL MUNICIPIO DE ARMENIA, DESTINADOS AL FORTALECIMIENTO DEL CENTRO DE PENSAMIENTO E INVESTIGACIÓN".
- se impactaron 10 familias “CONVENIO INTERADMINISTRATIVO CON EL MUNICIPIO DE CALARCA PARA AUNAR ESFUERZOS EN LA CONSTRUCCION DEL SALON COMUNAL DEL RESGUARDO INDIGENA KARAVIJUA UBICADO EN EL CORREGIMIENTO LA VIRGINIA DEL MUNICIPIO DE CALARCA DEL DEPARTAMENTO DEL QUINDIO”
-Adicionalmente se impactaron a 3 personas víctimas del conflicto armado (2 adultos y 1 menor de edad correspondiente a alimentación y alojamiento).</t>
  </si>
  <si>
    <t>La tasa de cobertura de crédito financiero para las MIPYMES en la vigencia 2023 es de 20% promediado de acuerdo a lo programado y ejecutado por vigencia (Fuente: Sec de Turismo; industria y Comercio 2023). 
Tambien, seapoyaron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</si>
  <si>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 xml:space="preserve">Durante la vigencia 2023 las unidades de respuesta con màrgenes de rentabilidad para elevar la rentabilidad de las MIPYMES para aumentar los márgenes de sostenibilidad y productividad fue de 14 (Fuente: Sec de turismo, Industria y Comercio 2023). En tal sentido,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</si>
  <si>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La disminución en tasa de desempleo mujeres y jóvenes (Hombres), para el 2023 fue de 3,9 a junio del 2023. (Fuente DANE y Ministerio del Trabajo)</t>
  </si>
  <si>
    <t>No. de jòvenes vinculados con este programa para la vigencia 2023 no definido. NOTA: Se consulta el ministerio de trabajo, y nos remite a Comfenalco, informando no tener informaciòn consolidada al respecto.</t>
  </si>
  <si>
    <t>DATOS SUMINISTRADOS POR PLANEACIÒN DEPARTAMENTAL POR PARTE DE LA CONTRATISTA ANGELA BOLÌVAR.</t>
  </si>
  <si>
    <t>Sec de familia (1)</t>
  </si>
  <si>
    <t>Sec de cultura (1)</t>
  </si>
  <si>
    <t>Sec de aguas e infraestructura (1)</t>
  </si>
  <si>
    <t>Sec. Educación, Sec TIC + ORMET (8)</t>
  </si>
  <si>
    <t>Sec del interior (3)</t>
  </si>
  <si>
    <t>EJE ESTRATÉGICO 1 - VIGENCIA 2023</t>
  </si>
  <si>
    <t xml:space="preserve">EJE ESTRATÉGICO 1 - VIGENCIA 2023 </t>
  </si>
  <si>
    <t>INDICADORES CRÍTICOS</t>
  </si>
  <si>
    <t xml:space="preserve">EJE ESTRATÉGICO 2 - VIGENCIA 2023 </t>
  </si>
  <si>
    <t>EJE ESTRATÉGICO 2 - VIGENCIA 2023</t>
  </si>
  <si>
    <t>INDICADORES SOBRESALIENTES</t>
  </si>
  <si>
    <t>La tasa Global de Participación para la vigencia 2023 fue de 65,9%. (Fuente: DANE).</t>
  </si>
  <si>
    <t>La tasa de Ocupación apara la vigencia 2023 fue de 57,7%. (Fuente: DANE 2023).</t>
  </si>
  <si>
    <t>Indicador sin informaciòn definida para la vigencia 2023, ya que el observatorio laboral para educaciòn cuenta con informaciòn cargada hasta la vigencia 2021.</t>
  </si>
  <si>
    <t>La tasa de participación PIB sector comercio, restaurantes y hoteles en el año 2023 no definida. (Fuente: DANE; no ha publicado le informe tècnico de la vigencia 2023).</t>
  </si>
  <si>
    <t xml:space="preserve">La variación positiva porcentual anual de Exportación en café verde para la vigencia 2023 no definida; (Fuente: No hay reporte de informaciòn por parte de la Càmara de Comercio y Ministerio de Comercio, Industria y Turismo) </t>
  </si>
  <si>
    <t>El % Puestos de trabajo de los sectores comercio, turismo y servicios perfilados para la vigencia 2023 no definido.</t>
  </si>
  <si>
    <t xml:space="preserve">Para la vigencia 2023 el indice de confinanciaciòn del gobierno nacional para acceder a recursos es de 82,5 donde se contò con un monto por valor de $1600.000.0000 (Fuente: Informaciòn preliminar de la Sec de agricultura departamental 2023). 
Sin embargo,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</si>
  <si>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Tasa de cofinanciación de los 3 niveles de Gobierno para la vigencia 2023 se expresa en valores absolutos por valor de $1950.000.000 donde se beneficiaron 8 Alianzas. (Fuente: Informaciòn preliminar de la Sec de Agricultura departamental para la cofinanciaciòn  del nivel central y departamental).
Sin embargo, cuatro (04) Planes de negociación financiados; a través del Fondo departamental emprendimiento 
1. Sector gastronómicos cafés especiales: Industria de alimentos Arepas el Quindiano. Anónima Cocina, Café Galería San Sebastián, Elizabeth Gourmet Cocina Italiana, El mordisco, Míster arroz, Inkitchen, Cha-Tè, y  ATípico, La Cocina de Floris
2. Sector Comercial Artesanías, bisutería y productos exóticos: Pagoda By Tuk Tuk, Artesanías baldosas pintorescas, Bolsos francos, Industria Capri sas, Ac articueros, y Elemento tierra
3. Economía Circular: La compostera del eje, Biosfera Green tecnologies, Productos la perla, Reciclaplus, y Greenpublicidad sas
4. Sector moda y belleza: Sammy Estética y Belleza, SANTAMARIA CONFECCIONES y Simon´s Spa
</t>
  </si>
  <si>
    <t xml:space="preserve">Para la vigencia 2023 el No.de subocupados para el departemento del Quindio no definido, el DANE no ha publicado el informe tècnico de la vigencia 2023. Sin embargo, se contò con un porcentaje del 8,2% en los primeros trimestres (DANE).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</si>
  <si>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La tasa de participación PIB sector servicios sociales, comunales y personales en el año 2023 no definida. (Fuente: DANE; no ha publicado le informe tècnico de la vigencia 2023; tampoco se ha publicado el informe del observatorio departamental).</t>
  </si>
  <si>
    <t>La tasa de personal ocupado subsector otras manufacturas para la vigencia 2023 es del 8,2 Fuente: INFORME PERFILES ECONÒMICOS DEPARTAMENTALES DEL QUINDÍO VIGENCA 2023. (Manufacturas).</t>
  </si>
  <si>
    <t>% de PYMES con certificación de calidad para la vigencia 2023 no definido.  NOTA: Se consultò informes de entidades como la Càmara de Comercio sin informaciòn relacionada.</t>
  </si>
  <si>
    <t>La variación positiva anual de rentabilidad / variables indice de competitividad PYME para la vigencia 2023 no definido. NOTA: Se consultò informes de entidades como la Càmara de Comercio sin informaciòn relacionada.</t>
  </si>
  <si>
    <t>Para la vigencia 2023 el No. de proyectos de cooperaciòn internacional es de 0. (Fuente: Sec de agricultura departamental 2023). Sin embargo,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</si>
  <si>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Apuestas productivas de los sectores agropecuario, industrial y de servicios, agenciados para la vigencia 2023 no definido. Pero, se realizò 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</si>
  <si>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La tasa de participación PIB sector agropecuario: subsector café y aguacate, en el año 2023 es del 13,6 %. (Fuente: DANE-GEIH 2023)</t>
  </si>
  <si>
    <t>La tasa de participación PIB sector Industria Manufacturera en el año 2023 decreciò -6,2%. (Fuente: DANE 2023).</t>
  </si>
  <si>
    <t>No. de sistemas del MOD con directriz estratégica productiva y competitiva fue 1 (Fuente: Sec de agricultura departamental 2023). Se actualizó el sistema de información en Agro negocios, así como la plataforma web y la aplicación (App), gracias al proceso de bolsa de programación llevado a cabo entre la Secretaría de Agricultura y la Secretaría de las TIC. Esta mejora fue posible mediante la ejecución de una inversión de $18.000.000 millones de pesos, lo que resultó en un significativo mejoramiento tanto visual como funcional de la aplicación. Este logro ha cumplido con la meta establecida, facilitando así el proceso de socialización con las alcaldías para garantizar su operación total.</t>
  </si>
  <si>
    <t>En la vigencia 2023 el % de agronegocios familiares de cultivos permanentes priorizados en los Planes territoriales de asistencia técnica agropecuaria y empresarialse alcanzò un total 477 productores atendidos en programas de extenciòn agropecuarfia (Fuente: Sec de agricultura departamental 2023).</t>
  </si>
  <si>
    <t>Para el año 2023, las àreas cultivadas con café fue de 18063 definidas segùn la Sec de agricultura departamental extraidas de informaciòn consolidada por el Comitè departamental de cafeteros. (Fuente: Sec de agricultura departamental 2023).</t>
  </si>
  <si>
    <t>La Tasa de participación regional de Exportación actividad económica CUCI fue del 21,4. (Fuente: DIAN – DANE (EXPO)</t>
  </si>
  <si>
    <t>% del consumo turístico receptor sobre la exportación de bienes y servicios para la vigencia 2023 no definido por ausencia de informaciòn oficial. Sin emnbargo, se realizò,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</si>
  <si>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 xml:space="preserve">El ìndice de Penetración a Internet a corte de junio 2023 es 23% (Fuente: Sec TIC departamental 2023). En tal sentido, Catorce (14)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Municipio: Circasia Q.,  Finca villa Lucero vereda el cristalino municipio de Circasia Q,  Actividad comercial: Restaurante,  Apertura: 11 de febrero 2023,  Empleaos generados: cuatro (4)             
2. TIENDA DE ROPA HUELLA. Municipio: Armenia Q, dirección: Barrio la Miranda Mz E casa 3 de Armenia, actividad comercial: Venta de ropa nacional y americana para dama, apertura: 22 de noviembre del 2022, Empleos generados: Dos (2)
3. JHOMBA SPORT: Municipio: Armenia Q., dirección: Cra. 17 calle 19 esquina centro comercial Manhattan local 29 segundo piso, actividad comercial: Almacén de diseño y publicidad, apertura: en el año 2016, Empleos generados: Siete (7) 
4. BAR BACARDI. Municipio: Armenia Q, Carrera 19 con calle 1 # 19 local 33 de Nisa Bulevar Armenia, Apertura: 22 años (reinaugurado el 23 de marzo de 2023, Empleos generados: DOS (2), Establecimiento de comercio dirigido a la venta y consumo de licor
5. Hotel sexto by Icono: Municipio: Armenia Q, Dirección: carrera 14 con calle 35 Norte # 18, avenida bolívar Armenia, Apertura: 1 de septiembre del 2022, Empleaos generados Siete (7) establecimiento de comercio que pertenece a icono centro empresarial
6. TIERRACOFFE: Municipio: Quimbaya, Dirección: calle 19 # 5-29, apertura: 6 de agosto del 2022, empleos generados: Tres (3), establecimiento comercial de café y repostería  
7. A. típico café consciente y saludable: Municipio: Circasia, dirección: calle 8 # 14-51, apertura: 10 de marzo de 2023, empleados: Dos (2) los propietarios, tienda saludable. 
8. Crearte Y &amp; V: Municipio: La Tebaida., apertura: Hace dos años, empleados: Dos (2), una con discapacidad auditiva (sorda muda), taller de artesanías
9. El horno pizza artesanal: Municipio: Armenia, dirección: carrera 17 con calle 2 # 38 barrio fundadores, apertura: Hace un año, empleados: uno (1), establecimiento: gastronómico
10. Mafe Boutique: Municipio: Armenia, dirección: barrio laureles de Armenia Calle 16 número 19 local 2, apertura: 28 de abril de 2023, empleos generados:  uno (1), establecimiento comercial de ropa.
11. MOSTO CAFE &amp; PUB: Municipio: Armenia, dirección: carrera 14 #35N-18 local 103, apertura: agosto de 2022, empleos: seis (6), establecimiento café y bar.
12. Todo hogar: Municipio: Circasia, Dirección: carrera 15 # 8-16, Apertura: año 2011, empleos generados: Determinado por turnos, establecimiento de lencería para el hogar.
13. Sabores de mi tierra: Municipio: Armenia, dirección: Cra 14 Nro. 11-22 piso 2 y 3, apertura 2023, Establecimiento: Gastronómico.
14. Ricuras del Pacifico: Municipio: Armenia, dirección: Barrio la cristalina manzana 3 casa, apertura 2021, Empleados: tres (3), Establecimiento: Gastronómico.
Algunos de los emprendimientos que se venían trabajando en vigencias anteriores y de acuerdo al diagnóstico realizado estos no siguieron por falta de recursos e inversión y otros cambiaron de domicilio.    
</t>
  </si>
  <si>
    <t>Para la vigencia 2023 el % de proyectos no avalados corresponde a 7,69. (Fuente fondo empreder 2023)</t>
  </si>
  <si>
    <t>El Indice Departamental de Competitivdad para la vigencia 2023 es de 5,73%. (fuente universidad del Rosario)</t>
  </si>
  <si>
    <t>Número de monitoreos anuales sobre el comportamiento en la generación de ingresos y sus efectos sobre el mercado laboral, el emprendimiento, la productividad y competitividad del Quindío para la vigencia 2023 corresponde a 4 boletines del Obervatorio regional del mercado de terabajo Ormet Quindìo.
1. Estructucra empresarila en el departamental del Depto del Quindìo "El sìndrome del Enanismo empresarial"
2. Diferencias salariales entre poblaciòn nativa e inmigrantes"
3. Inclusiòn laboral, empleo, desempelo e inactividad de personas con discapacidad"
4. P`narama del mercado laboral en el sector tirusmo"</t>
  </si>
  <si>
    <t xml:space="preserve">Para la vigencia 2023 la tendencia en (GEP) Proporción de puestos de trabajo generados sobre otras variables no cuenta con informaciòn relaconada. </t>
  </si>
  <si>
    <t>La tasa de participacion en el PIB nacional en el año 2023 fue del 1.0%. Fuente: DANE (Meta econòmica expresada en miles de millones de pesos).</t>
  </si>
  <si>
    <t>Durante la vigencia 2023 se renovò un promedio de 2173 hectarias renovadas en cafê (Fuente: Sec de agricultura con informaciòn del Comitè departamental de cafeteros). Se beneficiaron 150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</si>
  <si>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Posición nacional en registro de ingresos de extranjeros vigencia 2023 no definida (Fuente:Migraciòn Colombia).</t>
  </si>
  <si>
    <t>Migraciòn Colombia</t>
  </si>
  <si>
    <t>El % de ocupación hotelera del Dpto del Quindìo para la vigencia 2023 es del 46,8%; (Fuente: Sistema de informaciòn hotelera COTELCO)</t>
  </si>
  <si>
    <t xml:space="preserve">EJE ESTRATÉGICO 3 - VIGENCIA 2023 </t>
  </si>
  <si>
    <t>EJE ESTRATÉGICO 3 - VIGENCIA 2023</t>
  </si>
  <si>
    <t>Secretaría de Turismo, Industria y Comercio y Ministerio de Industria, Comercio y Turismo. (6)</t>
  </si>
  <si>
    <t>Departamento para la Prosperidad Social - Ministerio de Trabajo- Comfenalco-SENA (4)</t>
  </si>
  <si>
    <t>Secretaría de Familia (2)</t>
  </si>
  <si>
    <t>DANE (2)</t>
  </si>
  <si>
    <t>Gobernación - Secretaría de Turismo, Industria y Comercio; Ministerio de Turismo, Industria y Comercio - ProColombia (4)</t>
  </si>
  <si>
    <t>Cámara de Comercio - Ministerio de Trabajo - SENA (2)</t>
  </si>
  <si>
    <t>Gobernación - Secretaría de Agricultura (7)</t>
  </si>
  <si>
    <t>Gobernación - Secretaría de Turismo, Industria y Comercio (6)</t>
  </si>
  <si>
    <t>Fuente Aeronaùtica civil (3)</t>
  </si>
  <si>
    <t>ACOPI - Cámara de Comercio - SENA-Universidades (6)</t>
  </si>
  <si>
    <t>OTROS (10)</t>
  </si>
  <si>
    <t>DANE (1)</t>
  </si>
  <si>
    <t>Gobernación - Secretaría de Agricultura (1)</t>
  </si>
  <si>
    <t>Gobernación - Secretaría de Educación (1)</t>
  </si>
  <si>
    <t>ACOPI - Agencia de Inversión - Cámara de Comercio (1)</t>
  </si>
  <si>
    <t>Migraciòn Colombia (1)</t>
  </si>
  <si>
    <t>ACOPI - ProColombia (1)</t>
  </si>
  <si>
    <t>Agencia de Inversión (1)</t>
  </si>
  <si>
    <t>Otros actores (3)</t>
  </si>
  <si>
    <t>SENA - Universidades (2)</t>
  </si>
  <si>
    <t>DANE (3)</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</si>
  <si>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</si>
  <si>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META FÍSICA 2023</t>
  </si>
  <si>
    <t>Gobernación - Secretaría de Turismo, Industria y Comercio(1)</t>
  </si>
  <si>
    <t>INCODER-AGENCIA DE TIERRA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</si>
</sst>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 #,##0;[Red]\-&quot;$&quot;\ #,##0"/>
    <numFmt numFmtId="44" formatCode="_-&quot;$&quot;\ * #,##0.00_-;\-&quot;$&quot;\ * #,##0.00_-;_-&quot;$&quot;\ * &quot;-&quot;??_-;_-@_-"/>
    <numFmt numFmtId="43" formatCode="_-* #,##0.00_-;\-* #,##0.00_-;_-*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5" formatCode="_-* #,##0_-;\-* #,##0_-;_-* &quot;-&quot;??_-;_-@_-"/>
    <numFmt numFmtId="176" formatCode="0.000"/>
    <numFmt numFmtId="177" formatCode="_-&quot;$&quot;\ * #,##0_-;\-&quot;$&quot;\ * #,##0_-;_-&quot;$&quot;\ * &quot;-&quot;??_-;_-@_-"/>
    <numFmt numFmtId="178" formatCode="_(* #,##0.0_);_(* \(#,##0.0\);_(* &quot;-&quot;??_);_(@_)"/>
    <numFmt numFmtId="179" formatCode="[$$-240A]\ #,##0.00;\-[$$-240A]\ #,##0.00"/>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
      <sz val="11"/>
      <color theme="0"/>
      <name val="Calibri"/>
      <family val="2"/>
      <scheme val="minor"/>
    </font>
  </fonts>
  <fills count="48">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7030A0"/>
        <bgColor indexed="64"/>
      </patternFill>
    </fill>
    <fill>
      <patternFill patternType="solid">
        <fgColor rgb="FFFFFFFF"/>
        <bgColor indexed="64"/>
      </patternFill>
    </fill>
    <fill>
      <patternFill patternType="solid">
        <fgColor theme="8"/>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
      <patternFill patternType="solid">
        <fgColor theme="8"/>
        <bgColor indexed="64"/>
      </patternFill>
    </fill>
    <fill>
      <patternFill patternType="solid">
        <fgColor theme="6" tint="-0.499984740745262"/>
        <bgColor indexed="64"/>
      </patternFill>
    </fill>
  </fills>
  <borders count="87">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auto="1"/>
      </left>
      <right/>
      <top/>
      <bottom style="thin">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s>
  <cellStyleXfs count="5">
    <xf numFmtId="0" fontId="0" fillId="0" borderId="0"/>
    <xf numFmtId="9" fontId="29" fillId="0" borderId="0" applyFont="0" applyFill="0" applyBorder="0" applyAlignment="0" applyProtection="0"/>
    <xf numFmtId="44" fontId="29" fillId="0" borderId="0" applyFont="0" applyFill="0" applyBorder="0" applyAlignment="0" applyProtection="0"/>
    <xf numFmtId="0" fontId="1" fillId="0" borderId="0"/>
    <xf numFmtId="43" fontId="29" fillId="0" borderId="0" applyFont="0" applyFill="0" applyBorder="0" applyAlignment="0" applyProtection="0"/>
  </cellStyleXfs>
  <cellXfs count="1635">
    <xf numFmtId="0" fontId="0" fillId="0" borderId="0" xfId="0"/>
    <xf numFmtId="0" fontId="5" fillId="10" borderId="45" xfId="0" applyFont="1" applyFill="1" applyBorder="1" applyAlignment="1">
      <alignment horizontal="left" vertical="center" wrapText="1"/>
    </xf>
    <xf numFmtId="0" fontId="5" fillId="10" borderId="48" xfId="0" applyFont="1" applyFill="1" applyBorder="1" applyAlignment="1">
      <alignment horizontal="left" vertical="center" wrapText="1"/>
    </xf>
    <xf numFmtId="0" fontId="5" fillId="0" borderId="31" xfId="0" applyFont="1" applyBorder="1" applyAlignment="1">
      <alignment horizontal="left" vertical="center" wrapText="1"/>
    </xf>
    <xf numFmtId="0" fontId="5" fillId="0" borderId="45" xfId="0" applyFont="1" applyBorder="1" applyAlignment="1">
      <alignment horizontal="left" vertical="center" wrapText="1"/>
    </xf>
    <xf numFmtId="0" fontId="5" fillId="0" borderId="31"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45"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9" fontId="6" fillId="12" borderId="10"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8" xfId="0" applyFont="1" applyFill="1" applyBorder="1" applyAlignment="1">
      <alignment horizontal="center" vertical="center"/>
    </xf>
    <xf numFmtId="0" fontId="5" fillId="10" borderId="13" xfId="0" applyFont="1" applyFill="1" applyBorder="1" applyAlignment="1">
      <alignment horizontal="center" vertical="center"/>
    </xf>
    <xf numFmtId="9" fontId="5" fillId="11" borderId="17" xfId="0" applyNumberFormat="1"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7" borderId="20"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8" borderId="1" xfId="0"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0" fontId="5" fillId="0" borderId="27" xfId="0" applyFont="1" applyBorder="1" applyAlignment="1">
      <alignment horizontal="lef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6" xfId="0" applyNumberFormat="1" applyFont="1" applyFill="1" applyBorder="1" applyAlignment="1">
      <alignment horizontal="center" vertical="center"/>
    </xf>
    <xf numFmtId="9" fontId="5" fillId="15" borderId="10" xfId="0" applyNumberFormat="1" applyFont="1" applyFill="1" applyBorder="1" applyAlignment="1">
      <alignment horizontal="center" vertical="center"/>
    </xf>
    <xf numFmtId="9" fontId="5" fillId="15" borderId="28" xfId="0" applyNumberFormat="1" applyFont="1" applyFill="1" applyBorder="1" applyAlignment="1">
      <alignment horizontal="center" vertical="center"/>
    </xf>
    <xf numFmtId="9" fontId="5" fillId="15" borderId="7"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9" fontId="5" fillId="11" borderId="6" xfId="0" applyNumberFormat="1" applyFont="1" applyFill="1" applyBorder="1" applyAlignment="1">
      <alignment horizontal="center" vertical="center"/>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166" fontId="5" fillId="0" borderId="12" xfId="0" applyNumberFormat="1" applyFont="1" applyBorder="1" applyAlignment="1">
      <alignment horizontal="center"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12"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0" borderId="12" xfId="0" applyNumberFormat="1" applyFont="1" applyBorder="1" applyAlignment="1">
      <alignment horizontal="center" vertical="center" wrapText="1"/>
    </xf>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9" fontId="5" fillId="4" borderId="10" xfId="0" applyNumberFormat="1" applyFont="1" applyFill="1" applyBorder="1" applyAlignment="1">
      <alignment horizontal="center" vertical="center"/>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9" fontId="5" fillId="4" borderId="7" xfId="0" applyNumberFormat="1" applyFont="1" applyFill="1" applyBorder="1" applyAlignment="1">
      <alignment horizontal="center" vertical="center"/>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5" fillId="0" borderId="25" xfId="0" applyFont="1" applyBorder="1" applyAlignment="1">
      <alignment horizontal="center" vertical="center"/>
    </xf>
    <xf numFmtId="49" fontId="5" fillId="0" borderId="40"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0"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0"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1"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0"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1"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5" fillId="18" borderId="8" xfId="0" applyFont="1" applyFill="1" applyBorder="1" applyAlignment="1">
      <alignment vertical="center" wrapText="1"/>
    </xf>
    <xf numFmtId="0" fontId="15" fillId="18" borderId="6" xfId="0" applyFont="1" applyFill="1" applyBorder="1" applyAlignment="1">
      <alignment vertical="center" wrapText="1"/>
    </xf>
    <xf numFmtId="0" fontId="15" fillId="18" borderId="10" xfId="0" applyFont="1" applyFill="1" applyBorder="1" applyAlignment="1">
      <alignment vertical="center" wrapText="1"/>
    </xf>
    <xf numFmtId="0" fontId="15" fillId="18" borderId="8" xfId="0" applyFont="1" applyFill="1" applyBorder="1"/>
    <xf numFmtId="0" fontId="15" fillId="18" borderId="6" xfId="0" applyFont="1" applyFill="1" applyBorder="1"/>
    <xf numFmtId="0" fontId="15" fillId="18" borderId="10" xfId="0" applyFont="1" applyFill="1" applyBorder="1"/>
    <xf numFmtId="0" fontId="15"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5" fillId="4" borderId="8" xfId="0" applyFont="1" applyFill="1" applyBorder="1"/>
    <xf numFmtId="0" fontId="15" fillId="4" borderId="6" xfId="0" applyFont="1" applyFill="1" applyBorder="1"/>
    <xf numFmtId="0" fontId="15" fillId="4" borderId="10" xfId="0" applyFont="1" applyFill="1" applyBorder="1"/>
    <xf numFmtId="0" fontId="15"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5"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center" vertical="center"/>
    </xf>
    <xf numFmtId="0" fontId="15" fillId="0" borderId="0" xfId="0" applyFont="1"/>
    <xf numFmtId="0" fontId="15" fillId="0" borderId="0" xfId="0" applyFont="1" applyAlignment="1">
      <alignment vertical="center"/>
    </xf>
    <xf numFmtId="170" fontId="15" fillId="0" borderId="0" xfId="0" applyNumberFormat="1" applyFont="1" applyAlignment="1">
      <alignment horizontal="center" vertical="center"/>
    </xf>
    <xf numFmtId="10" fontId="15" fillId="0" borderId="0" xfId="0" applyNumberFormat="1" applyFont="1" applyAlignment="1">
      <alignment horizontal="center" vertical="center"/>
    </xf>
    <xf numFmtId="9" fontId="15" fillId="0" borderId="0" xfId="0" applyNumberFormat="1" applyFont="1" applyAlignment="1">
      <alignment horizontal="center" vertical="center" wrapText="1"/>
    </xf>
    <xf numFmtId="9" fontId="15" fillId="0" borderId="0" xfId="0" applyNumberFormat="1" applyFont="1" applyAlignment="1">
      <alignment vertical="center" wrapText="1"/>
    </xf>
    <xf numFmtId="0" fontId="15" fillId="0" borderId="0" xfId="0" applyFont="1" applyAlignment="1">
      <alignment horizontal="left" vertical="center"/>
    </xf>
    <xf numFmtId="9" fontId="15"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6" fillId="10" borderId="8" xfId="0" applyNumberFormat="1" applyFont="1" applyFill="1" applyBorder="1" applyAlignment="1">
      <alignment horizontal="center" vertical="center"/>
    </xf>
    <xf numFmtId="167" fontId="16" fillId="10" borderId="6" xfId="0" applyNumberFormat="1" applyFont="1" applyFill="1" applyBorder="1" applyAlignment="1">
      <alignment horizontal="center" vertical="center"/>
    </xf>
    <xf numFmtId="168" fontId="16" fillId="10" borderId="8" xfId="0" applyNumberFormat="1" applyFont="1" applyFill="1" applyBorder="1" applyAlignment="1">
      <alignment horizontal="center" vertical="center" wrapText="1"/>
    </xf>
    <xf numFmtId="168" fontId="16" fillId="10" borderId="6" xfId="0" applyNumberFormat="1" applyFont="1" applyFill="1" applyBorder="1" applyAlignment="1">
      <alignment horizontal="center" vertical="center" wrapText="1"/>
    </xf>
    <xf numFmtId="0" fontId="16"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5"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5" fillId="11" borderId="8" xfId="0" applyFont="1" applyFill="1" applyBorder="1"/>
    <xf numFmtId="0" fontId="15" fillId="11" borderId="6" xfId="0" applyFont="1" applyFill="1" applyBorder="1"/>
    <xf numFmtId="0" fontId="15" fillId="11" borderId="10" xfId="0" applyFont="1" applyFill="1" applyBorder="1"/>
    <xf numFmtId="0" fontId="15"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5" fillId="4" borderId="15" xfId="0" applyFont="1" applyFill="1" applyBorder="1"/>
    <xf numFmtId="0" fontId="15" fillId="4" borderId="13" xfId="0" applyFont="1" applyFill="1" applyBorder="1"/>
    <xf numFmtId="0" fontId="15" fillId="4" borderId="17" xfId="0" applyFont="1" applyFill="1" applyBorder="1"/>
    <xf numFmtId="0" fontId="15" fillId="4" borderId="19" xfId="0" applyFont="1" applyFill="1" applyBorder="1"/>
    <xf numFmtId="49" fontId="15"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2" xfId="0" applyNumberFormat="1" applyFont="1" applyFill="1" applyBorder="1" applyAlignment="1">
      <alignment horizontal="center" vertical="center" wrapText="1"/>
    </xf>
    <xf numFmtId="0" fontId="15" fillId="4" borderId="24" xfId="0" applyFont="1" applyFill="1" applyBorder="1"/>
    <xf numFmtId="0" fontId="15" fillId="4" borderId="25" xfId="0" applyFont="1" applyFill="1" applyBorder="1"/>
    <xf numFmtId="0" fontId="15" fillId="4" borderId="40" xfId="0" applyFont="1" applyFill="1" applyBorder="1"/>
    <xf numFmtId="0" fontId="15" fillId="4" borderId="43" xfId="0" applyFont="1" applyFill="1" applyBorder="1"/>
    <xf numFmtId="0" fontId="15" fillId="4" borderId="41" xfId="0" applyFont="1" applyFill="1" applyBorder="1"/>
    <xf numFmtId="0" fontId="5" fillId="4" borderId="6" xfId="0" applyFont="1" applyFill="1" applyBorder="1" applyAlignment="1">
      <alignment horizontal="left" vertical="center"/>
    </xf>
    <xf numFmtId="0" fontId="15"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5" fillId="18" borderId="12" xfId="0" applyFont="1" applyFill="1" applyBorder="1"/>
    <xf numFmtId="0" fontId="6" fillId="4" borderId="6"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8"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5" fillId="4" borderId="18" xfId="0" applyFont="1" applyFill="1" applyBorder="1"/>
    <xf numFmtId="0" fontId="19" fillId="0" borderId="0" xfId="0" applyFont="1" applyAlignment="1">
      <alignment vertical="center" wrapText="1"/>
    </xf>
    <xf numFmtId="0" fontId="19" fillId="0" borderId="0" xfId="0" applyFont="1" applyAlignment="1">
      <alignment horizontal="center" vertical="center" wrapText="1"/>
    </xf>
    <xf numFmtId="9" fontId="19"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horizontal="left" vertical="center"/>
    </xf>
    <xf numFmtId="9" fontId="19" fillId="0" borderId="0" xfId="0" applyNumberFormat="1" applyFont="1" applyAlignment="1">
      <alignment horizontal="center" vertical="center"/>
    </xf>
    <xf numFmtId="0" fontId="20"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4"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10" fontId="5" fillId="19" borderId="12" xfId="1" applyNumberFormat="1" applyFont="1" applyFill="1" applyBorder="1" applyAlignment="1">
      <alignment horizontal="center" vertical="center" wrapText="1"/>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170" fontId="5" fillId="19" borderId="12" xfId="1" applyNumberFormat="1" applyFont="1" applyFill="1" applyBorder="1" applyAlignment="1">
      <alignment horizontal="center" vertical="center" wrapText="1"/>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0" fontId="5" fillId="19" borderId="12" xfId="0" applyNumberFormat="1" applyFont="1" applyFill="1" applyBorder="1" applyAlignment="1">
      <alignment horizontal="center" vertical="center" wrapText="1"/>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9" fontId="5" fillId="19" borderId="10" xfId="0" applyNumberFormat="1" applyFont="1" applyFill="1" applyBorder="1" applyAlignment="1">
      <alignment horizontal="center" vertical="center"/>
    </xf>
    <xf numFmtId="0" fontId="5" fillId="19" borderId="34" xfId="0" applyFont="1" applyFill="1" applyBorder="1" applyAlignment="1">
      <alignment horizontal="lef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9" fontId="5" fillId="22" borderId="12"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166" fontId="5" fillId="22" borderId="6" xfId="0" applyNumberFormat="1" applyFont="1" applyFill="1" applyBorder="1" applyAlignment="1">
      <alignment horizontal="center" vertical="center" wrapText="1"/>
    </xf>
    <xf numFmtId="0" fontId="5" fillId="22" borderId="45" xfId="0" applyFont="1" applyFill="1" applyBorder="1" applyAlignment="1">
      <alignment horizontal="left" vertical="center" wrapText="1"/>
    </xf>
    <xf numFmtId="170" fontId="5" fillId="22" borderId="45"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9" fontId="5" fillId="22" borderId="6" xfId="0" applyNumberFormat="1" applyFont="1" applyFill="1" applyBorder="1" applyAlignment="1">
      <alignment horizontal="center" vertical="center"/>
    </xf>
    <xf numFmtId="9" fontId="5" fillId="22" borderId="10" xfId="0" applyNumberFormat="1" applyFont="1" applyFill="1" applyBorder="1" applyAlignment="1">
      <alignment horizontal="center" vertical="center"/>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3"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6" xfId="0" applyFont="1" applyFill="1" applyBorder="1" applyAlignment="1">
      <alignment horizontal="center" vertical="center" wrapText="1"/>
    </xf>
    <xf numFmtId="166" fontId="5" fillId="10" borderId="46" xfId="0" applyNumberFormat="1" applyFont="1" applyFill="1" applyBorder="1" applyAlignment="1">
      <alignment horizontal="center" vertical="center" wrapText="1"/>
    </xf>
    <xf numFmtId="166" fontId="5" fillId="0" borderId="46" xfId="0" applyNumberFormat="1" applyFont="1" applyBorder="1" applyAlignment="1">
      <alignment horizontal="center" vertical="center" wrapText="1"/>
    </xf>
    <xf numFmtId="166" fontId="5" fillId="0" borderId="45" xfId="0" applyNumberFormat="1" applyFont="1" applyBorder="1" applyAlignment="1">
      <alignment horizontal="center" vertical="center" wrapText="1"/>
    </xf>
    <xf numFmtId="0" fontId="5" fillId="10" borderId="46" xfId="0" applyFont="1" applyFill="1" applyBorder="1" applyAlignment="1">
      <alignment horizontal="left" vertical="center" wrapText="1"/>
    </xf>
    <xf numFmtId="0" fontId="5" fillId="10" borderId="45"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10" borderId="47" xfId="0" applyFont="1" applyFill="1" applyBorder="1" applyAlignment="1">
      <alignment horizontal="left" vertical="center" wrapText="1"/>
    </xf>
    <xf numFmtId="0" fontId="5" fillId="0" borderId="48" xfId="0" applyFont="1" applyBorder="1" applyAlignment="1">
      <alignment horizontal="center" vertical="center" wrapText="1"/>
    </xf>
    <xf numFmtId="49" fontId="5" fillId="0" borderId="46" xfId="0" applyNumberFormat="1" applyFont="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2" xfId="0" applyNumberFormat="1" applyFont="1" applyBorder="1" applyAlignment="1">
      <alignment horizontal="center" vertical="center"/>
    </xf>
    <xf numFmtId="166" fontId="5" fillId="0" borderId="29" xfId="0" applyNumberFormat="1" applyFont="1" applyBorder="1" applyAlignment="1">
      <alignment horizontal="center" vertical="center" wrapText="1"/>
    </xf>
    <xf numFmtId="166" fontId="5" fillId="0" borderId="49" xfId="0" applyNumberFormat="1" applyFont="1" applyBorder="1" applyAlignment="1">
      <alignment horizontal="center" vertical="center" wrapText="1"/>
    </xf>
    <xf numFmtId="166" fontId="5" fillId="0" borderId="31" xfId="0" applyNumberFormat="1" applyFont="1" applyBorder="1" applyAlignment="1">
      <alignment horizontal="center" vertical="center" wrapText="1"/>
    </xf>
    <xf numFmtId="166" fontId="5" fillId="10" borderId="29"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wrapText="1"/>
    </xf>
    <xf numFmtId="166" fontId="5" fillId="10" borderId="31"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4" xfId="0" applyFont="1" applyFill="1" applyBorder="1" applyAlignment="1">
      <alignment horizontal="left" vertical="center" wrapText="1"/>
    </xf>
    <xf numFmtId="0" fontId="3" fillId="0" borderId="50" xfId="0" applyFont="1" applyBorder="1"/>
    <xf numFmtId="0" fontId="5" fillId="10" borderId="50"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0" xfId="0" applyFont="1" applyBorder="1" applyAlignment="1">
      <alignment wrapText="1"/>
    </xf>
    <xf numFmtId="9" fontId="5" fillId="12" borderId="50" xfId="0" applyNumberFormat="1" applyFont="1" applyFill="1" applyBorder="1" applyAlignment="1">
      <alignment horizontal="center" vertical="center"/>
    </xf>
    <xf numFmtId="166" fontId="5" fillId="10" borderId="50"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5" xfId="0" applyFont="1" applyBorder="1" applyAlignment="1">
      <alignment vertical="center" wrapText="1"/>
    </xf>
    <xf numFmtId="37" fontId="5" fillId="0" borderId="45" xfId="0" applyNumberFormat="1" applyFont="1" applyBorder="1" applyAlignment="1">
      <alignment vertical="center" wrapText="1"/>
    </xf>
    <xf numFmtId="9" fontId="5" fillId="0" borderId="45" xfId="0" applyNumberFormat="1" applyFont="1" applyBorder="1" applyAlignment="1">
      <alignment vertical="center"/>
    </xf>
    <xf numFmtId="49" fontId="5" fillId="0" borderId="45" xfId="0" applyNumberFormat="1" applyFont="1" applyBorder="1" applyAlignment="1">
      <alignment vertical="center" wrapText="1"/>
    </xf>
    <xf numFmtId="0" fontId="5" fillId="0" borderId="45"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50" xfId="0" applyFont="1" applyBorder="1" applyAlignment="1">
      <alignment horizontal="left" vertical="center" wrapText="1"/>
    </xf>
    <xf numFmtId="0" fontId="5" fillId="0" borderId="50" xfId="0" applyFont="1" applyBorder="1" applyAlignment="1">
      <alignment vertical="center" wrapText="1"/>
    </xf>
    <xf numFmtId="0" fontId="5" fillId="10" borderId="50" xfId="0" applyFont="1" applyFill="1" applyBorder="1" applyAlignment="1">
      <alignment vertical="center" wrapText="1"/>
    </xf>
    <xf numFmtId="9" fontId="5" fillId="0" borderId="45" xfId="0" applyNumberFormat="1" applyFont="1" applyBorder="1" applyAlignment="1">
      <alignment vertical="center" wrapText="1"/>
    </xf>
    <xf numFmtId="0" fontId="5" fillId="22" borderId="31" xfId="0" applyFont="1" applyFill="1" applyBorder="1"/>
    <xf numFmtId="0" fontId="5" fillId="10" borderId="12" xfId="0" applyFont="1" applyFill="1" applyBorder="1" applyAlignment="1">
      <alignment horizontal="center" vertical="center" wrapText="1"/>
    </xf>
    <xf numFmtId="0" fontId="5" fillId="20" borderId="11" xfId="0" applyFont="1" applyFill="1" applyBorder="1" applyAlignment="1">
      <alignment horizontal="left" vertical="center" wrapText="1"/>
    </xf>
    <xf numFmtId="0" fontId="5" fillId="0" borderId="44" xfId="0" applyFont="1" applyBorder="1" applyAlignment="1">
      <alignment vertical="center" wrapText="1"/>
    </xf>
    <xf numFmtId="9" fontId="5" fillId="0" borderId="44" xfId="0" applyNumberFormat="1" applyFont="1" applyBorder="1" applyAlignment="1">
      <alignment horizontal="center" vertical="center"/>
    </xf>
    <xf numFmtId="9" fontId="5" fillId="11" borderId="50" xfId="0" applyNumberFormat="1" applyFont="1" applyFill="1" applyBorder="1" applyAlignment="1">
      <alignment vertical="center"/>
    </xf>
    <xf numFmtId="166" fontId="5" fillId="10" borderId="50" xfId="0" applyNumberFormat="1" applyFont="1" applyFill="1" applyBorder="1" applyAlignment="1">
      <alignment vertical="center" wrapText="1"/>
    </xf>
    <xf numFmtId="0" fontId="5" fillId="0" borderId="46" xfId="0" applyFont="1" applyBorder="1" applyAlignment="1">
      <alignment vertical="center" wrapText="1"/>
    </xf>
    <xf numFmtId="0" fontId="5" fillId="0" borderId="29" xfId="0" applyFont="1" applyBorder="1" applyAlignment="1">
      <alignment vertical="center" wrapText="1"/>
    </xf>
    <xf numFmtId="49" fontId="5" fillId="0" borderId="50" xfId="0" applyNumberFormat="1" applyFont="1" applyBorder="1" applyAlignment="1">
      <alignment vertical="center" wrapText="1"/>
    </xf>
    <xf numFmtId="9" fontId="5" fillId="11" borderId="44" xfId="0" applyNumberFormat="1" applyFont="1" applyFill="1" applyBorder="1" applyAlignment="1">
      <alignment horizontal="center" vertical="center"/>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4" xfId="0" applyNumberFormat="1" applyFont="1" applyBorder="1" applyAlignment="1">
      <alignment vertical="center" wrapText="1"/>
    </xf>
    <xf numFmtId="0" fontId="5" fillId="10" borderId="50"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6" xfId="0" applyFont="1" applyFill="1" applyBorder="1" applyAlignment="1">
      <alignment horizontal="center" vertical="center"/>
    </xf>
    <xf numFmtId="10" fontId="5" fillId="10" borderId="50" xfId="0" applyNumberFormat="1"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5"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0" fontId="5" fillId="0" borderId="51" xfId="0" applyFont="1" applyBorder="1" applyAlignment="1">
      <alignment horizontal="center" vertical="center" wrapText="1"/>
    </xf>
    <xf numFmtId="9" fontId="5" fillId="0" borderId="31" xfId="0" applyNumberFormat="1" applyFont="1" applyBorder="1" applyAlignment="1">
      <alignment horizontal="center" vertical="center"/>
    </xf>
    <xf numFmtId="166" fontId="5" fillId="0" borderId="50"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2" xfId="0" applyFont="1" applyBorder="1" applyAlignment="1">
      <alignment horizontal="left" vertical="center" wrapText="1"/>
    </xf>
    <xf numFmtId="0" fontId="5" fillId="4" borderId="12" xfId="0" applyFont="1" applyFill="1" applyBorder="1" applyAlignment="1">
      <alignment horizontal="center" vertical="center"/>
    </xf>
    <xf numFmtId="0" fontId="5" fillId="0" borderId="5" xfId="0" applyFont="1" applyBorder="1"/>
    <xf numFmtId="0" fontId="5" fillId="0" borderId="50" xfId="0" applyFont="1" applyBorder="1" applyAlignment="1">
      <alignment horizontal="center" vertical="center" wrapText="1"/>
    </xf>
    <xf numFmtId="9" fontId="5" fillId="0" borderId="50" xfId="0" applyNumberFormat="1" applyFont="1" applyBorder="1" applyAlignment="1">
      <alignment horizontal="center" vertical="center"/>
    </xf>
    <xf numFmtId="166" fontId="5" fillId="0" borderId="50" xfId="0" applyNumberFormat="1" applyFont="1" applyBorder="1" applyAlignment="1">
      <alignment horizontal="center" vertical="center" wrapText="1"/>
    </xf>
    <xf numFmtId="9" fontId="5" fillId="20" borderId="50" xfId="0" applyNumberFormat="1" applyFont="1" applyFill="1" applyBorder="1" applyAlignment="1">
      <alignment vertical="center" wrapText="1"/>
    </xf>
    <xf numFmtId="9" fontId="5" fillId="0" borderId="46" xfId="0" applyNumberFormat="1" applyFont="1" applyBorder="1" applyAlignment="1">
      <alignment vertical="center" wrapText="1"/>
    </xf>
    <xf numFmtId="9" fontId="5" fillId="0" borderId="7" xfId="0" applyNumberFormat="1" applyFont="1" applyBorder="1" applyAlignment="1">
      <alignment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2" borderId="31" xfId="0" applyNumberFormat="1" applyFont="1" applyFill="1" applyBorder="1" applyAlignment="1">
      <alignment vertical="center" wrapText="1"/>
    </xf>
    <xf numFmtId="0" fontId="5" fillId="10" borderId="12" xfId="0" applyFont="1" applyFill="1" applyBorder="1" applyAlignment="1">
      <alignment horizontal="center" vertical="center"/>
    </xf>
    <xf numFmtId="0" fontId="5" fillId="10" borderId="5" xfId="0" applyFont="1" applyFill="1" applyBorder="1" applyAlignment="1">
      <alignment vertical="center" wrapText="1"/>
    </xf>
    <xf numFmtId="0" fontId="5" fillId="0" borderId="50" xfId="0" applyFont="1" applyBorder="1" applyAlignment="1">
      <alignment horizontal="center" vertical="center"/>
    </xf>
    <xf numFmtId="9" fontId="5" fillId="27" borderId="50" xfId="0" applyNumberFormat="1" applyFont="1" applyFill="1" applyBorder="1" applyAlignment="1">
      <alignment horizontal="center" vertical="center"/>
    </xf>
    <xf numFmtId="9" fontId="5" fillId="11" borderId="50"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5" xfId="0" applyNumberFormat="1" applyFont="1" applyBorder="1" applyAlignment="1">
      <alignment horizontal="center" vertical="center"/>
    </xf>
    <xf numFmtId="9" fontId="5" fillId="0" borderId="50" xfId="1" applyFont="1" applyBorder="1" applyAlignment="1">
      <alignment horizontal="center" vertical="center" wrapText="1"/>
    </xf>
    <xf numFmtId="10" fontId="5" fillId="0" borderId="50" xfId="0" applyNumberFormat="1" applyFont="1" applyBorder="1" applyAlignment="1">
      <alignment horizontal="center"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9" fontId="5" fillId="0" borderId="0" xfId="0" applyNumberFormat="1" applyFont="1"/>
    <xf numFmtId="0" fontId="5" fillId="25" borderId="0" xfId="0" applyFont="1" applyFill="1"/>
    <xf numFmtId="1" fontId="5" fillId="0" borderId="0" xfId="0" applyNumberFormat="1" applyFont="1" applyAlignment="1">
      <alignment horizontal="center" vertical="center" wrapText="1"/>
    </xf>
    <xf numFmtId="10" fontId="5" fillId="19" borderId="6" xfId="1" applyNumberFormat="1" applyFont="1" applyFill="1" applyBorder="1" applyAlignment="1">
      <alignment horizontal="center" vertical="center" wrapText="1"/>
    </xf>
    <xf numFmtId="0" fontId="5" fillId="19" borderId="33" xfId="0" applyFont="1" applyFill="1" applyBorder="1" applyAlignment="1">
      <alignment horizontal="left" vertical="center" wrapText="1"/>
    </xf>
    <xf numFmtId="170" fontId="5" fillId="19" borderId="6" xfId="1" applyNumberFormat="1" applyFont="1" applyFill="1" applyBorder="1" applyAlignment="1">
      <alignment horizontal="center" vertical="center" wrapText="1"/>
    </xf>
    <xf numFmtId="0" fontId="3" fillId="0" borderId="50" xfId="0" applyFont="1" applyBorder="1" applyAlignment="1">
      <alignment horizontal="center" vertical="center"/>
    </xf>
    <xf numFmtId="0" fontId="5" fillId="25" borderId="0" xfId="0" applyFont="1" applyFill="1" applyAlignment="1">
      <alignment vertical="center"/>
    </xf>
    <xf numFmtId="174" fontId="3" fillId="0" borderId="50" xfId="0" applyNumberFormat="1" applyFont="1" applyBorder="1" applyAlignment="1">
      <alignment horizontal="center" vertical="center"/>
    </xf>
    <xf numFmtId="0" fontId="5" fillId="0" borderId="47" xfId="0" applyFont="1" applyBorder="1" applyAlignment="1">
      <alignment horizontal="center" vertical="center" wrapText="1"/>
    </xf>
    <xf numFmtId="9" fontId="5" fillId="0" borderId="46" xfId="0" applyNumberFormat="1" applyFont="1" applyBorder="1" applyAlignment="1">
      <alignment horizontal="center" vertical="center" wrapText="1"/>
    </xf>
    <xf numFmtId="9" fontId="5" fillId="10" borderId="46" xfId="0" applyNumberFormat="1" applyFont="1" applyFill="1" applyBorder="1" applyAlignment="1">
      <alignment horizontal="center" vertical="center" wrapText="1"/>
    </xf>
    <xf numFmtId="10" fontId="5" fillId="10" borderId="45" xfId="0" applyNumberFormat="1" applyFont="1" applyFill="1" applyBorder="1" applyAlignment="1">
      <alignment horizontal="center" vertical="center" wrapText="1"/>
    </xf>
    <xf numFmtId="10" fontId="5" fillId="0" borderId="45" xfId="0" applyNumberFormat="1" applyFont="1" applyBorder="1" applyAlignment="1">
      <alignment horizontal="center" vertical="center" wrapText="1"/>
    </xf>
    <xf numFmtId="10" fontId="5" fillId="10" borderId="46" xfId="0" applyNumberFormat="1" applyFont="1" applyFill="1" applyBorder="1" applyAlignment="1">
      <alignment horizontal="center" vertical="center" wrapText="1"/>
    </xf>
    <xf numFmtId="0" fontId="5" fillId="10" borderId="47" xfId="0" applyFont="1" applyFill="1" applyBorder="1" applyAlignment="1">
      <alignment horizontal="center" vertical="center" wrapText="1"/>
    </xf>
    <xf numFmtId="0" fontId="5" fillId="0" borderId="28" xfId="0" applyFont="1" applyBorder="1" applyAlignment="1">
      <alignment horizontal="left" vertical="center" wrapText="1"/>
    </xf>
    <xf numFmtId="10" fontId="5" fillId="10" borderId="53" xfId="0" applyNumberFormat="1" applyFont="1" applyFill="1" applyBorder="1" applyAlignment="1">
      <alignment horizontal="center" vertical="center"/>
    </xf>
    <xf numFmtId="9" fontId="5" fillId="10" borderId="53" xfId="0" applyNumberFormat="1" applyFont="1" applyFill="1" applyBorder="1" applyAlignment="1">
      <alignment horizontal="center" vertical="center"/>
    </xf>
    <xf numFmtId="9" fontId="5" fillId="11" borderId="30" xfId="0" applyNumberFormat="1" applyFont="1" applyFill="1" applyBorder="1" applyAlignment="1">
      <alignment horizontal="center" vertical="center"/>
    </xf>
    <xf numFmtId="166" fontId="5" fillId="10" borderId="54" xfId="0" applyNumberFormat="1" applyFont="1" applyFill="1" applyBorder="1" applyAlignment="1">
      <alignment horizontal="center" vertical="center" wrapText="1"/>
    </xf>
    <xf numFmtId="44" fontId="5" fillId="10" borderId="49" xfId="2" applyFont="1" applyFill="1" applyBorder="1" applyAlignment="1">
      <alignment horizontal="center" vertical="center" wrapText="1"/>
    </xf>
    <xf numFmtId="0" fontId="5" fillId="10" borderId="55" xfId="0" applyFont="1" applyFill="1" applyBorder="1" applyAlignment="1">
      <alignment horizontal="center" vertical="center" wrapText="1"/>
    </xf>
    <xf numFmtId="0" fontId="5" fillId="0" borderId="45" xfId="0" applyFont="1" applyBorder="1" applyAlignment="1">
      <alignment horizontal="center" vertical="center"/>
    </xf>
    <xf numFmtId="0" fontId="5" fillId="10" borderId="34" xfId="0" applyFont="1" applyFill="1" applyBorder="1" applyAlignment="1">
      <alignment horizontal="left" vertical="center" wrapText="1"/>
    </xf>
    <xf numFmtId="0" fontId="8" fillId="10" borderId="56" xfId="0" applyFont="1" applyFill="1" applyBorder="1" applyAlignment="1">
      <alignment horizontal="center" vertical="center"/>
    </xf>
    <xf numFmtId="175" fontId="28" fillId="10" borderId="6" xfId="4" applyNumberFormat="1" applyFont="1" applyFill="1" applyBorder="1" applyAlignment="1">
      <alignment horizontal="center" vertical="center"/>
    </xf>
    <xf numFmtId="0" fontId="5" fillId="0" borderId="46" xfId="0" applyFont="1" applyBorder="1" applyAlignment="1">
      <alignment horizontal="left" vertical="center" wrapText="1"/>
    </xf>
    <xf numFmtId="37" fontId="5" fillId="0" borderId="45"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4" xfId="0" applyFont="1" applyFill="1" applyBorder="1" applyAlignment="1">
      <alignment horizontal="left" vertical="center" wrapText="1"/>
    </xf>
    <xf numFmtId="10" fontId="5" fillId="10" borderId="49" xfId="0" applyNumberFormat="1" applyFont="1" applyFill="1" applyBorder="1" applyAlignment="1">
      <alignment horizontal="center" vertical="center" wrapText="1"/>
    </xf>
    <xf numFmtId="166" fontId="5" fillId="0" borderId="54"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4" xfId="0" applyNumberFormat="1" applyFont="1" applyBorder="1" applyAlignment="1">
      <alignment horizontal="center" vertical="center" wrapText="1"/>
    </xf>
    <xf numFmtId="9" fontId="5" fillId="0" borderId="49" xfId="0" applyNumberFormat="1" applyFont="1" applyBorder="1" applyAlignment="1">
      <alignment horizontal="center" vertical="center" wrapText="1"/>
    </xf>
    <xf numFmtId="9" fontId="5" fillId="0" borderId="57" xfId="0" applyNumberFormat="1" applyFont="1" applyBorder="1" applyAlignment="1">
      <alignment horizontal="center" vertical="center" wrapText="1"/>
    </xf>
    <xf numFmtId="9" fontId="5" fillId="10" borderId="54" xfId="0" applyNumberFormat="1" applyFont="1" applyFill="1" applyBorder="1" applyAlignment="1">
      <alignment horizontal="center" vertical="center" wrapText="1"/>
    </xf>
    <xf numFmtId="9" fontId="5" fillId="10" borderId="49" xfId="0" applyNumberFormat="1" applyFont="1" applyFill="1" applyBorder="1" applyAlignment="1">
      <alignment horizontal="center" vertical="center" wrapText="1"/>
    </xf>
    <xf numFmtId="0" fontId="7" fillId="28" borderId="6" xfId="0" applyFont="1" applyFill="1" applyBorder="1" applyAlignment="1">
      <alignment horizontal="center" vertical="center" wrapText="1"/>
    </xf>
    <xf numFmtId="0" fontId="5" fillId="10" borderId="55"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0" borderId="22"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10" borderId="47" xfId="0" applyFont="1" applyFill="1" applyBorder="1" applyAlignment="1">
      <alignment vertical="center" wrapText="1"/>
    </xf>
    <xf numFmtId="0" fontId="5" fillId="0" borderId="60" xfId="0" applyFont="1" applyBorder="1" applyAlignment="1">
      <alignment horizontal="center" vertical="center"/>
    </xf>
    <xf numFmtId="0" fontId="4" fillId="2" borderId="2" xfId="0" applyFont="1" applyFill="1" applyBorder="1" applyAlignment="1">
      <alignment horizontal="center" vertical="center"/>
    </xf>
    <xf numFmtId="49" fontId="5" fillId="0" borderId="50"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0" xfId="0" applyNumberFormat="1" applyFont="1" applyBorder="1" applyAlignment="1">
      <alignment horizontal="center" vertical="center" wrapText="1"/>
    </xf>
    <xf numFmtId="0" fontId="5" fillId="0" borderId="47"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5" xfId="0" applyFont="1" applyFill="1" applyBorder="1" applyAlignment="1">
      <alignment vertical="center" wrapText="1"/>
    </xf>
    <xf numFmtId="0" fontId="5" fillId="0" borderId="49" xfId="0" applyFont="1" applyBorder="1" applyAlignment="1">
      <alignment horizontal="left" vertical="center" wrapText="1"/>
    </xf>
    <xf numFmtId="0" fontId="5" fillId="0" borderId="30" xfId="0" applyFont="1" applyBorder="1" applyAlignment="1">
      <alignment vertical="center" wrapText="1"/>
    </xf>
    <xf numFmtId="0" fontId="5" fillId="10" borderId="50" xfId="0" applyFont="1" applyFill="1" applyBorder="1" applyAlignment="1">
      <alignment horizontal="center" vertical="center" wrapText="1"/>
    </xf>
    <xf numFmtId="9" fontId="5" fillId="0" borderId="57" xfId="0" applyNumberFormat="1" applyFont="1" applyBorder="1" applyAlignment="1">
      <alignment vertical="center" wrapText="1"/>
    </xf>
    <xf numFmtId="9" fontId="5" fillId="12" borderId="57" xfId="0" applyNumberFormat="1" applyFont="1" applyFill="1" applyBorder="1" applyAlignment="1">
      <alignment horizontal="center" vertical="center"/>
    </xf>
    <xf numFmtId="0" fontId="5" fillId="10" borderId="42"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4" xfId="0" applyNumberFormat="1" applyFont="1" applyBorder="1" applyAlignment="1">
      <alignment horizontal="center" vertical="center" wrapText="1"/>
    </xf>
    <xf numFmtId="9" fontId="5" fillId="10" borderId="12" xfId="0" applyNumberFormat="1" applyFont="1" applyFill="1" applyBorder="1" applyAlignment="1">
      <alignment horizontal="center" vertical="center"/>
    </xf>
    <xf numFmtId="9" fontId="5" fillId="10" borderId="50" xfId="0" applyNumberFormat="1" applyFont="1" applyFill="1" applyBorder="1" applyAlignment="1">
      <alignment horizontal="center" vertical="center"/>
    </xf>
    <xf numFmtId="175" fontId="28" fillId="10" borderId="53" xfId="4" applyNumberFormat="1" applyFont="1" applyFill="1" applyBorder="1" applyAlignment="1">
      <alignment horizontal="center" vertical="center"/>
    </xf>
    <xf numFmtId="49" fontId="5" fillId="0" borderId="57"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0" fontId="8" fillId="10" borderId="11" xfId="0" applyFont="1" applyFill="1" applyBorder="1" applyAlignment="1">
      <alignment vertical="center" wrapText="1"/>
    </xf>
    <xf numFmtId="0" fontId="5" fillId="10" borderId="21" xfId="0" applyFont="1" applyFill="1" applyBorder="1" applyAlignment="1">
      <alignment horizontal="left" vertical="center" wrapText="1"/>
    </xf>
    <xf numFmtId="9" fontId="5" fillId="11" borderId="57" xfId="0" applyNumberFormat="1" applyFont="1" applyFill="1" applyBorder="1" applyAlignment="1">
      <alignment horizontal="center" vertical="center"/>
    </xf>
    <xf numFmtId="0" fontId="5" fillId="10" borderId="48" xfId="0" applyFont="1" applyFill="1" applyBorder="1" applyAlignment="1">
      <alignment horizontal="center" vertical="center"/>
    </xf>
    <xf numFmtId="168" fontId="5" fillId="10" borderId="45" xfId="0" applyNumberFormat="1" applyFont="1" applyFill="1" applyBorder="1" applyAlignment="1">
      <alignment horizontal="center" vertical="center" wrapText="1"/>
    </xf>
    <xf numFmtId="167" fontId="5" fillId="10" borderId="46" xfId="0" applyNumberFormat="1" applyFont="1" applyFill="1" applyBorder="1" applyAlignment="1">
      <alignment horizontal="center" vertical="center"/>
    </xf>
    <xf numFmtId="167" fontId="5" fillId="10" borderId="45" xfId="0" applyNumberFormat="1" applyFont="1" applyFill="1" applyBorder="1" applyAlignment="1">
      <alignment horizontal="center" vertical="center"/>
    </xf>
    <xf numFmtId="168" fontId="5" fillId="10" borderId="46" xfId="0" applyNumberFormat="1" applyFont="1" applyFill="1" applyBorder="1" applyAlignment="1">
      <alignment horizontal="center" vertical="center" wrapText="1"/>
    </xf>
    <xf numFmtId="0" fontId="5" fillId="0" borderId="55" xfId="0" applyFont="1" applyBorder="1" applyAlignment="1">
      <alignment horizontal="left" vertical="center" wrapText="1"/>
    </xf>
    <xf numFmtId="167" fontId="5" fillId="0" borderId="46" xfId="0" applyNumberFormat="1" applyFont="1" applyBorder="1" applyAlignment="1">
      <alignment horizontal="center" vertical="center"/>
    </xf>
    <xf numFmtId="168" fontId="5" fillId="0" borderId="46" xfId="0" applyNumberFormat="1" applyFont="1" applyBorder="1" applyAlignment="1">
      <alignment horizontal="center" vertical="center"/>
    </xf>
    <xf numFmtId="0" fontId="2" fillId="29" borderId="3" xfId="0" applyFont="1" applyFill="1" applyBorder="1" applyAlignment="1">
      <alignment horizontal="center" vertical="center" wrapText="1"/>
    </xf>
    <xf numFmtId="0" fontId="2" fillId="29" borderId="2" xfId="0" applyFont="1" applyFill="1" applyBorder="1" applyAlignment="1">
      <alignment horizontal="center" vertical="center" wrapText="1"/>
    </xf>
    <xf numFmtId="10" fontId="5" fillId="10" borderId="12" xfId="0" applyNumberFormat="1" applyFont="1" applyFill="1" applyBorder="1" applyAlignment="1">
      <alignment horizontal="center" vertical="center" wrapText="1"/>
    </xf>
    <xf numFmtId="0" fontId="5" fillId="30" borderId="11" xfId="0" applyFont="1" applyFill="1" applyBorder="1" applyAlignment="1">
      <alignment horizontal="left" vertical="center" wrapText="1"/>
    </xf>
    <xf numFmtId="0" fontId="5" fillId="0" borderId="54" xfId="0" applyFont="1" applyBorder="1" applyAlignment="1">
      <alignment horizontal="center" vertical="center"/>
    </xf>
    <xf numFmtId="9" fontId="5" fillId="11" borderId="5" xfId="0" applyNumberFormat="1" applyFont="1" applyFill="1" applyBorder="1" applyAlignment="1">
      <alignment horizontal="center" vertical="center" wrapText="1"/>
    </xf>
    <xf numFmtId="0" fontId="8" fillId="10" borderId="50" xfId="0" applyFont="1" applyFill="1" applyBorder="1" applyAlignment="1">
      <alignment vertical="center" wrapText="1"/>
    </xf>
    <xf numFmtId="1" fontId="5" fillId="10" borderId="54" xfId="1" applyNumberFormat="1" applyFont="1" applyFill="1" applyBorder="1" applyAlignment="1">
      <alignment vertical="center"/>
    </xf>
    <xf numFmtId="1" fontId="5" fillId="10" borderId="54" xfId="1" applyNumberFormat="1" applyFont="1" applyFill="1" applyBorder="1" applyAlignment="1">
      <alignment horizontal="center" vertical="center"/>
    </xf>
    <xf numFmtId="1" fontId="5" fillId="10" borderId="45" xfId="1" applyNumberFormat="1" applyFont="1" applyFill="1" applyBorder="1" applyAlignment="1">
      <alignment horizontal="center" vertical="center"/>
    </xf>
    <xf numFmtId="1" fontId="5" fillId="10" borderId="12" xfId="1" applyNumberFormat="1" applyFont="1" applyFill="1" applyBorder="1" applyAlignment="1">
      <alignment horizontal="center" vertical="center"/>
    </xf>
    <xf numFmtId="1" fontId="5" fillId="10" borderId="6" xfId="1" applyNumberFormat="1" applyFont="1" applyFill="1" applyBorder="1" applyAlignment="1">
      <alignment horizontal="center" vertical="center"/>
    </xf>
    <xf numFmtId="0" fontId="7" fillId="28" borderId="12" xfId="0" applyFont="1" applyFill="1" applyBorder="1" applyAlignment="1">
      <alignment vertical="center"/>
    </xf>
    <xf numFmtId="1" fontId="5" fillId="10" borderId="48" xfId="1" applyNumberFormat="1" applyFont="1" applyFill="1" applyBorder="1" applyAlignment="1">
      <alignment horizontal="center" vertical="center"/>
    </xf>
    <xf numFmtId="176" fontId="5" fillId="10" borderId="6" xfId="1" applyNumberFormat="1" applyFont="1" applyFill="1" applyBorder="1" applyAlignment="1">
      <alignment horizontal="center" vertical="center"/>
    </xf>
    <xf numFmtId="176" fontId="5" fillId="10" borderId="48" xfId="1" applyNumberFormat="1" applyFont="1" applyFill="1" applyBorder="1" applyAlignment="1">
      <alignment horizontal="center" vertical="center"/>
    </xf>
    <xf numFmtId="172" fontId="5" fillId="10" borderId="8" xfId="0" applyNumberFormat="1" applyFont="1" applyFill="1" applyBorder="1" applyAlignment="1">
      <alignment horizontal="center" vertical="center"/>
    </xf>
    <xf numFmtId="172" fontId="5" fillId="10" borderId="6" xfId="0" applyNumberFormat="1" applyFont="1" applyFill="1" applyBorder="1" applyAlignment="1">
      <alignment horizontal="center" vertical="center"/>
    </xf>
    <xf numFmtId="175" fontId="28" fillId="10" borderId="6" xfId="4" applyNumberFormat="1" applyFont="1" applyFill="1" applyBorder="1" applyAlignment="1">
      <alignment horizontal="left" vertical="center"/>
    </xf>
    <xf numFmtId="9" fontId="5" fillId="0" borderId="28" xfId="0" applyNumberFormat="1" applyFont="1" applyBorder="1" applyAlignment="1">
      <alignment horizontal="center" vertical="center" wrapText="1"/>
    </xf>
    <xf numFmtId="168" fontId="5" fillId="10" borderId="45" xfId="0" applyNumberFormat="1" applyFont="1" applyFill="1" applyBorder="1" applyAlignment="1">
      <alignment horizontal="center" vertical="center"/>
    </xf>
    <xf numFmtId="168" fontId="5" fillId="10" borderId="46" xfId="0" applyNumberFormat="1" applyFont="1" applyFill="1" applyBorder="1" applyAlignment="1">
      <alignment horizontal="center" vertical="center"/>
    </xf>
    <xf numFmtId="0" fontId="2" fillId="31" borderId="3" xfId="0" applyFont="1" applyFill="1" applyBorder="1" applyAlignment="1">
      <alignment horizontal="center" vertical="center" wrapText="1"/>
    </xf>
    <xf numFmtId="0" fontId="2" fillId="31" borderId="2" xfId="0" applyFont="1" applyFill="1" applyBorder="1" applyAlignment="1">
      <alignment horizontal="center" vertical="center" wrapText="1"/>
    </xf>
    <xf numFmtId="0" fontId="5" fillId="20" borderId="11" xfId="0" applyFont="1" applyFill="1" applyBorder="1" applyAlignment="1">
      <alignment vertical="top" wrapText="1"/>
    </xf>
    <xf numFmtId="0" fontId="5" fillId="32" borderId="11" xfId="0" applyFont="1" applyFill="1" applyBorder="1" applyAlignment="1">
      <alignment horizontal="left" vertical="center" wrapText="1"/>
    </xf>
    <xf numFmtId="0" fontId="2" fillId="5" borderId="20" xfId="0" applyFont="1" applyFill="1" applyBorder="1" applyAlignment="1">
      <alignment horizontal="center" vertical="center" wrapText="1"/>
    </xf>
    <xf numFmtId="0" fontId="5" fillId="0" borderId="59" xfId="0" applyFont="1" applyBorder="1" applyAlignment="1">
      <alignment vertical="center" wrapText="1"/>
    </xf>
    <xf numFmtId="0" fontId="2" fillId="7" borderId="3" xfId="0" applyFont="1" applyFill="1" applyBorder="1" applyAlignment="1">
      <alignment horizontal="center" vertical="center" wrapText="1"/>
    </xf>
    <xf numFmtId="0" fontId="2" fillId="6" borderId="50" xfId="0" applyFont="1" applyFill="1" applyBorder="1" applyAlignment="1">
      <alignment horizontal="center" vertical="center"/>
    </xf>
    <xf numFmtId="0" fontId="2" fillId="6" borderId="50" xfId="0" applyFont="1" applyFill="1" applyBorder="1" applyAlignment="1">
      <alignment horizontal="center" vertical="center" wrapText="1"/>
    </xf>
    <xf numFmtId="0" fontId="6" fillId="10" borderId="50" xfId="0" applyFont="1" applyFill="1" applyBorder="1" applyAlignment="1">
      <alignment horizontal="left" vertical="center" wrapText="1"/>
    </xf>
    <xf numFmtId="10" fontId="5" fillId="0" borderId="50" xfId="0" applyNumberFormat="1" applyFont="1" applyBorder="1" applyAlignment="1">
      <alignment horizontal="center" vertical="center"/>
    </xf>
    <xf numFmtId="0" fontId="5" fillId="0" borderId="46" xfId="0" applyFont="1" applyBorder="1" applyAlignment="1">
      <alignment horizontal="center" vertical="center"/>
    </xf>
    <xf numFmtId="0" fontId="5" fillId="10" borderId="51" xfId="0" applyFont="1" applyFill="1" applyBorder="1" applyAlignment="1">
      <alignment horizontal="center" vertical="center"/>
    </xf>
    <xf numFmtId="0" fontId="5" fillId="10" borderId="56" xfId="0" applyFont="1" applyFill="1" applyBorder="1" applyAlignment="1">
      <alignment vertical="center" wrapText="1"/>
    </xf>
    <xf numFmtId="0" fontId="5" fillId="0" borderId="51" xfId="0" applyFont="1" applyBorder="1" applyAlignment="1">
      <alignment horizontal="center" vertical="center"/>
    </xf>
    <xf numFmtId="9" fontId="5" fillId="12" borderId="44" xfId="0" applyNumberFormat="1" applyFont="1" applyFill="1" applyBorder="1" applyAlignment="1">
      <alignment horizontal="center" vertical="center"/>
    </xf>
    <xf numFmtId="0" fontId="5" fillId="0" borderId="7" xfId="0" applyFont="1" applyBorder="1" applyAlignment="1">
      <alignment vertical="center"/>
    </xf>
    <xf numFmtId="0" fontId="5" fillId="0" borderId="52" xfId="0" applyFont="1" applyBorder="1" applyAlignment="1">
      <alignment horizontal="center" vertical="center"/>
    </xf>
    <xf numFmtId="9" fontId="5" fillId="12" borderId="52" xfId="0" applyNumberFormat="1" applyFont="1" applyFill="1" applyBorder="1" applyAlignment="1">
      <alignment horizontal="center" vertical="center"/>
    </xf>
    <xf numFmtId="0" fontId="5" fillId="0" borderId="52" xfId="0" applyFont="1" applyBorder="1" applyAlignment="1">
      <alignment horizontal="left" vertical="top" wrapText="1"/>
    </xf>
    <xf numFmtId="0" fontId="5" fillId="10" borderId="61" xfId="0" applyFont="1" applyFill="1" applyBorder="1" applyAlignment="1">
      <alignment horizontal="center" vertical="center"/>
    </xf>
    <xf numFmtId="9" fontId="5" fillId="11" borderId="61" xfId="0" applyNumberFormat="1" applyFont="1" applyFill="1" applyBorder="1" applyAlignment="1">
      <alignment horizontal="center" vertical="center"/>
    </xf>
    <xf numFmtId="166" fontId="5" fillId="10" borderId="61" xfId="0" applyNumberFormat="1" applyFont="1" applyFill="1" applyBorder="1" applyAlignment="1">
      <alignment horizontal="center" vertical="center" wrapText="1"/>
    </xf>
    <xf numFmtId="0" fontId="5" fillId="10" borderId="61" xfId="0" applyFont="1" applyFill="1" applyBorder="1" applyAlignment="1">
      <alignment horizontal="left" vertical="center" wrapText="1"/>
    </xf>
    <xf numFmtId="9" fontId="5" fillId="0" borderId="56" xfId="0" applyNumberFormat="1" applyFont="1" applyBorder="1" applyAlignment="1">
      <alignment horizontal="center" vertical="center"/>
    </xf>
    <xf numFmtId="3" fontId="5" fillId="0" borderId="6" xfId="0" applyNumberFormat="1" applyFont="1" applyBorder="1" applyAlignment="1">
      <alignment horizontal="center" vertical="center"/>
    </xf>
    <xf numFmtId="3" fontId="6" fillId="0" borderId="50" xfId="0" applyNumberFormat="1" applyFont="1" applyBorder="1" applyAlignment="1">
      <alignment horizontal="left" vertical="center"/>
    </xf>
    <xf numFmtId="0" fontId="3" fillId="0" borderId="52" xfId="0" applyFont="1" applyBorder="1" applyAlignment="1">
      <alignment horizontal="center" vertical="center"/>
    </xf>
    <xf numFmtId="10" fontId="3" fillId="0" borderId="52" xfId="0" applyNumberFormat="1" applyFont="1" applyBorder="1" applyAlignment="1">
      <alignment horizontal="center" vertical="center"/>
    </xf>
    <xf numFmtId="9" fontId="5" fillId="11" borderId="52" xfId="0" applyNumberFormat="1" applyFont="1" applyFill="1" applyBorder="1" applyAlignment="1">
      <alignment horizontal="center" vertical="center"/>
    </xf>
    <xf numFmtId="0" fontId="5" fillId="0" borderId="44" xfId="0" applyFont="1" applyBorder="1" applyAlignment="1">
      <alignment horizontal="left" vertical="center" wrapText="1"/>
    </xf>
    <xf numFmtId="3" fontId="5" fillId="0" borderId="51" xfId="0" applyNumberFormat="1" applyFont="1" applyBorder="1" applyAlignment="1">
      <alignment horizontal="center" vertical="center"/>
    </xf>
    <xf numFmtId="167" fontId="5" fillId="0" borderId="45" xfId="0" applyNumberFormat="1" applyFont="1" applyBorder="1" applyAlignment="1">
      <alignment horizontal="center" vertical="center"/>
    </xf>
    <xf numFmtId="168" fontId="5" fillId="0" borderId="45" xfId="0" applyNumberFormat="1" applyFont="1" applyBorder="1" applyAlignment="1">
      <alignment horizontal="center" vertical="center"/>
    </xf>
    <xf numFmtId="0" fontId="5" fillId="10" borderId="55"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5" fillId="0" borderId="32" xfId="0" applyFont="1" applyBorder="1" applyAlignment="1">
      <alignment horizontal="left" vertical="center" wrapText="1"/>
    </xf>
    <xf numFmtId="0" fontId="3" fillId="33" borderId="50" xfId="0" applyFont="1" applyFill="1" applyBorder="1"/>
    <xf numFmtId="0" fontId="3" fillId="33" borderId="59" xfId="0" applyFont="1" applyFill="1" applyBorder="1"/>
    <xf numFmtId="0" fontId="5" fillId="0" borderId="62" xfId="0" applyFont="1" applyBorder="1" applyAlignment="1">
      <alignment vertical="center" wrapText="1"/>
    </xf>
    <xf numFmtId="9" fontId="5" fillId="12" borderId="31" xfId="0" applyNumberFormat="1" applyFont="1" applyFill="1" applyBorder="1" applyAlignment="1">
      <alignment horizontal="center" vertical="center"/>
    </xf>
    <xf numFmtId="9" fontId="5" fillId="12" borderId="42" xfId="0" applyNumberFormat="1" applyFont="1" applyFill="1" applyBorder="1" applyAlignment="1">
      <alignment horizontal="center" vertical="center"/>
    </xf>
    <xf numFmtId="9" fontId="5" fillId="0" borderId="57" xfId="0" applyNumberFormat="1" applyFont="1" applyBorder="1" applyAlignment="1">
      <alignment horizontal="center" vertical="center"/>
    </xf>
    <xf numFmtId="0" fontId="5" fillId="10" borderId="45" xfId="0" applyFont="1" applyFill="1" applyBorder="1" applyAlignment="1">
      <alignment horizontal="center" vertical="center"/>
    </xf>
    <xf numFmtId="9" fontId="5" fillId="11" borderId="42" xfId="0" applyNumberFormat="1"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9" fontId="5" fillId="11" borderId="45" xfId="0" applyNumberFormat="1" applyFont="1" applyFill="1" applyBorder="1" applyAlignment="1">
      <alignment horizontal="center" vertical="center"/>
    </xf>
    <xf numFmtId="0" fontId="5" fillId="0" borderId="32" xfId="0" applyFont="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51" xfId="0" applyNumberFormat="1" applyFont="1" applyBorder="1" applyAlignment="1">
      <alignment horizontal="center" vertical="center" wrapText="1"/>
    </xf>
    <xf numFmtId="0" fontId="5" fillId="22" borderId="45" xfId="0" applyFont="1" applyFill="1" applyBorder="1" applyAlignment="1">
      <alignment horizontal="center" vertical="center" wrapText="1"/>
    </xf>
    <xf numFmtId="9" fontId="5" fillId="34"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5" xfId="0" applyFont="1" applyFill="1" applyBorder="1" applyAlignment="1">
      <alignment horizontal="center" vertical="center"/>
    </xf>
    <xf numFmtId="0" fontId="5" fillId="22" borderId="46" xfId="0" applyFont="1" applyFill="1" applyBorder="1" applyAlignment="1">
      <alignment horizontal="center" vertical="center" wrapText="1"/>
    </xf>
    <xf numFmtId="0" fontId="5" fillId="10" borderId="55" xfId="0" applyFont="1" applyFill="1" applyBorder="1" applyAlignment="1">
      <alignment horizontal="center" vertical="center"/>
    </xf>
    <xf numFmtId="0" fontId="5" fillId="10" borderId="55" xfId="0" applyFont="1" applyFill="1" applyBorder="1" applyAlignment="1">
      <alignment horizontal="left" vertical="center"/>
    </xf>
    <xf numFmtId="168" fontId="5" fillId="10" borderId="63" xfId="0" applyNumberFormat="1" applyFont="1" applyFill="1" applyBorder="1" applyAlignment="1">
      <alignment horizontal="center" vertical="center" wrapText="1"/>
    </xf>
    <xf numFmtId="168" fontId="5" fillId="10" borderId="62" xfId="0" applyNumberFormat="1" applyFont="1" applyFill="1" applyBorder="1" applyAlignment="1">
      <alignment horizontal="center" vertical="center" wrapText="1"/>
    </xf>
    <xf numFmtId="167" fontId="5" fillId="10" borderId="62" xfId="0" applyNumberFormat="1" applyFont="1" applyFill="1" applyBorder="1" applyAlignment="1">
      <alignment horizontal="center" vertical="center"/>
    </xf>
    <xf numFmtId="167" fontId="5" fillId="10" borderId="63" xfId="0" applyNumberFormat="1" applyFont="1" applyFill="1" applyBorder="1" applyAlignment="1">
      <alignment horizontal="center" vertical="center"/>
    </xf>
    <xf numFmtId="167" fontId="5" fillId="10" borderId="45" xfId="0" applyNumberFormat="1" applyFont="1" applyFill="1" applyBorder="1" applyAlignment="1">
      <alignment vertical="center"/>
    </xf>
    <xf numFmtId="168" fontId="5" fillId="10" borderId="46" xfId="0" applyNumberFormat="1" applyFont="1" applyFill="1" applyBorder="1" applyAlignment="1">
      <alignment vertical="center" wrapText="1"/>
    </xf>
    <xf numFmtId="168" fontId="5" fillId="10" borderId="45" xfId="0" applyNumberFormat="1" applyFont="1" applyFill="1" applyBorder="1" applyAlignment="1">
      <alignment vertical="center" wrapText="1"/>
    </xf>
    <xf numFmtId="167" fontId="5" fillId="10" borderId="46"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0" fontId="3" fillId="0" borderId="50" xfId="0" applyFont="1" applyBorder="1" applyAlignment="1">
      <alignment horizontal="center"/>
    </xf>
    <xf numFmtId="9" fontId="5" fillId="35" borderId="50" xfId="0" applyNumberFormat="1" applyFont="1" applyFill="1" applyBorder="1" applyAlignment="1">
      <alignment vertical="center"/>
    </xf>
    <xf numFmtId="9" fontId="5" fillId="10" borderId="29" xfId="1" applyFont="1" applyFill="1" applyBorder="1" applyAlignment="1">
      <alignment horizontal="center" vertical="center"/>
    </xf>
    <xf numFmtId="9" fontId="5" fillId="10" borderId="31" xfId="1" applyFont="1" applyFill="1" applyBorder="1" applyAlignment="1">
      <alignment horizontal="center" vertical="center"/>
    </xf>
    <xf numFmtId="0" fontId="5" fillId="0" borderId="55" xfId="0" applyFont="1" applyBorder="1" applyAlignment="1">
      <alignment vertical="center" wrapText="1"/>
    </xf>
    <xf numFmtId="9" fontId="5" fillId="33" borderId="56" xfId="0" applyNumberFormat="1" applyFont="1" applyFill="1" applyBorder="1" applyAlignment="1">
      <alignment horizontal="center" vertical="center"/>
    </xf>
    <xf numFmtId="9" fontId="5" fillId="33" borderId="50" xfId="0" applyNumberFormat="1" applyFont="1" applyFill="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33" borderId="42" xfId="0" applyFont="1" applyFill="1" applyBorder="1" applyAlignment="1">
      <alignment horizontal="center" vertical="center"/>
    </xf>
    <xf numFmtId="0" fontId="3" fillId="33" borderId="42" xfId="0" applyFont="1" applyFill="1" applyBorder="1"/>
    <xf numFmtId="9" fontId="5" fillId="35" borderId="50" xfId="0" applyNumberFormat="1" applyFont="1" applyFill="1" applyBorder="1" applyAlignment="1">
      <alignment horizontal="center" vertical="center"/>
    </xf>
    <xf numFmtId="0" fontId="5" fillId="20" borderId="50" xfId="0" applyFont="1" applyFill="1" applyBorder="1" applyAlignment="1">
      <alignment horizontal="left" vertical="center" wrapText="1"/>
    </xf>
    <xf numFmtId="0" fontId="3" fillId="33" borderId="50" xfId="0" applyFont="1" applyFill="1" applyBorder="1" applyAlignment="1">
      <alignment horizontal="center" vertical="center"/>
    </xf>
    <xf numFmtId="0" fontId="5" fillId="33" borderId="12" xfId="0" applyFont="1" applyFill="1" applyBorder="1" applyAlignment="1">
      <alignment horizontal="center" vertical="center" wrapText="1"/>
    </xf>
    <xf numFmtId="9" fontId="5" fillId="36" borderId="6" xfId="0" applyNumberFormat="1" applyFont="1" applyFill="1" applyBorder="1" applyAlignment="1">
      <alignment horizontal="center" vertical="center"/>
    </xf>
    <xf numFmtId="166" fontId="5" fillId="33" borderId="6" xfId="0" applyNumberFormat="1" applyFont="1" applyFill="1" applyBorder="1" applyAlignment="1">
      <alignment horizontal="center" vertical="center" wrapText="1"/>
    </xf>
    <xf numFmtId="9" fontId="5" fillId="35" borderId="10" xfId="0" applyNumberFormat="1" applyFont="1" applyFill="1" applyBorder="1" applyAlignment="1">
      <alignment horizontal="center" vertical="center"/>
    </xf>
    <xf numFmtId="9" fontId="5" fillId="36" borderId="45" xfId="0" applyNumberFormat="1" applyFont="1" applyFill="1" applyBorder="1" applyAlignment="1">
      <alignment horizontal="center" vertical="center"/>
    </xf>
    <xf numFmtId="9" fontId="5" fillId="36" borderId="28" xfId="0" applyNumberFormat="1" applyFont="1" applyFill="1" applyBorder="1" applyAlignment="1">
      <alignment horizontal="center" vertical="center"/>
    </xf>
    <xf numFmtId="0" fontId="3" fillId="0" borderId="50" xfId="0" applyFont="1" applyBorder="1" applyAlignment="1">
      <alignment horizontal="left" vertical="center" wrapText="1"/>
    </xf>
    <xf numFmtId="9" fontId="3" fillId="37" borderId="50" xfId="1" applyFont="1" applyFill="1" applyBorder="1" applyAlignment="1">
      <alignment horizontal="center" vertical="center"/>
    </xf>
    <xf numFmtId="9" fontId="5" fillId="33" borderId="49"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xf>
    <xf numFmtId="9" fontId="5" fillId="33" borderId="52" xfId="0" applyNumberFormat="1" applyFont="1" applyFill="1" applyBorder="1" applyAlignment="1">
      <alignment horizontal="center" vertical="center" wrapText="1"/>
    </xf>
    <xf numFmtId="0" fontId="5" fillId="33" borderId="52" xfId="0" applyFont="1" applyFill="1" applyBorder="1" applyAlignment="1">
      <alignment horizontal="center" vertical="center" wrapText="1"/>
    </xf>
    <xf numFmtId="9" fontId="5" fillId="33" borderId="52" xfId="0" applyNumberFormat="1" applyFont="1" applyFill="1" applyBorder="1" applyAlignment="1">
      <alignment horizontal="center" vertical="center"/>
    </xf>
    <xf numFmtId="166" fontId="5" fillId="33" borderId="52" xfId="0" applyNumberFormat="1" applyFont="1" applyFill="1" applyBorder="1" applyAlignment="1">
      <alignment horizontal="center" vertical="center" wrapText="1"/>
    </xf>
    <xf numFmtId="0" fontId="5" fillId="33" borderId="52" xfId="0" applyFont="1" applyFill="1" applyBorder="1" applyAlignment="1">
      <alignment horizontal="left" vertical="center" wrapText="1"/>
    </xf>
    <xf numFmtId="9" fontId="5" fillId="0" borderId="6" xfId="1" applyFont="1" applyBorder="1" applyAlignment="1">
      <alignment horizontal="center" vertical="center"/>
    </xf>
    <xf numFmtId="9" fontId="5" fillId="33"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2" xfId="0" applyFont="1" applyBorder="1" applyAlignment="1">
      <alignment horizontal="center" vertical="center" wrapText="1"/>
    </xf>
    <xf numFmtId="9" fontId="5" fillId="36" borderId="10" xfId="0" applyNumberFormat="1" applyFont="1" applyFill="1" applyBorder="1" applyAlignment="1">
      <alignment horizontal="center" vertical="center"/>
    </xf>
    <xf numFmtId="0" fontId="3" fillId="0" borderId="50" xfId="0" applyFont="1" applyBorder="1" applyAlignment="1">
      <alignment vertical="center" wrapText="1"/>
    </xf>
    <xf numFmtId="9" fontId="5" fillId="12" borderId="56" xfId="0" applyNumberFormat="1" applyFont="1" applyFill="1" applyBorder="1" applyAlignment="1">
      <alignment horizontal="center" vertical="center"/>
    </xf>
    <xf numFmtId="0" fontId="3" fillId="33" borderId="59" xfId="0" applyFont="1" applyFill="1" applyBorder="1" applyAlignment="1">
      <alignment horizontal="center" vertical="center"/>
    </xf>
    <xf numFmtId="0" fontId="5" fillId="22" borderId="51" xfId="0" applyFont="1" applyFill="1" applyBorder="1" applyAlignment="1">
      <alignment horizontal="center" vertical="center"/>
    </xf>
    <xf numFmtId="0" fontId="5" fillId="22" borderId="31" xfId="0" applyFont="1" applyFill="1" applyBorder="1" applyAlignment="1">
      <alignment horizontal="center" vertical="center"/>
    </xf>
    <xf numFmtId="9" fontId="5" fillId="38" borderId="42" xfId="1" applyFont="1" applyFill="1" applyBorder="1" applyAlignment="1">
      <alignment horizontal="center" vertical="center"/>
    </xf>
    <xf numFmtId="0" fontId="5" fillId="22" borderId="32" xfId="0" applyFont="1" applyFill="1" applyBorder="1" applyAlignment="1">
      <alignment vertical="center" wrapText="1"/>
    </xf>
    <xf numFmtId="0" fontId="5" fillId="22" borderId="18" xfId="0" applyFont="1" applyFill="1" applyBorder="1" applyAlignment="1">
      <alignment horizontal="center" vertical="center"/>
    </xf>
    <xf numFmtId="9" fontId="5" fillId="38"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9" borderId="42" xfId="0" applyFont="1" applyFill="1" applyBorder="1"/>
    <xf numFmtId="0" fontId="5" fillId="39" borderId="17" xfId="0" applyFont="1" applyFill="1" applyBorder="1"/>
    <xf numFmtId="0" fontId="5" fillId="22" borderId="29" xfId="0" applyFont="1" applyFill="1" applyBorder="1" applyAlignment="1">
      <alignment horizontal="center" vertical="center"/>
    </xf>
    <xf numFmtId="0" fontId="5" fillId="19" borderId="47" xfId="0" applyFont="1" applyFill="1" applyBorder="1" applyAlignment="1">
      <alignment horizontal="left" vertical="center" wrapText="1"/>
    </xf>
    <xf numFmtId="166" fontId="5" fillId="19" borderId="12" xfId="0" applyNumberFormat="1" applyFont="1" applyFill="1" applyBorder="1" applyAlignment="1">
      <alignment horizontal="center" vertical="center" wrapText="1"/>
    </xf>
    <xf numFmtId="9" fontId="5" fillId="35" borderId="28" xfId="0" applyNumberFormat="1" applyFont="1" applyFill="1" applyBorder="1" applyAlignment="1">
      <alignment horizontal="center" vertical="center"/>
    </xf>
    <xf numFmtId="9" fontId="5" fillId="0" borderId="31" xfId="0" applyNumberFormat="1" applyFont="1" applyBorder="1" applyAlignment="1">
      <alignment horizontal="center" vertical="center" wrapText="1"/>
    </xf>
    <xf numFmtId="166" fontId="5" fillId="10" borderId="48" xfId="0" applyNumberFormat="1" applyFont="1" applyFill="1" applyBorder="1" applyAlignment="1">
      <alignment horizontal="center" vertical="center" wrapText="1"/>
    </xf>
    <xf numFmtId="0" fontId="5" fillId="10" borderId="52" xfId="0" applyFont="1" applyFill="1" applyBorder="1" applyAlignment="1">
      <alignment horizontal="left" vertical="center" wrapText="1"/>
    </xf>
    <xf numFmtId="0" fontId="5" fillId="0" borderId="64" xfId="0" applyFont="1" applyBorder="1" applyAlignment="1">
      <alignment horizontal="left" vertical="center" wrapText="1"/>
    </xf>
    <xf numFmtId="170" fontId="5" fillId="0" borderId="29" xfId="0" applyNumberFormat="1" applyFont="1" applyBorder="1" applyAlignment="1">
      <alignment horizontal="center" vertical="center"/>
    </xf>
    <xf numFmtId="170" fontId="5" fillId="0" borderId="31" xfId="0" applyNumberFormat="1" applyFont="1" applyBorder="1" applyAlignment="1">
      <alignment horizontal="center" vertical="center"/>
    </xf>
    <xf numFmtId="0" fontId="5" fillId="33" borderId="9" xfId="0" applyFont="1" applyFill="1" applyBorder="1" applyAlignment="1">
      <alignment horizontal="left" vertical="center" wrapText="1"/>
    </xf>
    <xf numFmtId="168" fontId="5" fillId="10" borderId="46" xfId="0" applyNumberFormat="1" applyFont="1" applyFill="1" applyBorder="1" applyAlignment="1">
      <alignment vertical="center"/>
    </xf>
    <xf numFmtId="168" fontId="5" fillId="10" borderId="45" xfId="0" applyNumberFormat="1" applyFont="1" applyFill="1" applyBorder="1" applyAlignment="1">
      <alignment vertical="center"/>
    </xf>
    <xf numFmtId="9" fontId="5" fillId="10" borderId="46" xfId="0" applyNumberFormat="1" applyFont="1" applyFill="1" applyBorder="1" applyAlignment="1">
      <alignment horizontal="center" vertical="center"/>
    </xf>
    <xf numFmtId="9" fontId="5" fillId="10" borderId="45" xfId="0" applyNumberFormat="1" applyFont="1" applyFill="1" applyBorder="1" applyAlignment="1">
      <alignment horizontal="center" vertical="center"/>
    </xf>
    <xf numFmtId="167" fontId="5" fillId="10" borderId="50" xfId="0" applyNumberFormat="1" applyFont="1" applyFill="1" applyBorder="1" applyAlignment="1">
      <alignment horizontal="center" vertical="center"/>
    </xf>
    <xf numFmtId="168" fontId="5" fillId="10" borderId="50" xfId="0" applyNumberFormat="1" applyFont="1" applyFill="1" applyBorder="1" applyAlignment="1">
      <alignment horizontal="center" vertical="center"/>
    </xf>
    <xf numFmtId="167" fontId="5" fillId="10" borderId="50" xfId="0" applyNumberFormat="1" applyFont="1" applyFill="1" applyBorder="1" applyAlignment="1">
      <alignment vertical="center"/>
    </xf>
    <xf numFmtId="9" fontId="5" fillId="0" borderId="30" xfId="0" applyNumberFormat="1" applyFont="1" applyBorder="1" applyAlignment="1">
      <alignment horizontal="center" vertical="center" wrapText="1"/>
    </xf>
    <xf numFmtId="166" fontId="5" fillId="30" borderId="50" xfId="0" applyNumberFormat="1" applyFont="1" applyFill="1" applyBorder="1" applyAlignment="1">
      <alignment horizontal="center" vertical="center" wrapText="1"/>
    </xf>
    <xf numFmtId="0" fontId="5" fillId="30" borderId="50" xfId="0" applyFont="1" applyFill="1" applyBorder="1" applyAlignment="1">
      <alignment vertical="top" wrapText="1"/>
    </xf>
    <xf numFmtId="0" fontId="3" fillId="33" borderId="50" xfId="0" applyFont="1" applyFill="1" applyBorder="1" applyAlignment="1">
      <alignment horizontal="center"/>
    </xf>
    <xf numFmtId="9" fontId="5" fillId="20" borderId="59" xfId="0" applyNumberFormat="1" applyFont="1" applyFill="1" applyBorder="1" applyAlignment="1">
      <alignment vertical="center" wrapText="1"/>
    </xf>
    <xf numFmtId="9" fontId="5" fillId="22" borderId="44" xfId="0" applyNumberFormat="1" applyFont="1" applyFill="1" applyBorder="1" applyAlignment="1">
      <alignment vertical="center" wrapText="1"/>
    </xf>
    <xf numFmtId="9" fontId="5" fillId="0" borderId="51" xfId="0" applyNumberFormat="1" applyFont="1" applyBorder="1" applyAlignment="1">
      <alignment horizontal="center" vertical="center" wrapText="1"/>
    </xf>
    <xf numFmtId="9" fontId="5" fillId="20" borderId="50" xfId="0" applyNumberFormat="1" applyFont="1" applyFill="1" applyBorder="1" applyAlignment="1">
      <alignment horizontal="center" vertical="center" wrapText="1"/>
    </xf>
    <xf numFmtId="9" fontId="5" fillId="33" borderId="50" xfId="0" applyNumberFormat="1" applyFont="1" applyFill="1" applyBorder="1" applyAlignment="1">
      <alignment horizontal="center" vertical="center" wrapText="1"/>
    </xf>
    <xf numFmtId="9" fontId="5" fillId="22" borderId="50" xfId="0" applyNumberFormat="1" applyFont="1" applyFill="1" applyBorder="1" applyAlignment="1">
      <alignment horizontal="center" vertical="center" wrapText="1"/>
    </xf>
    <xf numFmtId="9" fontId="5" fillId="4" borderId="50" xfId="0" applyNumberFormat="1" applyFont="1" applyFill="1" applyBorder="1" applyAlignment="1">
      <alignment horizontal="center" vertical="center"/>
    </xf>
    <xf numFmtId="166" fontId="5" fillId="22" borderId="50" xfId="0" applyNumberFormat="1" applyFont="1" applyFill="1" applyBorder="1" applyAlignment="1">
      <alignment horizontal="center" vertical="center" wrapText="1"/>
    </xf>
    <xf numFmtId="9" fontId="5" fillId="20" borderId="65" xfId="0" applyNumberFormat="1" applyFont="1" applyFill="1" applyBorder="1" applyAlignment="1">
      <alignment vertical="center" wrapText="1"/>
    </xf>
    <xf numFmtId="9" fontId="5" fillId="22" borderId="51"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0" xfId="0" applyNumberFormat="1" applyFont="1" applyFill="1" applyBorder="1" applyAlignment="1">
      <alignment horizontal="left" vertical="center" wrapText="1"/>
    </xf>
    <xf numFmtId="9" fontId="5" fillId="0" borderId="8" xfId="1" applyFont="1" applyBorder="1" applyAlignment="1">
      <alignment horizontal="center" vertical="center"/>
    </xf>
    <xf numFmtId="9" fontId="5" fillId="0" borderId="28" xfId="1" applyFont="1" applyBorder="1" applyAlignment="1">
      <alignment horizontal="center" vertical="center"/>
    </xf>
    <xf numFmtId="0" fontId="5" fillId="33" borderId="6" xfId="0" applyFont="1" applyFill="1" applyBorder="1" applyAlignment="1">
      <alignment horizontal="center" vertical="center"/>
    </xf>
    <xf numFmtId="9" fontId="5" fillId="33" borderId="28" xfId="0" applyNumberFormat="1" applyFont="1" applyFill="1" applyBorder="1" applyAlignment="1">
      <alignment horizontal="center" vertical="center"/>
    </xf>
    <xf numFmtId="166" fontId="5" fillId="33" borderId="12" xfId="0" applyNumberFormat="1" applyFont="1" applyFill="1" applyBorder="1" applyAlignment="1">
      <alignment horizontal="center" vertical="center" wrapText="1"/>
    </xf>
    <xf numFmtId="9" fontId="5" fillId="33" borderId="7" xfId="0" applyNumberFormat="1" applyFont="1" applyFill="1" applyBorder="1" applyAlignment="1">
      <alignment horizontal="center" vertical="center"/>
    </xf>
    <xf numFmtId="0" fontId="5" fillId="30" borderId="50" xfId="0" applyFont="1" applyFill="1" applyBorder="1" applyAlignment="1">
      <alignment vertical="center" wrapText="1"/>
    </xf>
    <xf numFmtId="0" fontId="3" fillId="0" borderId="51" xfId="0" applyFont="1" applyBorder="1" applyAlignment="1">
      <alignment horizontal="center" vertical="center"/>
    </xf>
    <xf numFmtId="9" fontId="5" fillId="36" borderId="30" xfId="0" applyNumberFormat="1" applyFont="1" applyFill="1" applyBorder="1" applyAlignment="1">
      <alignment horizontal="center" vertical="center"/>
    </xf>
    <xf numFmtId="0" fontId="3" fillId="20" borderId="50" xfId="0" applyFont="1" applyFill="1" applyBorder="1" applyAlignment="1">
      <alignment horizontal="center" vertical="center"/>
    </xf>
    <xf numFmtId="9" fontId="3" fillId="33" borderId="50" xfId="1" applyFont="1" applyFill="1" applyBorder="1" applyAlignment="1">
      <alignment horizontal="center" vertical="center"/>
    </xf>
    <xf numFmtId="168" fontId="5" fillId="10" borderId="50" xfId="0" applyNumberFormat="1" applyFont="1" applyFill="1" applyBorder="1" applyAlignment="1">
      <alignment horizontal="center" vertical="center" wrapText="1"/>
    </xf>
    <xf numFmtId="168" fontId="5" fillId="0" borderId="54" xfId="0" applyNumberFormat="1" applyFont="1" applyBorder="1" applyAlignment="1">
      <alignment horizontal="center" vertical="center"/>
    </xf>
    <xf numFmtId="168" fontId="5" fillId="0" borderId="57" xfId="0" applyNumberFormat="1" applyFont="1" applyBorder="1" applyAlignment="1">
      <alignment horizontal="center" vertical="center"/>
    </xf>
    <xf numFmtId="0" fontId="0" fillId="33" borderId="50" xfId="0" applyFill="1" applyBorder="1"/>
    <xf numFmtId="9" fontId="5" fillId="35" borderId="30" xfId="0" applyNumberFormat="1" applyFont="1" applyFill="1" applyBorder="1" applyAlignment="1">
      <alignment horizontal="center" vertical="center"/>
    </xf>
    <xf numFmtId="0" fontId="5" fillId="33" borderId="11" xfId="0" applyFont="1" applyFill="1" applyBorder="1" applyAlignment="1">
      <alignment horizontal="left" vertical="center" wrapText="1"/>
    </xf>
    <xf numFmtId="167" fontId="5" fillId="30" borderId="50" xfId="0" applyNumberFormat="1" applyFont="1" applyFill="1" applyBorder="1" applyAlignment="1">
      <alignment horizontal="center" vertical="center"/>
    </xf>
    <xf numFmtId="168" fontId="5" fillId="30" borderId="50" xfId="0" applyNumberFormat="1" applyFont="1" applyFill="1" applyBorder="1" applyAlignment="1">
      <alignment vertical="center"/>
    </xf>
    <xf numFmtId="9" fontId="5" fillId="36" borderId="50" xfId="0" applyNumberFormat="1" applyFont="1" applyFill="1" applyBorder="1" applyAlignment="1">
      <alignment horizontal="center" vertical="center"/>
    </xf>
    <xf numFmtId="168" fontId="5" fillId="33" borderId="8" xfId="0" applyNumberFormat="1" applyFont="1" applyFill="1" applyBorder="1" applyAlignment="1">
      <alignment horizontal="center" vertical="center"/>
    </xf>
    <xf numFmtId="168" fontId="5" fillId="33" borderId="6" xfId="0" applyNumberFormat="1" applyFont="1" applyFill="1" applyBorder="1" applyAlignment="1">
      <alignment horizontal="center" vertical="center"/>
    </xf>
    <xf numFmtId="0" fontId="5" fillId="10" borderId="59" xfId="0" applyFont="1" applyFill="1" applyBorder="1" applyAlignment="1">
      <alignment vertical="center" wrapText="1"/>
    </xf>
    <xf numFmtId="167" fontId="5" fillId="33" borderId="8" xfId="0" applyNumberFormat="1" applyFont="1" applyFill="1" applyBorder="1" applyAlignment="1">
      <alignment horizontal="center" vertical="center"/>
    </xf>
    <xf numFmtId="167" fontId="5" fillId="33" borderId="6" xfId="0" applyNumberFormat="1" applyFont="1" applyFill="1" applyBorder="1" applyAlignment="1">
      <alignment horizontal="center" vertical="center"/>
    </xf>
    <xf numFmtId="0" fontId="5" fillId="0" borderId="47" xfId="0" applyFont="1" applyBorder="1" applyAlignment="1">
      <alignment vertical="center" wrapText="1"/>
    </xf>
    <xf numFmtId="177" fontId="5" fillId="10" borderId="50" xfId="2" applyNumberFormat="1" applyFont="1" applyFill="1" applyBorder="1" applyAlignment="1">
      <alignment horizontal="center" vertical="center" wrapText="1"/>
    </xf>
    <xf numFmtId="10" fontId="3" fillId="37" borderId="50" xfId="0" applyNumberFormat="1" applyFont="1" applyFill="1" applyBorder="1" applyAlignment="1">
      <alignment horizontal="center" vertical="center"/>
    </xf>
    <xf numFmtId="1" fontId="5" fillId="10" borderId="50" xfId="1" applyNumberFormat="1" applyFont="1" applyFill="1" applyBorder="1" applyAlignment="1">
      <alignment horizontal="center" vertical="center"/>
    </xf>
    <xf numFmtId="174" fontId="5" fillId="10" borderId="50" xfId="0" applyNumberFormat="1" applyFont="1" applyFill="1" applyBorder="1" applyAlignment="1">
      <alignment horizontal="center" vertical="center"/>
    </xf>
    <xf numFmtId="167" fontId="5" fillId="10" borderId="63" xfId="0" applyNumberFormat="1" applyFont="1" applyFill="1" applyBorder="1" applyAlignment="1">
      <alignment horizontal="left" vertical="center"/>
    </xf>
    <xf numFmtId="9" fontId="5" fillId="37" borderId="66" xfId="0" applyNumberFormat="1" applyFont="1" applyFill="1" applyBorder="1" applyAlignment="1">
      <alignment horizontal="center" vertical="center"/>
    </xf>
    <xf numFmtId="9" fontId="5" fillId="40" borderId="66" xfId="0" applyNumberFormat="1" applyFont="1" applyFill="1" applyBorder="1" applyAlignment="1">
      <alignment horizontal="center" vertical="center" wrapText="1"/>
    </xf>
    <xf numFmtId="0" fontId="5" fillId="10" borderId="2" xfId="0" quotePrefix="1" applyFont="1" applyFill="1" applyBorder="1" applyAlignment="1">
      <alignment horizontal="left" vertical="center" wrapText="1"/>
    </xf>
    <xf numFmtId="1" fontId="5" fillId="10" borderId="63" xfId="0" applyNumberFormat="1" applyFont="1" applyFill="1" applyBorder="1" applyAlignment="1">
      <alignment horizontal="center" vertical="center"/>
    </xf>
    <xf numFmtId="1" fontId="5" fillId="10" borderId="62" xfId="0" applyNumberFormat="1" applyFont="1" applyFill="1" applyBorder="1" applyAlignment="1">
      <alignment horizontal="center" vertical="center"/>
    </xf>
    <xf numFmtId="9" fontId="5" fillId="11" borderId="66" xfId="0" applyNumberFormat="1" applyFont="1" applyFill="1" applyBorder="1" applyAlignment="1">
      <alignment horizontal="center" vertical="center"/>
    </xf>
    <xf numFmtId="166" fontId="5" fillId="10" borderId="62" xfId="0" applyNumberFormat="1" applyFont="1" applyFill="1" applyBorder="1" applyAlignment="1">
      <alignment horizontal="center" vertical="center" wrapText="1"/>
    </xf>
    <xf numFmtId="166" fontId="5" fillId="10" borderId="63" xfId="0" applyNumberFormat="1" applyFont="1" applyFill="1" applyBorder="1" applyAlignment="1">
      <alignment horizontal="center" vertical="center" wrapText="1"/>
    </xf>
    <xf numFmtId="9" fontId="5" fillId="10" borderId="50" xfId="1" applyFont="1" applyFill="1" applyBorder="1" applyAlignment="1">
      <alignment horizontal="center" vertical="center"/>
    </xf>
    <xf numFmtId="170" fontId="5" fillId="10" borderId="50" xfId="0" applyNumberFormat="1" applyFont="1" applyFill="1" applyBorder="1" applyAlignment="1">
      <alignment horizontal="center" vertical="center"/>
    </xf>
    <xf numFmtId="170" fontId="5" fillId="10" borderId="50" xfId="0" applyNumberFormat="1"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54" xfId="0" applyFont="1" applyBorder="1" applyAlignment="1">
      <alignment horizontal="center" vertical="center" wrapText="1"/>
    </xf>
    <xf numFmtId="0" fontId="5" fillId="10" borderId="47" xfId="0" applyFont="1" applyFill="1" applyBorder="1" applyAlignment="1">
      <alignment horizontal="left" vertical="center" wrapText="1" readingOrder="1"/>
    </xf>
    <xf numFmtId="49" fontId="5" fillId="0" borderId="46" xfId="0" applyNumberFormat="1" applyFont="1" applyBorder="1" applyAlignment="1">
      <alignment horizontal="center" vertical="center" wrapText="1"/>
    </xf>
    <xf numFmtId="49" fontId="5" fillId="0" borderId="45" xfId="0" applyNumberFormat="1" applyFont="1" applyBorder="1" applyAlignment="1">
      <alignment horizontal="center" vertical="center" wrapText="1"/>
    </xf>
    <xf numFmtId="0" fontId="5" fillId="0" borderId="54" xfId="0" applyFont="1" applyBorder="1" applyAlignment="1">
      <alignment horizontal="left" vertical="center" wrapText="1"/>
    </xf>
    <xf numFmtId="0" fontId="5" fillId="0" borderId="57" xfId="0" applyFont="1" applyBorder="1" applyAlignment="1">
      <alignment horizontal="left" vertical="center" wrapText="1"/>
    </xf>
    <xf numFmtId="10" fontId="5" fillId="0" borderId="67" xfId="0" applyNumberFormat="1" applyFont="1" applyBorder="1" applyAlignment="1">
      <alignment horizontal="center" vertical="center" wrapText="1"/>
    </xf>
    <xf numFmtId="9" fontId="5" fillId="11" borderId="60"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3" xfId="0" applyNumberFormat="1" applyFont="1" applyBorder="1" applyAlignment="1">
      <alignment horizontal="left" vertical="center" wrapText="1"/>
    </xf>
    <xf numFmtId="0" fontId="5" fillId="10" borderId="62" xfId="0" applyFont="1" applyFill="1" applyBorder="1" applyAlignment="1">
      <alignment horizontal="left" vertical="center" wrapText="1"/>
    </xf>
    <xf numFmtId="0" fontId="5" fillId="10" borderId="66" xfId="0" applyFont="1" applyFill="1" applyBorder="1" applyAlignment="1">
      <alignment horizontal="left" vertical="center" wrapText="1"/>
    </xf>
    <xf numFmtId="9" fontId="5" fillId="10" borderId="68" xfId="1" applyFont="1" applyFill="1" applyBorder="1" applyAlignment="1">
      <alignment horizontal="center" vertical="center"/>
    </xf>
    <xf numFmtId="9" fontId="5" fillId="10" borderId="62" xfId="1" applyFont="1" applyFill="1" applyBorder="1" applyAlignment="1">
      <alignment horizontal="center" vertical="center"/>
    </xf>
    <xf numFmtId="10" fontId="5" fillId="0" borderId="63" xfId="0" applyNumberFormat="1" applyFont="1" applyBorder="1" applyAlignment="1">
      <alignment horizontal="center" vertical="center" wrapText="1"/>
    </xf>
    <xf numFmtId="10" fontId="5" fillId="0" borderId="62" xfId="0" applyNumberFormat="1" applyFont="1" applyBorder="1" applyAlignment="1">
      <alignment horizontal="center" vertical="center" wrapText="1"/>
    </xf>
    <xf numFmtId="166" fontId="5" fillId="0" borderId="63" xfId="0" applyNumberFormat="1" applyFont="1" applyBorder="1" applyAlignment="1">
      <alignment horizontal="center" vertical="center" wrapText="1"/>
    </xf>
    <xf numFmtId="166" fontId="5" fillId="0" borderId="62" xfId="0" applyNumberFormat="1" applyFont="1" applyBorder="1" applyAlignment="1">
      <alignment horizontal="center" vertical="center" wrapText="1"/>
    </xf>
    <xf numFmtId="9" fontId="5" fillId="0" borderId="63" xfId="0" applyNumberFormat="1" applyFont="1" applyBorder="1" applyAlignment="1">
      <alignment horizontal="center" vertical="center" wrapText="1"/>
    </xf>
    <xf numFmtId="9" fontId="5" fillId="0" borderId="62"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0" xfId="0" applyNumberFormat="1" applyFont="1" applyBorder="1" applyAlignment="1">
      <alignment horizontal="center" vertical="center" wrapText="1"/>
    </xf>
    <xf numFmtId="0" fontId="5" fillId="10" borderId="68" xfId="0" applyFont="1" applyFill="1" applyBorder="1" applyAlignment="1">
      <alignment horizontal="left" vertical="center" wrapText="1"/>
    </xf>
    <xf numFmtId="10" fontId="5" fillId="10" borderId="63" xfId="0" applyNumberFormat="1" applyFont="1" applyFill="1" applyBorder="1" applyAlignment="1">
      <alignment horizontal="center" vertical="center" wrapText="1"/>
    </xf>
    <xf numFmtId="10" fontId="5" fillId="10" borderId="62" xfId="0" applyNumberFormat="1" applyFont="1" applyFill="1" applyBorder="1" applyAlignment="1">
      <alignment horizontal="center" vertical="center" wrapText="1"/>
    </xf>
    <xf numFmtId="9" fontId="5" fillId="10" borderId="63" xfId="0" applyNumberFormat="1" applyFont="1" applyFill="1" applyBorder="1" applyAlignment="1">
      <alignment horizontal="center" vertical="center" wrapText="1"/>
    </xf>
    <xf numFmtId="9" fontId="5" fillId="10" borderId="62"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xf>
    <xf numFmtId="0" fontId="5" fillId="10" borderId="54" xfId="0" applyFont="1" applyFill="1" applyBorder="1" applyAlignment="1">
      <alignment horizontal="center" vertical="center" wrapText="1"/>
    </xf>
    <xf numFmtId="0" fontId="5" fillId="10" borderId="31" xfId="0" applyFont="1" applyFill="1" applyBorder="1" applyAlignment="1">
      <alignment horizontal="center" vertical="center"/>
    </xf>
    <xf numFmtId="9" fontId="5" fillId="11" borderId="28" xfId="0" applyNumberFormat="1" applyFont="1" applyFill="1" applyBorder="1" applyAlignment="1">
      <alignment horizontal="center" vertical="center" wrapText="1"/>
    </xf>
    <xf numFmtId="0" fontId="5" fillId="10" borderId="29" xfId="0" applyFont="1" applyFill="1" applyBorder="1" applyAlignment="1">
      <alignment horizontal="center" vertical="center"/>
    </xf>
    <xf numFmtId="166" fontId="5" fillId="10" borderId="46" xfId="0" applyNumberFormat="1" applyFont="1" applyFill="1" applyBorder="1" applyAlignment="1">
      <alignment horizontal="center" vertical="center"/>
    </xf>
    <xf numFmtId="0" fontId="5" fillId="10" borderId="55" xfId="0" applyFont="1" applyFill="1" applyBorder="1" applyAlignment="1">
      <alignment horizontal="left" vertical="top" wrapText="1"/>
    </xf>
    <xf numFmtId="9" fontId="5" fillId="35" borderId="42" xfId="0" applyNumberFormat="1" applyFont="1" applyFill="1" applyBorder="1" applyAlignment="1">
      <alignment horizontal="center" vertical="center"/>
    </xf>
    <xf numFmtId="9" fontId="5" fillId="33" borderId="5" xfId="0" applyNumberFormat="1" applyFont="1" applyFill="1" applyBorder="1" applyAlignment="1">
      <alignment horizontal="center" vertical="center"/>
    </xf>
    <xf numFmtId="9" fontId="5" fillId="33" borderId="14" xfId="0" applyNumberFormat="1" applyFont="1" applyFill="1" applyBorder="1" applyAlignment="1">
      <alignment horizontal="center" vertical="center"/>
    </xf>
    <xf numFmtId="9" fontId="5" fillId="33"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49" xfId="1" applyNumberFormat="1" applyFont="1" applyBorder="1" applyAlignment="1">
      <alignment horizontal="center" vertical="center"/>
    </xf>
    <xf numFmtId="170" fontId="5" fillId="0" borderId="54" xfId="1" applyNumberFormat="1" applyFont="1" applyBorder="1" applyAlignment="1">
      <alignment horizontal="center" vertical="center"/>
    </xf>
    <xf numFmtId="170" fontId="5" fillId="0" borderId="31" xfId="0" applyNumberFormat="1" applyFont="1" applyBorder="1" applyAlignment="1">
      <alignment horizontal="center" vertical="center" wrapText="1"/>
    </xf>
    <xf numFmtId="170" fontId="5" fillId="0" borderId="51" xfId="0" applyNumberFormat="1" applyFont="1" applyBorder="1" applyAlignment="1">
      <alignment horizontal="center" vertical="center" wrapText="1"/>
    </xf>
    <xf numFmtId="170" fontId="5" fillId="20" borderId="51" xfId="1" applyNumberFormat="1" applyFont="1" applyFill="1" applyBorder="1" applyAlignment="1">
      <alignment horizontal="center" vertical="center"/>
    </xf>
    <xf numFmtId="170" fontId="5" fillId="20" borderId="31" xfId="1" applyNumberFormat="1" applyFont="1" applyFill="1" applyBorder="1" applyAlignment="1">
      <alignment horizontal="center" vertical="center"/>
    </xf>
    <xf numFmtId="9" fontId="5" fillId="20" borderId="30" xfId="0" applyNumberFormat="1" applyFont="1" applyFill="1" applyBorder="1" applyAlignment="1">
      <alignment horizontal="center" vertical="center"/>
    </xf>
    <xf numFmtId="168" fontId="5" fillId="20" borderId="29" xfId="0" applyNumberFormat="1" applyFont="1" applyFill="1" applyBorder="1" applyAlignment="1">
      <alignment horizontal="center" vertical="center"/>
    </xf>
    <xf numFmtId="168" fontId="5" fillId="20" borderId="31" xfId="0" applyNumberFormat="1" applyFont="1" applyFill="1" applyBorder="1" applyAlignment="1">
      <alignment horizontal="center" vertical="center"/>
    </xf>
    <xf numFmtId="168" fontId="5" fillId="10" borderId="50" xfId="0" applyNumberFormat="1" applyFont="1" applyFill="1" applyBorder="1" applyAlignment="1">
      <alignment vertical="center"/>
    </xf>
    <xf numFmtId="9" fontId="5" fillId="10" borderId="45" xfId="1" applyFont="1" applyFill="1" applyBorder="1" applyAlignment="1">
      <alignment horizontal="center" vertical="center"/>
    </xf>
    <xf numFmtId="9" fontId="5" fillId="10" borderId="46" xfId="1" applyFont="1" applyFill="1" applyBorder="1" applyAlignment="1">
      <alignment horizontal="center" vertical="center"/>
    </xf>
    <xf numFmtId="9" fontId="3" fillId="0" borderId="50" xfId="0" applyNumberFormat="1" applyFont="1" applyBorder="1" applyAlignment="1">
      <alignment horizontal="center" vertical="center"/>
    </xf>
    <xf numFmtId="9" fontId="3" fillId="37" borderId="50" xfId="0" applyNumberFormat="1" applyFont="1" applyFill="1" applyBorder="1" applyAlignment="1">
      <alignment horizontal="center" vertical="center"/>
    </xf>
    <xf numFmtId="167" fontId="5" fillId="10" borderId="54" xfId="0" applyNumberFormat="1" applyFont="1" applyFill="1" applyBorder="1" applyAlignment="1">
      <alignment vertical="center"/>
    </xf>
    <xf numFmtId="167" fontId="5" fillId="10" borderId="49" xfId="0" applyNumberFormat="1" applyFont="1" applyFill="1" applyBorder="1" applyAlignment="1">
      <alignment vertical="center"/>
    </xf>
    <xf numFmtId="168" fontId="5" fillId="10" borderId="54" xfId="0" applyNumberFormat="1" applyFont="1" applyFill="1" applyBorder="1" applyAlignment="1">
      <alignment vertical="center"/>
    </xf>
    <xf numFmtId="168" fontId="5" fillId="10" borderId="49"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6" xfId="0" applyNumberFormat="1" applyFont="1" applyFill="1" applyBorder="1" applyAlignment="1">
      <alignment vertical="center"/>
    </xf>
    <xf numFmtId="0" fontId="3" fillId="33" borderId="69" xfId="0" applyFont="1" applyFill="1" applyBorder="1"/>
    <xf numFmtId="9" fontId="5" fillId="0" borderId="66" xfId="0" applyNumberFormat="1" applyFont="1" applyBorder="1" applyAlignment="1">
      <alignment horizontal="center" vertical="center" wrapText="1"/>
    </xf>
    <xf numFmtId="9" fontId="5" fillId="13" borderId="28" xfId="0" applyNumberFormat="1" applyFont="1" applyFill="1" applyBorder="1" applyAlignment="1">
      <alignment horizontal="center" vertical="center" wrapText="1"/>
    </xf>
    <xf numFmtId="166" fontId="5" fillId="10" borderId="52" xfId="0" applyNumberFormat="1" applyFont="1" applyFill="1" applyBorder="1" applyAlignment="1">
      <alignment horizontal="center" vertical="center" wrapText="1"/>
    </xf>
    <xf numFmtId="177" fontId="5" fillId="10" borderId="52" xfId="2" applyNumberFormat="1" applyFont="1" applyFill="1" applyBorder="1" applyAlignment="1">
      <alignment horizontal="center" vertical="center" wrapText="1"/>
    </xf>
    <xf numFmtId="174" fontId="5" fillId="10" borderId="52" xfId="0" applyNumberFormat="1" applyFont="1" applyFill="1" applyBorder="1" applyAlignment="1">
      <alignment horizontal="center" vertical="center"/>
    </xf>
    <xf numFmtId="9" fontId="5" fillId="33" borderId="28" xfId="0" applyNumberFormat="1" applyFont="1" applyFill="1" applyBorder="1" applyAlignment="1">
      <alignment horizontal="center" vertical="center" wrapText="1"/>
    </xf>
    <xf numFmtId="10" fontId="5" fillId="10" borderId="46" xfId="1" applyNumberFormat="1" applyFont="1" applyFill="1" applyBorder="1" applyAlignment="1">
      <alignment horizontal="center" vertical="center"/>
    </xf>
    <xf numFmtId="10" fontId="5" fillId="10" borderId="45" xfId="1" applyNumberFormat="1" applyFont="1" applyFill="1" applyBorder="1" applyAlignment="1">
      <alignment horizontal="center" vertical="center"/>
    </xf>
    <xf numFmtId="9" fontId="5" fillId="10" borderId="6" xfId="1" applyFont="1" applyFill="1" applyBorder="1" applyAlignment="1">
      <alignment horizontal="center" vertical="center"/>
    </xf>
    <xf numFmtId="10" fontId="5" fillId="10" borderId="6" xfId="1" applyNumberFormat="1" applyFont="1" applyFill="1" applyBorder="1" applyAlignment="1">
      <alignment horizontal="center" vertical="center"/>
    </xf>
    <xf numFmtId="9" fontId="5" fillId="10" borderId="8" xfId="1" applyFont="1" applyFill="1" applyBorder="1" applyAlignment="1">
      <alignment horizontal="center" vertical="center"/>
    </xf>
    <xf numFmtId="10" fontId="5" fillId="10" borderId="8" xfId="1" applyNumberFormat="1" applyFont="1" applyFill="1" applyBorder="1" applyAlignment="1">
      <alignment horizontal="center" vertical="center"/>
    </xf>
    <xf numFmtId="9" fontId="5" fillId="33" borderId="10" xfId="0" applyNumberFormat="1" applyFont="1" applyFill="1" applyBorder="1" applyAlignment="1">
      <alignment horizontal="center" vertical="center" wrapText="1"/>
    </xf>
    <xf numFmtId="9" fontId="5" fillId="40" borderId="28" xfId="0" applyNumberFormat="1" applyFont="1" applyFill="1" applyBorder="1" applyAlignment="1">
      <alignment horizontal="center" vertical="center" wrapText="1"/>
    </xf>
    <xf numFmtId="0" fontId="5" fillId="20" borderId="47" xfId="0" applyFont="1" applyFill="1" applyBorder="1" applyAlignment="1">
      <alignment vertical="center" wrapText="1"/>
    </xf>
    <xf numFmtId="0" fontId="5" fillId="20" borderId="50" xfId="0" applyFont="1" applyFill="1" applyBorder="1" applyAlignment="1">
      <alignment vertical="center" wrapText="1"/>
    </xf>
    <xf numFmtId="0" fontId="5" fillId="0" borderId="48" xfId="0" applyFont="1" applyBorder="1" applyAlignment="1">
      <alignment horizontal="center" vertical="center"/>
    </xf>
    <xf numFmtId="0" fontId="5" fillId="0" borderId="65" xfId="0" applyFont="1" applyBorder="1" applyAlignment="1">
      <alignment horizontal="center" vertical="center"/>
    </xf>
    <xf numFmtId="167" fontId="5" fillId="10" borderId="49" xfId="0" applyNumberFormat="1" applyFont="1" applyFill="1" applyBorder="1" applyAlignment="1">
      <alignment horizontal="center" vertical="center"/>
    </xf>
    <xf numFmtId="167" fontId="5" fillId="10" borderId="54" xfId="0" applyNumberFormat="1" applyFont="1" applyFill="1" applyBorder="1" applyAlignment="1">
      <alignment horizontal="center" vertical="center"/>
    </xf>
    <xf numFmtId="168" fontId="5" fillId="10" borderId="49" xfId="0" applyNumberFormat="1" applyFont="1" applyFill="1" applyBorder="1" applyAlignment="1">
      <alignment horizontal="center" vertical="center"/>
    </xf>
    <xf numFmtId="0" fontId="5" fillId="20" borderId="11" xfId="0" applyFont="1" applyFill="1" applyBorder="1" applyAlignment="1">
      <alignment wrapText="1"/>
    </xf>
    <xf numFmtId="0" fontId="5" fillId="10" borderId="11" xfId="0" applyFont="1" applyFill="1" applyBorder="1" applyAlignment="1">
      <alignment horizontal="left" vertical="top" wrapText="1"/>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34" borderId="28" xfId="0" applyNumberFormat="1" applyFont="1" applyFill="1" applyBorder="1" applyAlignment="1">
      <alignment horizontal="center" vertical="center"/>
    </xf>
    <xf numFmtId="167" fontId="5" fillId="20" borderId="29" xfId="0" applyNumberFormat="1" applyFont="1" applyFill="1" applyBorder="1" applyAlignment="1">
      <alignment horizontal="center" vertical="center"/>
    </xf>
    <xf numFmtId="167" fontId="5" fillId="20" borderId="31" xfId="0" applyNumberFormat="1" applyFont="1" applyFill="1" applyBorder="1" applyAlignment="1">
      <alignment horizontal="center" vertical="center"/>
    </xf>
    <xf numFmtId="9" fontId="5" fillId="34"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2" xfId="0" applyNumberFormat="1" applyFont="1" applyFill="1" applyBorder="1" applyAlignment="1">
      <alignment horizontal="center" vertical="center"/>
    </xf>
    <xf numFmtId="9" fontId="5" fillId="20" borderId="50" xfId="0" applyNumberFormat="1" applyFont="1" applyFill="1" applyBorder="1" applyAlignment="1">
      <alignment horizontal="center" vertical="center"/>
    </xf>
    <xf numFmtId="168" fontId="5" fillId="20" borderId="50"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0" xfId="0" applyFont="1" applyBorder="1" applyAlignment="1">
      <alignment vertical="center"/>
    </xf>
    <xf numFmtId="0" fontId="3" fillId="0" borderId="50" xfId="0" applyFont="1" applyBorder="1" applyAlignment="1">
      <alignment horizontal="left" vertical="center"/>
    </xf>
    <xf numFmtId="0" fontId="5" fillId="20" borderId="50" xfId="0" applyFont="1" applyFill="1" applyBorder="1" applyAlignment="1">
      <alignment horizontal="center" vertical="center"/>
    </xf>
    <xf numFmtId="166" fontId="5" fillId="20" borderId="50" xfId="0" applyNumberFormat="1" applyFont="1" applyFill="1" applyBorder="1" applyAlignment="1">
      <alignment horizontal="center" vertical="center" wrapText="1"/>
    </xf>
    <xf numFmtId="0" fontId="5" fillId="20" borderId="12" xfId="0" applyFont="1" applyFill="1" applyBorder="1" applyAlignment="1">
      <alignment horizontal="center" vertical="center"/>
    </xf>
    <xf numFmtId="166" fontId="5" fillId="20" borderId="8" xfId="0" applyNumberFormat="1" applyFont="1" applyFill="1" applyBorder="1" applyAlignment="1">
      <alignment horizontal="center" vertical="center" wrapText="1"/>
    </xf>
    <xf numFmtId="166" fontId="5" fillId="20" borderId="6" xfId="0" applyNumberFormat="1" applyFont="1" applyFill="1" applyBorder="1" applyAlignment="1">
      <alignment horizontal="center" vertical="center" wrapText="1"/>
    </xf>
    <xf numFmtId="9" fontId="5" fillId="21" borderId="50" xfId="0" applyNumberFormat="1" applyFont="1" applyFill="1" applyBorder="1" applyAlignment="1">
      <alignment horizontal="center" vertical="center"/>
    </xf>
    <xf numFmtId="0" fontId="3" fillId="33" borderId="50" xfId="0" applyFont="1" applyFill="1" applyBorder="1" applyAlignment="1">
      <alignment vertical="center" wrapText="1"/>
    </xf>
    <xf numFmtId="168" fontId="5" fillId="0" borderId="50" xfId="0" applyNumberFormat="1" applyFont="1" applyBorder="1" applyAlignment="1">
      <alignment vertical="center"/>
    </xf>
    <xf numFmtId="168" fontId="5" fillId="0" borderId="50" xfId="0" applyNumberFormat="1" applyFont="1" applyBorder="1" applyAlignment="1">
      <alignment horizontal="center" vertical="center"/>
    </xf>
    <xf numFmtId="170" fontId="5" fillId="0" borderId="50" xfId="1" applyNumberFormat="1" applyFont="1" applyBorder="1" applyAlignment="1">
      <alignment horizontal="center" vertical="center"/>
    </xf>
    <xf numFmtId="9" fontId="5" fillId="0" borderId="70" xfId="0" applyNumberFormat="1" applyFont="1" applyBorder="1" applyAlignment="1">
      <alignment horizontal="center" vertical="center"/>
    </xf>
    <xf numFmtId="0" fontId="3" fillId="0" borderId="52" xfId="0" applyFont="1" applyBorder="1" applyAlignment="1">
      <alignment vertical="center" wrapText="1"/>
    </xf>
    <xf numFmtId="0" fontId="3" fillId="0" borderId="64" xfId="0" applyFont="1" applyBorder="1" applyAlignment="1">
      <alignment horizontal="left" vertical="center" wrapText="1"/>
    </xf>
    <xf numFmtId="0" fontId="3" fillId="20" borderId="50" xfId="0" applyFont="1" applyFill="1" applyBorder="1" applyAlignment="1">
      <alignment vertical="center"/>
    </xf>
    <xf numFmtId="0" fontId="3" fillId="20" borderId="50"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6" fontId="5" fillId="20" borderId="15" xfId="0" applyNumberFormat="1" applyFont="1" applyFill="1" applyBorder="1" applyAlignment="1">
      <alignment horizontal="center" vertical="center" wrapText="1"/>
    </xf>
    <xf numFmtId="166" fontId="5" fillId="20" borderId="13"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0" fontId="5" fillId="20" borderId="18" xfId="0" applyFont="1" applyFill="1" applyBorder="1" applyAlignment="1">
      <alignment horizontal="center" vertical="center"/>
    </xf>
    <xf numFmtId="0" fontId="5" fillId="20" borderId="13" xfId="0" applyFont="1" applyFill="1" applyBorder="1" applyAlignment="1">
      <alignment horizontal="center" vertical="center"/>
    </xf>
    <xf numFmtId="0" fontId="3" fillId="20" borderId="50" xfId="0" applyFont="1" applyFill="1" applyBorder="1" applyAlignment="1">
      <alignment horizontal="left" vertical="center" wrapText="1"/>
    </xf>
    <xf numFmtId="0" fontId="3" fillId="20" borderId="50" xfId="0" applyFont="1" applyFill="1" applyBorder="1" applyAlignment="1">
      <alignment wrapText="1"/>
    </xf>
    <xf numFmtId="0" fontId="5" fillId="20" borderId="37" xfId="0" applyFont="1" applyFill="1" applyBorder="1" applyAlignment="1">
      <alignment horizontal="left" vertical="center" wrapText="1"/>
    </xf>
    <xf numFmtId="0" fontId="5" fillId="20" borderId="49" xfId="0" applyFont="1" applyFill="1" applyBorder="1" applyAlignment="1">
      <alignment horizontal="center" vertical="center" wrapText="1"/>
    </xf>
    <xf numFmtId="166" fontId="5" fillId="20" borderId="49" xfId="0" applyNumberFormat="1" applyFont="1" applyFill="1" applyBorder="1" applyAlignment="1">
      <alignment horizontal="center" vertical="center" wrapText="1"/>
    </xf>
    <xf numFmtId="0" fontId="5" fillId="20" borderId="53" xfId="0" applyFont="1" applyFill="1" applyBorder="1" applyAlignment="1">
      <alignment horizontal="center" vertical="center" wrapText="1"/>
    </xf>
    <xf numFmtId="0" fontId="5" fillId="20" borderId="33" xfId="0" applyFont="1" applyFill="1" applyBorder="1" applyAlignment="1">
      <alignment horizontal="left" vertical="center" wrapText="1"/>
    </xf>
    <xf numFmtId="0" fontId="5" fillId="20" borderId="34" xfId="0" applyFont="1" applyFill="1" applyBorder="1" applyAlignment="1">
      <alignment horizontal="left" vertical="center" wrapText="1"/>
    </xf>
    <xf numFmtId="0" fontId="5" fillId="22" borderId="34" xfId="0" applyFont="1" applyFill="1" applyBorder="1" applyAlignment="1">
      <alignment horizontal="left" vertical="center" wrapText="1"/>
    </xf>
    <xf numFmtId="0" fontId="5" fillId="22" borderId="9"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20" borderId="12" xfId="0" applyFont="1" applyFill="1" applyBorder="1" applyAlignment="1">
      <alignment horizontal="center" vertical="center" wrapText="1"/>
    </xf>
    <xf numFmtId="0" fontId="5" fillId="42" borderId="34" xfId="0" applyFont="1" applyFill="1" applyBorder="1" applyAlignment="1">
      <alignment horizontal="left" vertical="center" wrapText="1"/>
    </xf>
    <xf numFmtId="0" fontId="5" fillId="42" borderId="9" xfId="0" applyFont="1" applyFill="1" applyBorder="1" applyAlignment="1">
      <alignment horizontal="left" vertical="center" wrapText="1"/>
    </xf>
    <xf numFmtId="0" fontId="5" fillId="42" borderId="11" xfId="0" applyFont="1" applyFill="1" applyBorder="1" applyAlignment="1">
      <alignment horizontal="left" vertical="center" wrapText="1"/>
    </xf>
    <xf numFmtId="0" fontId="5" fillId="43" borderId="34" xfId="0" applyFont="1" applyFill="1" applyBorder="1" applyAlignment="1">
      <alignment horizontal="left" vertical="center" wrapText="1"/>
    </xf>
    <xf numFmtId="0" fontId="5" fillId="43" borderId="9" xfId="0" applyFont="1" applyFill="1" applyBorder="1" applyAlignment="1">
      <alignment horizontal="left" vertical="center" wrapText="1"/>
    </xf>
    <xf numFmtId="0" fontId="5" fillId="43" borderId="11" xfId="0" applyFont="1" applyFill="1" applyBorder="1" applyAlignment="1">
      <alignment horizontal="left" vertical="center" wrapText="1"/>
    </xf>
    <xf numFmtId="166" fontId="5" fillId="42" borderId="6" xfId="0" applyNumberFormat="1" applyFont="1" applyFill="1" applyBorder="1" applyAlignment="1">
      <alignment horizontal="center" vertical="center" wrapText="1"/>
    </xf>
    <xf numFmtId="0" fontId="5" fillId="42" borderId="33" xfId="0" applyFont="1" applyFill="1" applyBorder="1" applyAlignment="1">
      <alignment horizontal="left" vertical="center" wrapText="1"/>
    </xf>
    <xf numFmtId="9" fontId="5" fillId="34" borderId="50" xfId="0" applyNumberFormat="1" applyFont="1" applyFill="1" applyBorder="1" applyAlignment="1">
      <alignment horizontal="center" vertical="center"/>
    </xf>
    <xf numFmtId="9" fontId="5" fillId="21" borderId="30" xfId="0" applyNumberFormat="1" applyFont="1" applyFill="1" applyBorder="1" applyAlignment="1">
      <alignment horizontal="center" vertical="center"/>
    </xf>
    <xf numFmtId="0" fontId="3" fillId="20" borderId="50" xfId="0" applyFont="1" applyFill="1" applyBorder="1" applyAlignment="1">
      <alignment horizontal="left" vertical="center"/>
    </xf>
    <xf numFmtId="0" fontId="3" fillId="20" borderId="64" xfId="0" applyFont="1" applyFill="1" applyBorder="1" applyAlignment="1">
      <alignment vertical="center"/>
    </xf>
    <xf numFmtId="0" fontId="5" fillId="20" borderId="6" xfId="0" applyFont="1" applyFill="1" applyBorder="1" applyAlignment="1">
      <alignment wrapText="1"/>
    </xf>
    <xf numFmtId="0" fontId="5" fillId="20" borderId="45" xfId="0" applyFont="1" applyFill="1" applyBorder="1" applyAlignment="1">
      <alignment wrapText="1"/>
    </xf>
    <xf numFmtId="0" fontId="5" fillId="20" borderId="5" xfId="0" applyFont="1" applyFill="1" applyBorder="1" applyAlignment="1">
      <alignment horizontal="left" vertical="center" wrapText="1"/>
    </xf>
    <xf numFmtId="0" fontId="5" fillId="20" borderId="7" xfId="0" applyFont="1" applyFill="1" applyBorder="1" applyAlignment="1">
      <alignment horizontal="left" vertical="center" wrapText="1"/>
    </xf>
    <xf numFmtId="0" fontId="5" fillId="20" borderId="55" xfId="0" applyFont="1" applyFill="1" applyBorder="1" applyAlignment="1">
      <alignment horizontal="left" vertical="center" wrapText="1"/>
    </xf>
    <xf numFmtId="0" fontId="5" fillId="19" borderId="31" xfId="0" applyFont="1" applyFill="1" applyBorder="1" applyAlignment="1">
      <alignment horizontal="left" vertical="center" wrapText="1"/>
    </xf>
    <xf numFmtId="0" fontId="5" fillId="0" borderId="48" xfId="0" applyFont="1" applyBorder="1" applyAlignment="1">
      <alignment vertical="center" wrapText="1"/>
    </xf>
    <xf numFmtId="0" fontId="5" fillId="0" borderId="12" xfId="0" applyFont="1" applyBorder="1" applyAlignment="1">
      <alignment horizontal="left" vertical="center" wrapText="1"/>
    </xf>
    <xf numFmtId="0" fontId="5" fillId="0" borderId="71" xfId="0" applyFont="1" applyBorder="1" applyAlignment="1">
      <alignment horizontal="left" vertical="center" wrapText="1"/>
    </xf>
    <xf numFmtId="0" fontId="28" fillId="20" borderId="0" xfId="0" applyFont="1" applyFill="1" applyAlignment="1">
      <alignment horizontal="center" vertical="center"/>
    </xf>
    <xf numFmtId="0" fontId="28" fillId="20" borderId="0" xfId="0" applyFont="1" applyFill="1" applyAlignment="1">
      <alignment vertical="center"/>
    </xf>
    <xf numFmtId="174" fontId="5" fillId="0" borderId="50" xfId="0" applyNumberFormat="1" applyFont="1" applyBorder="1" applyAlignment="1">
      <alignment horizontal="center" vertical="center"/>
    </xf>
    <xf numFmtId="170" fontId="5" fillId="0" borderId="8" xfId="1" applyNumberFormat="1" applyFont="1" applyBorder="1" applyAlignment="1">
      <alignment horizontal="center" vertical="center" wrapText="1"/>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170" fontId="5" fillId="0" borderId="6" xfId="1" applyNumberFormat="1" applyFont="1" applyBorder="1" applyAlignment="1">
      <alignment horizontal="center" vertical="center" wrapText="1"/>
    </xf>
    <xf numFmtId="2" fontId="5" fillId="0" borderId="6" xfId="1" applyNumberFormat="1" applyFont="1" applyBorder="1" applyAlignment="1">
      <alignment horizontal="center" vertical="center"/>
    </xf>
    <xf numFmtId="178" fontId="5" fillId="0" borderId="8" xfId="0" applyNumberFormat="1" applyFont="1" applyBorder="1" applyAlignment="1">
      <alignment horizontal="left" vertical="center"/>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0" fontId="5" fillId="0" borderId="50" xfId="0" applyFont="1" applyBorder="1" applyAlignment="1">
      <alignment vertical="center"/>
    </xf>
    <xf numFmtId="0" fontId="5" fillId="0" borderId="48" xfId="0" applyFont="1" applyBorder="1" applyAlignment="1">
      <alignment vertical="center"/>
    </xf>
    <xf numFmtId="166" fontId="5" fillId="0" borderId="46" xfId="0" applyNumberFormat="1" applyFont="1" applyBorder="1" applyAlignment="1">
      <alignment vertical="center" wrapText="1"/>
    </xf>
    <xf numFmtId="166" fontId="5" fillId="0" borderId="45" xfId="0" applyNumberFormat="1" applyFont="1" applyBorder="1" applyAlignment="1">
      <alignment vertical="center" wrapText="1"/>
    </xf>
    <xf numFmtId="9" fontId="5" fillId="0" borderId="7" xfId="0" applyNumberFormat="1" applyFont="1" applyBorder="1" applyAlignment="1">
      <alignment vertical="center"/>
    </xf>
    <xf numFmtId="167" fontId="5" fillId="0" borderId="46" xfId="0" applyNumberFormat="1" applyFont="1" applyBorder="1" applyAlignment="1">
      <alignment vertical="center"/>
    </xf>
    <xf numFmtId="167" fontId="5" fillId="0" borderId="45" xfId="0" applyNumberFormat="1" applyFont="1" applyBorder="1" applyAlignment="1">
      <alignment vertical="center"/>
    </xf>
    <xf numFmtId="168" fontId="5" fillId="0" borderId="46" xfId="0" applyNumberFormat="1" applyFont="1" applyBorder="1" applyAlignment="1">
      <alignment vertical="center" wrapText="1"/>
    </xf>
    <xf numFmtId="168" fontId="5" fillId="0" borderId="45" xfId="0" applyNumberFormat="1" applyFont="1" applyBorder="1" applyAlignment="1">
      <alignment vertical="center" wrapText="1"/>
    </xf>
    <xf numFmtId="0" fontId="3" fillId="0" borderId="59" xfId="0" applyFont="1" applyBorder="1" applyAlignment="1">
      <alignment vertical="center" wrapText="1"/>
    </xf>
    <xf numFmtId="9" fontId="5" fillId="33" borderId="28" xfId="0" applyNumberFormat="1" applyFont="1" applyFill="1" applyBorder="1" applyAlignment="1">
      <alignment vertical="center"/>
    </xf>
    <xf numFmtId="9" fontId="5" fillId="33" borderId="7" xfId="0" applyNumberFormat="1" applyFont="1" applyFill="1" applyBorder="1" applyAlignment="1">
      <alignment vertical="center"/>
    </xf>
    <xf numFmtId="9" fontId="5" fillId="35" borderId="61" xfId="0" applyNumberFormat="1" applyFont="1" applyFill="1" applyBorder="1" applyAlignment="1">
      <alignment horizontal="center" vertical="center"/>
    </xf>
    <xf numFmtId="0" fontId="5" fillId="20" borderId="46" xfId="0" applyFont="1" applyFill="1" applyBorder="1" applyAlignment="1">
      <alignment horizontal="center" vertical="center" wrapText="1"/>
    </xf>
    <xf numFmtId="0" fontId="5" fillId="20" borderId="45" xfId="0" applyFont="1" applyFill="1" applyBorder="1" applyAlignment="1">
      <alignment horizontal="center" vertical="center" wrapText="1"/>
    </xf>
    <xf numFmtId="9" fontId="5" fillId="21" borderId="45" xfId="0" applyNumberFormat="1" applyFont="1" applyFill="1" applyBorder="1" applyAlignment="1">
      <alignment horizontal="center" vertical="center"/>
    </xf>
    <xf numFmtId="166" fontId="5" fillId="20" borderId="45" xfId="0" applyNumberFormat="1" applyFont="1" applyFill="1" applyBorder="1" applyAlignment="1">
      <alignment horizontal="center" vertical="center" wrapText="1"/>
    </xf>
    <xf numFmtId="0" fontId="6" fillId="20" borderId="50" xfId="0" applyFont="1" applyFill="1" applyBorder="1" applyAlignment="1">
      <alignment horizontal="left" vertical="center" wrapText="1"/>
    </xf>
    <xf numFmtId="9" fontId="5" fillId="21" borderId="56" xfId="0" applyNumberFormat="1" applyFont="1" applyFill="1" applyBorder="1" applyAlignment="1">
      <alignment horizontal="center" vertical="center"/>
    </xf>
    <xf numFmtId="3" fontId="5" fillId="19" borderId="8" xfId="0" applyNumberFormat="1" applyFont="1" applyFill="1" applyBorder="1" applyAlignment="1">
      <alignment horizontal="center" vertical="center"/>
    </xf>
    <xf numFmtId="3" fontId="5" fillId="19" borderId="6"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9" fontId="5" fillId="19" borderId="7" xfId="0" applyNumberFormat="1" applyFont="1" applyFill="1" applyBorder="1" applyAlignment="1">
      <alignment horizontal="center" vertical="center"/>
    </xf>
    <xf numFmtId="0" fontId="0" fillId="20" borderId="50" xfId="0" applyFill="1" applyBorder="1" applyAlignment="1">
      <alignment horizontal="center" vertical="center"/>
    </xf>
    <xf numFmtId="0" fontId="0" fillId="20" borderId="50" xfId="0" applyFill="1" applyBorder="1" applyAlignment="1">
      <alignment horizontal="left" vertical="center" wrapText="1"/>
    </xf>
    <xf numFmtId="167" fontId="5" fillId="19" borderId="12" xfId="0" applyNumberFormat="1" applyFont="1" applyFill="1" applyBorder="1" applyAlignment="1">
      <alignment horizontal="center" vertical="center"/>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 fontId="5" fillId="19" borderId="12" xfId="0" applyNumberFormat="1" applyFont="1" applyFill="1" applyBorder="1" applyAlignment="1">
      <alignment horizontal="center" vertical="center" wrapText="1"/>
    </xf>
    <xf numFmtId="1" fontId="5" fillId="19" borderId="6" xfId="0" applyNumberFormat="1" applyFont="1" applyFill="1" applyBorder="1" applyAlignment="1">
      <alignment horizontal="center" vertical="center" wrapText="1"/>
    </xf>
    <xf numFmtId="167" fontId="5" fillId="19" borderId="8" xfId="0" applyNumberFormat="1" applyFont="1" applyFill="1" applyBorder="1" applyAlignment="1">
      <alignment horizontal="center" vertical="center"/>
    </xf>
    <xf numFmtId="9" fontId="5" fillId="20" borderId="48" xfId="0" applyNumberFormat="1" applyFont="1" applyFill="1" applyBorder="1" applyAlignment="1">
      <alignment horizontal="center" vertical="center" wrapText="1"/>
    </xf>
    <xf numFmtId="9" fontId="5" fillId="34" borderId="45" xfId="0" applyNumberFormat="1" applyFont="1" applyFill="1" applyBorder="1" applyAlignment="1">
      <alignment horizontal="center" vertical="center"/>
    </xf>
    <xf numFmtId="0" fontId="5" fillId="44" borderId="55" xfId="0" applyFont="1" applyFill="1" applyBorder="1" applyAlignment="1">
      <alignment horizontal="left" vertical="center" wrapText="1"/>
    </xf>
    <xf numFmtId="9" fontId="5" fillId="34" borderId="6" xfId="0" applyNumberFormat="1" applyFont="1" applyFill="1" applyBorder="1" applyAlignment="1">
      <alignment horizontal="center" vertical="center"/>
    </xf>
    <xf numFmtId="9" fontId="5" fillId="34" borderId="30" xfId="0" applyNumberFormat="1" applyFont="1" applyFill="1" applyBorder="1" applyAlignment="1">
      <alignment horizontal="center" vertical="center"/>
    </xf>
    <xf numFmtId="9" fontId="5" fillId="33" borderId="30" xfId="0" applyNumberFormat="1" applyFont="1" applyFill="1" applyBorder="1" applyAlignment="1">
      <alignment horizontal="center" vertical="center" wrapText="1"/>
    </xf>
    <xf numFmtId="0" fontId="5" fillId="10" borderId="2" xfId="0" applyFont="1" applyFill="1" applyBorder="1" applyAlignment="1">
      <alignment horizontal="left" vertical="center" wrapText="1"/>
    </xf>
    <xf numFmtId="10" fontId="3" fillId="33" borderId="50" xfId="0" applyNumberFormat="1" applyFont="1" applyFill="1" applyBorder="1" applyAlignment="1">
      <alignment horizontal="center" vertical="center"/>
    </xf>
    <xf numFmtId="0" fontId="5" fillId="22" borderId="64" xfId="0" applyFont="1" applyFill="1" applyBorder="1" applyAlignment="1">
      <alignment vertical="center" wrapText="1"/>
    </xf>
    <xf numFmtId="0" fontId="5" fillId="22" borderId="32" xfId="0" applyFont="1" applyFill="1" applyBorder="1" applyAlignment="1">
      <alignment horizontal="left" wrapText="1"/>
    </xf>
    <xf numFmtId="0" fontId="5" fillId="22" borderId="16" xfId="0" applyFont="1" applyFill="1" applyBorder="1" applyAlignment="1">
      <alignment vertical="center" wrapText="1"/>
    </xf>
    <xf numFmtId="9" fontId="5" fillId="35" borderId="10" xfId="0" applyNumberFormat="1" applyFont="1" applyFill="1" applyBorder="1" applyAlignment="1">
      <alignment horizontal="center" vertical="center" wrapText="1"/>
    </xf>
    <xf numFmtId="0" fontId="2" fillId="45" borderId="3" xfId="0" applyFont="1" applyFill="1" applyBorder="1" applyAlignment="1">
      <alignment horizontal="center" vertical="center" wrapText="1"/>
    </xf>
    <xf numFmtId="0" fontId="2" fillId="45" borderId="2" xfId="0" applyFont="1" applyFill="1" applyBorder="1" applyAlignment="1">
      <alignment horizontal="center" vertical="center" wrapText="1"/>
    </xf>
    <xf numFmtId="0" fontId="5" fillId="19" borderId="50" xfId="0" applyFont="1" applyFill="1" applyBorder="1" applyAlignment="1">
      <alignment horizontal="center" vertical="center" wrapText="1"/>
    </xf>
    <xf numFmtId="0" fontId="5" fillId="19" borderId="40"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50" xfId="0" applyFont="1" applyBorder="1" applyAlignment="1">
      <alignment horizontal="center" wrapText="1"/>
    </xf>
    <xf numFmtId="0" fontId="5" fillId="0" borderId="50" xfId="0" applyFont="1" applyBorder="1" applyAlignment="1">
      <alignment horizontal="center"/>
    </xf>
    <xf numFmtId="9" fontId="5" fillId="0" borderId="52" xfId="0" applyNumberFormat="1" applyFont="1" applyBorder="1" applyAlignment="1">
      <alignment horizontal="center" vertical="center" wrapText="1"/>
    </xf>
    <xf numFmtId="9" fontId="5" fillId="0" borderId="42"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2"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59" xfId="0" applyFont="1" applyBorder="1" applyAlignment="1">
      <alignment horizontal="center" vertical="center"/>
    </xf>
    <xf numFmtId="0" fontId="3" fillId="0" borderId="54" xfId="0" applyFont="1" applyBorder="1" applyAlignment="1">
      <alignment horizontal="center" vertical="center"/>
    </xf>
    <xf numFmtId="0" fontId="5" fillId="0" borderId="7" xfId="0" applyFont="1" applyBorder="1" applyAlignment="1">
      <alignment horizontal="center" vertical="center" wrapText="1"/>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4" xfId="0" applyFont="1" applyBorder="1" applyAlignment="1">
      <alignment horizontal="left" vertical="center" wrapText="1"/>
    </xf>
    <xf numFmtId="0" fontId="3" fillId="0" borderId="54" xfId="0" applyFont="1" applyBorder="1" applyAlignment="1">
      <alignment vertical="center" wrapText="1"/>
    </xf>
    <xf numFmtId="0" fontId="3" fillId="0" borderId="72" xfId="0" applyFont="1" applyBorder="1" applyAlignment="1">
      <alignment horizontal="left" vertical="center" wrapText="1"/>
    </xf>
    <xf numFmtId="168" fontId="5" fillId="20" borderId="50" xfId="0" applyNumberFormat="1" applyFont="1" applyFill="1" applyBorder="1" applyAlignment="1">
      <alignment horizontal="center" vertical="center"/>
    </xf>
    <xf numFmtId="166" fontId="5" fillId="10" borderId="65" xfId="0" applyNumberFormat="1" applyFont="1" applyFill="1" applyBorder="1" applyAlignment="1">
      <alignment horizontal="center" vertical="center" wrapText="1"/>
    </xf>
    <xf numFmtId="9" fontId="0" fillId="37" borderId="50" xfId="1" applyFont="1" applyFill="1" applyBorder="1" applyAlignment="1">
      <alignment horizontal="center" vertical="center"/>
    </xf>
    <xf numFmtId="37" fontId="5" fillId="0" borderId="54" xfId="0" applyNumberFormat="1" applyFont="1" applyBorder="1" applyAlignment="1">
      <alignment horizontal="left" vertical="center" wrapText="1"/>
    </xf>
    <xf numFmtId="10" fontId="5" fillId="0" borderId="46"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0" xfId="0" applyNumberFormat="1" applyFont="1" applyBorder="1" applyAlignment="1">
      <alignment horizontal="center" vertical="center"/>
    </xf>
    <xf numFmtId="3" fontId="3" fillId="0" borderId="50" xfId="0" applyNumberFormat="1" applyFont="1" applyBorder="1" applyAlignment="1">
      <alignment horizontal="center" vertical="center"/>
    </xf>
    <xf numFmtId="10" fontId="3" fillId="0" borderId="50" xfId="0" applyNumberFormat="1" applyFont="1" applyBorder="1" applyAlignment="1">
      <alignment horizontal="center" vertical="center"/>
    </xf>
    <xf numFmtId="0" fontId="3" fillId="33" borderId="50" xfId="0" applyFont="1" applyFill="1" applyBorder="1" applyAlignment="1">
      <alignment horizontal="left" wrapText="1"/>
    </xf>
    <xf numFmtId="10" fontId="3" fillId="20" borderId="50" xfId="0" applyNumberFormat="1" applyFont="1" applyFill="1" applyBorder="1" applyAlignment="1">
      <alignment vertical="center"/>
    </xf>
    <xf numFmtId="0" fontId="5" fillId="19" borderId="48" xfId="0" applyFont="1" applyFill="1" applyBorder="1" applyAlignment="1">
      <alignment horizontal="center" vertical="center" wrapText="1"/>
    </xf>
    <xf numFmtId="0" fontId="5" fillId="10" borderId="50" xfId="0" quotePrefix="1" applyFont="1" applyFill="1" applyBorder="1" applyAlignment="1">
      <alignment horizontal="left" vertical="center" wrapText="1"/>
    </xf>
    <xf numFmtId="0" fontId="5" fillId="10" borderId="57" xfId="0" applyFont="1" applyFill="1" applyBorder="1" applyAlignment="1">
      <alignment horizontal="left" vertical="center" wrapText="1"/>
    </xf>
    <xf numFmtId="0" fontId="5" fillId="20" borderId="83" xfId="0" applyFont="1" applyFill="1" applyBorder="1" applyAlignment="1">
      <alignment horizontal="left" vertical="center" wrapText="1"/>
    </xf>
    <xf numFmtId="0" fontId="5" fillId="10" borderId="54" xfId="0" applyFont="1" applyFill="1" applyBorder="1" applyAlignment="1">
      <alignment horizontal="center" vertical="center"/>
    </xf>
    <xf numFmtId="0" fontId="5" fillId="10" borderId="49" xfId="0" applyFont="1" applyFill="1" applyBorder="1" applyAlignment="1">
      <alignment horizontal="center" vertical="center"/>
    </xf>
    <xf numFmtId="166" fontId="5" fillId="10" borderId="49" xfId="0" applyNumberFormat="1" applyFont="1" applyFill="1" applyBorder="1" applyAlignment="1">
      <alignment horizontal="center" vertical="center" wrapText="1"/>
    </xf>
    <xf numFmtId="168" fontId="5" fillId="10" borderId="54" xfId="0" applyNumberFormat="1" applyFont="1" applyFill="1" applyBorder="1" applyAlignment="1">
      <alignment horizontal="center" vertical="center" wrapText="1"/>
    </xf>
    <xf numFmtId="0" fontId="6" fillId="10" borderId="50" xfId="0" quotePrefix="1" applyFont="1" applyFill="1" applyBorder="1" applyAlignment="1">
      <alignment horizontal="left" vertical="top" wrapText="1"/>
    </xf>
    <xf numFmtId="170" fontId="5" fillId="10" borderId="6" xfId="0" applyNumberFormat="1" applyFont="1" applyFill="1" applyBorder="1" applyAlignment="1">
      <alignment horizontal="center" vertical="center" wrapText="1"/>
    </xf>
    <xf numFmtId="9" fontId="5" fillId="0" borderId="46" xfId="1" applyFont="1" applyBorder="1" applyAlignment="1">
      <alignment horizontal="center" vertical="center"/>
    </xf>
    <xf numFmtId="9" fontId="5" fillId="0" borderId="45" xfId="1" applyFont="1" applyBorder="1" applyAlignment="1">
      <alignment horizontal="center" vertical="center"/>
    </xf>
    <xf numFmtId="174" fontId="5" fillId="20" borderId="8" xfId="1" applyNumberFormat="1" applyFont="1" applyFill="1" applyBorder="1" applyAlignment="1">
      <alignment horizontal="center" vertical="center"/>
    </xf>
    <xf numFmtId="9" fontId="3" fillId="33" borderId="50" xfId="0" applyNumberFormat="1" applyFont="1" applyFill="1" applyBorder="1" applyAlignment="1">
      <alignment horizontal="center" vertical="center"/>
    </xf>
    <xf numFmtId="167" fontId="5" fillId="44" borderId="29" xfId="0" applyNumberFormat="1" applyFont="1" applyFill="1" applyBorder="1" applyAlignment="1">
      <alignment horizontal="center" vertical="center"/>
    </xf>
    <xf numFmtId="2" fontId="5" fillId="44" borderId="31" xfId="0" applyNumberFormat="1" applyFont="1" applyFill="1" applyBorder="1" applyAlignment="1">
      <alignment horizontal="center" vertical="center"/>
    </xf>
    <xf numFmtId="9" fontId="5" fillId="44" borderId="30" xfId="0" applyNumberFormat="1" applyFont="1" applyFill="1" applyBorder="1" applyAlignment="1">
      <alignment horizontal="center" vertical="center"/>
    </xf>
    <xf numFmtId="168" fontId="5" fillId="44" borderId="29" xfId="0" applyNumberFormat="1" applyFont="1" applyFill="1" applyBorder="1" applyAlignment="1">
      <alignment horizontal="center" vertical="center" wrapText="1"/>
    </xf>
    <xf numFmtId="168" fontId="5" fillId="44" borderId="31" xfId="0" applyNumberFormat="1" applyFont="1" applyFill="1" applyBorder="1" applyAlignment="1">
      <alignment horizontal="center" vertical="center" wrapText="1"/>
    </xf>
    <xf numFmtId="170" fontId="5" fillId="44" borderId="8" xfId="1" applyNumberFormat="1" applyFont="1" applyFill="1" applyBorder="1" applyAlignment="1">
      <alignment horizontal="center" vertical="center"/>
    </xf>
    <xf numFmtId="170" fontId="5" fillId="44" borderId="6" xfId="0" applyNumberFormat="1" applyFont="1" applyFill="1" applyBorder="1" applyAlignment="1">
      <alignment horizontal="center" vertical="center"/>
    </xf>
    <xf numFmtId="9" fontId="5" fillId="44" borderId="28" xfId="0" applyNumberFormat="1" applyFont="1" applyFill="1" applyBorder="1" applyAlignment="1">
      <alignment horizontal="center" vertical="center"/>
    </xf>
    <xf numFmtId="168" fontId="5" fillId="44" borderId="8" xfId="0" applyNumberFormat="1" applyFont="1" applyFill="1" applyBorder="1" applyAlignment="1">
      <alignment horizontal="center" vertical="center" wrapText="1"/>
    </xf>
    <xf numFmtId="168" fontId="5" fillId="44" borderId="6" xfId="0" applyNumberFormat="1" applyFont="1" applyFill="1" applyBorder="1" applyAlignment="1">
      <alignment horizontal="center" vertical="center" wrapText="1"/>
    </xf>
    <xf numFmtId="0" fontId="5" fillId="44" borderId="11" xfId="0" applyFont="1" applyFill="1" applyBorder="1" applyAlignment="1">
      <alignment horizontal="left" vertical="center" wrapText="1"/>
    </xf>
    <xf numFmtId="174" fontId="5" fillId="44" borderId="6" xfId="1" applyNumberFormat="1" applyFont="1" applyFill="1" applyBorder="1" applyAlignment="1">
      <alignment horizontal="center" vertical="center"/>
    </xf>
    <xf numFmtId="167" fontId="5" fillId="44" borderId="8" xfId="0" applyNumberFormat="1" applyFont="1" applyFill="1" applyBorder="1" applyAlignment="1">
      <alignment horizontal="center" vertical="center"/>
    </xf>
    <xf numFmtId="167" fontId="5" fillId="44" borderId="6" xfId="0" applyNumberFormat="1" applyFont="1" applyFill="1" applyBorder="1" applyAlignment="1">
      <alignment horizontal="center" vertical="center"/>
    </xf>
    <xf numFmtId="170" fontId="5" fillId="19" borderId="8" xfId="1" applyNumberFormat="1" applyFont="1" applyFill="1" applyBorder="1" applyAlignment="1">
      <alignment horizontal="center" vertical="center"/>
    </xf>
    <xf numFmtId="170" fontId="5" fillId="19" borderId="6" xfId="1" applyNumberFormat="1" applyFont="1" applyFill="1" applyBorder="1" applyAlignment="1">
      <alignment horizontal="center" vertical="center"/>
    </xf>
    <xf numFmtId="170" fontId="5" fillId="0" borderId="8" xfId="1" applyNumberFormat="1" applyFont="1" applyBorder="1" applyAlignment="1">
      <alignment horizontal="center" vertical="center"/>
    </xf>
    <xf numFmtId="170" fontId="5" fillId="0" borderId="6" xfId="1" applyNumberFormat="1" applyFont="1" applyBorder="1" applyAlignment="1">
      <alignment horizontal="center" vertical="center"/>
    </xf>
    <xf numFmtId="0" fontId="0" fillId="0" borderId="0" xfId="0" applyAlignment="1">
      <alignment horizontal="center" vertical="center" wrapText="1"/>
    </xf>
    <xf numFmtId="0" fontId="3" fillId="0" borderId="23" xfId="0" applyFont="1" applyBorder="1"/>
    <xf numFmtId="0" fontId="12" fillId="12" borderId="21" xfId="0" applyFont="1" applyFill="1" applyBorder="1" applyAlignment="1">
      <alignment horizontal="center" vertical="center" wrapText="1"/>
    </xf>
    <xf numFmtId="0" fontId="0" fillId="0" borderId="0" xfId="0" applyAlignment="1">
      <alignment wrapText="1"/>
    </xf>
    <xf numFmtId="0" fontId="0" fillId="44" borderId="0" xfId="0" applyFill="1" applyAlignment="1">
      <alignment horizontal="center" vertical="center" wrapText="1"/>
    </xf>
    <xf numFmtId="1" fontId="5" fillId="10" borderId="46" xfId="1" applyNumberFormat="1" applyFont="1" applyFill="1" applyBorder="1" applyAlignment="1">
      <alignment vertical="center"/>
    </xf>
    <xf numFmtId="9" fontId="5" fillId="45" borderId="28" xfId="0" applyNumberFormat="1" applyFont="1" applyFill="1" applyBorder="1" applyAlignment="1">
      <alignment horizontal="center" vertical="center" wrapText="1"/>
    </xf>
    <xf numFmtId="9" fontId="3" fillId="45" borderId="50" xfId="1" applyFont="1" applyFill="1" applyBorder="1" applyAlignment="1">
      <alignment horizontal="center" vertical="center"/>
    </xf>
    <xf numFmtId="165" fontId="5" fillId="10" borderId="8" xfId="0" applyNumberFormat="1" applyFont="1" applyFill="1" applyBorder="1" applyAlignment="1">
      <alignment horizontal="center" vertical="center"/>
    </xf>
    <xf numFmtId="9" fontId="3" fillId="33" borderId="58" xfId="0" applyNumberFormat="1" applyFont="1" applyFill="1" applyBorder="1" applyAlignment="1">
      <alignment horizontal="center" vertical="center"/>
    </xf>
    <xf numFmtId="0" fontId="0" fillId="44" borderId="0" xfId="0" applyFill="1"/>
    <xf numFmtId="170" fontId="5" fillId="20" borderId="50" xfId="1" applyNumberFormat="1" applyFont="1" applyFill="1" applyBorder="1" applyAlignment="1">
      <alignment horizontal="center" vertical="center"/>
    </xf>
    <xf numFmtId="0" fontId="5" fillId="20" borderId="64" xfId="0" applyFont="1" applyFill="1" applyBorder="1" applyAlignment="1">
      <alignment horizontal="left" vertical="center" wrapText="1"/>
    </xf>
    <xf numFmtId="167" fontId="5" fillId="20" borderId="46" xfId="0" applyNumberFormat="1" applyFont="1" applyFill="1" applyBorder="1" applyAlignment="1">
      <alignment horizontal="center" vertical="center"/>
    </xf>
    <xf numFmtId="167" fontId="5" fillId="20" borderId="45" xfId="0" applyNumberFormat="1" applyFont="1" applyFill="1" applyBorder="1" applyAlignment="1">
      <alignment horizontal="left" vertical="center"/>
    </xf>
    <xf numFmtId="9" fontId="5" fillId="20" borderId="28" xfId="0" applyNumberFormat="1" applyFont="1" applyFill="1" applyBorder="1" applyAlignment="1">
      <alignment horizontal="center" vertical="center"/>
    </xf>
    <xf numFmtId="168" fontId="5" fillId="20" borderId="46" xfId="0" applyNumberFormat="1" applyFont="1" applyFill="1" applyBorder="1" applyAlignment="1">
      <alignment horizontal="center" vertical="center"/>
    </xf>
    <xf numFmtId="168" fontId="5" fillId="20" borderId="45" xfId="0" applyNumberFormat="1" applyFont="1" applyFill="1" applyBorder="1" applyAlignment="1">
      <alignment horizontal="center" vertical="center"/>
    </xf>
    <xf numFmtId="0" fontId="3" fillId="0" borderId="85" xfId="0" applyFont="1" applyBorder="1" applyAlignment="1">
      <alignment horizontal="center" vertical="center"/>
    </xf>
    <xf numFmtId="168" fontId="5" fillId="10" borderId="50" xfId="0" applyNumberFormat="1" applyFont="1" applyFill="1" applyBorder="1" applyAlignment="1">
      <alignment vertical="center" wrapText="1"/>
    </xf>
    <xf numFmtId="0" fontId="3" fillId="0" borderId="86" xfId="0" applyFont="1" applyBorder="1" applyAlignment="1">
      <alignment horizontal="center" vertical="center"/>
    </xf>
    <xf numFmtId="168" fontId="5" fillId="0" borderId="51" xfId="0" applyNumberFormat="1" applyFont="1" applyBorder="1" applyAlignment="1">
      <alignment horizontal="center" vertical="center"/>
    </xf>
    <xf numFmtId="9" fontId="5" fillId="34" borderId="61" xfId="0" applyNumberFormat="1" applyFont="1" applyFill="1" applyBorder="1" applyAlignment="1">
      <alignment horizontal="center" vertical="center"/>
    </xf>
    <xf numFmtId="168" fontId="5" fillId="44" borderId="8" xfId="0" applyNumberFormat="1" applyFont="1" applyFill="1" applyBorder="1" applyAlignment="1">
      <alignment horizontal="center" vertical="center"/>
    </xf>
    <xf numFmtId="168" fontId="5" fillId="44" borderId="6" xfId="0" applyNumberFormat="1" applyFont="1" applyFill="1" applyBorder="1" applyAlignment="1">
      <alignment horizontal="center" vertical="center"/>
    </xf>
    <xf numFmtId="9" fontId="5" fillId="10" borderId="45" xfId="1" applyFont="1" applyFill="1" applyBorder="1" applyAlignment="1">
      <alignment vertical="center"/>
    </xf>
    <xf numFmtId="9" fontId="5" fillId="39" borderId="42" xfId="1" applyFont="1" applyFill="1" applyBorder="1" applyAlignment="1">
      <alignment horizontal="center" vertical="center"/>
    </xf>
    <xf numFmtId="9" fontId="5" fillId="39" borderId="17" xfId="1" applyFont="1" applyFill="1" applyBorder="1" applyAlignment="1">
      <alignment horizontal="center" vertical="center"/>
    </xf>
    <xf numFmtId="9" fontId="3" fillId="33" borderId="84" xfId="1" applyFont="1" applyFill="1" applyBorder="1" applyAlignment="1">
      <alignment horizontal="center" vertical="center"/>
    </xf>
    <xf numFmtId="0" fontId="0" fillId="44" borderId="84" xfId="0" applyFill="1" applyBorder="1" applyAlignment="1">
      <alignment vertical="center" wrapText="1"/>
    </xf>
    <xf numFmtId="0" fontId="5" fillId="44" borderId="2" xfId="0" quotePrefix="1" applyFont="1" applyFill="1" applyBorder="1" applyAlignment="1">
      <alignment vertical="center" wrapText="1"/>
    </xf>
    <xf numFmtId="0" fontId="5" fillId="44" borderId="55" xfId="0" quotePrefix="1" applyFont="1" applyFill="1" applyBorder="1" applyAlignment="1">
      <alignment horizontal="left" vertical="center" wrapText="1"/>
    </xf>
    <xf numFmtId="0" fontId="7" fillId="44" borderId="11" xfId="0" applyFont="1" applyFill="1" applyBorder="1" applyAlignment="1">
      <alignment horizontal="left" vertical="center" wrapText="1"/>
    </xf>
    <xf numFmtId="0" fontId="5" fillId="44" borderId="19" xfId="0" applyFont="1" applyFill="1" applyBorder="1" applyAlignment="1">
      <alignment horizontal="left" vertical="center" wrapText="1"/>
    </xf>
    <xf numFmtId="0" fontId="5" fillId="44" borderId="61" xfId="0" applyFont="1" applyFill="1" applyBorder="1" applyAlignment="1">
      <alignment horizontal="left" vertical="center" wrapText="1"/>
    </xf>
    <xf numFmtId="0" fontId="5" fillId="44" borderId="55" xfId="0" applyFont="1" applyFill="1" applyBorder="1" applyAlignment="1">
      <alignment vertical="center" wrapText="1"/>
    </xf>
    <xf numFmtId="0" fontId="3" fillId="44" borderId="50" xfId="0" applyFont="1" applyFill="1" applyBorder="1" applyAlignment="1">
      <alignment horizontal="left" vertical="center" wrapText="1"/>
    </xf>
    <xf numFmtId="0" fontId="5" fillId="44" borderId="32" xfId="0" applyFont="1" applyFill="1" applyBorder="1" applyAlignment="1">
      <alignment vertical="center" wrapText="1"/>
    </xf>
    <xf numFmtId="0" fontId="5" fillId="44" borderId="50" xfId="0" applyFont="1" applyFill="1" applyBorder="1" applyAlignment="1">
      <alignment vertical="center" wrapText="1"/>
    </xf>
    <xf numFmtId="0" fontId="3" fillId="44" borderId="50" xfId="0" applyFont="1" applyFill="1" applyBorder="1" applyAlignment="1">
      <alignment vertical="center" wrapText="1"/>
    </xf>
    <xf numFmtId="170" fontId="3" fillId="20" borderId="50" xfId="1" applyNumberFormat="1" applyFont="1" applyFill="1" applyBorder="1" applyAlignment="1">
      <alignment horizontal="center" vertical="center"/>
    </xf>
    <xf numFmtId="0" fontId="5" fillId="44" borderId="32" xfId="0" applyFont="1" applyFill="1" applyBorder="1" applyAlignment="1">
      <alignment horizontal="left" vertical="center" wrapText="1"/>
    </xf>
    <xf numFmtId="0" fontId="3" fillId="0" borderId="59" xfId="0" applyFont="1" applyBorder="1" applyAlignment="1">
      <alignment vertical="center"/>
    </xf>
    <xf numFmtId="167" fontId="5" fillId="20" borderId="61" xfId="0" applyNumberFormat="1" applyFont="1" applyFill="1" applyBorder="1" applyAlignment="1">
      <alignment horizontal="center" vertical="center"/>
    </xf>
    <xf numFmtId="9" fontId="5" fillId="47" borderId="5" xfId="0" applyNumberFormat="1" applyFont="1" applyFill="1" applyBorder="1" applyAlignment="1">
      <alignment horizontal="center" vertical="center" wrapText="1"/>
    </xf>
    <xf numFmtId="9" fontId="5" fillId="33" borderId="7" xfId="0" applyNumberFormat="1" applyFont="1" applyFill="1" applyBorder="1" applyAlignment="1">
      <alignment horizontal="center" vertical="center" wrapText="1"/>
    </xf>
    <xf numFmtId="0" fontId="5" fillId="44" borderId="21" xfId="0" applyFont="1" applyFill="1" applyBorder="1" applyAlignment="1">
      <alignment horizontal="left" vertical="center" wrapText="1"/>
    </xf>
    <xf numFmtId="0" fontId="5" fillId="44" borderId="50" xfId="0" applyFont="1" applyFill="1" applyBorder="1" applyAlignment="1">
      <alignment horizontal="left" vertical="center" wrapText="1"/>
    </xf>
    <xf numFmtId="49" fontId="5" fillId="44" borderId="50" xfId="0" applyNumberFormat="1" applyFont="1" applyFill="1" applyBorder="1" applyAlignment="1">
      <alignment horizontal="center" vertical="center" wrapText="1"/>
    </xf>
    <xf numFmtId="9" fontId="5" fillId="45" borderId="50" xfId="0" applyNumberFormat="1" applyFont="1" applyFill="1" applyBorder="1" applyAlignment="1">
      <alignment horizontal="center" vertical="center"/>
    </xf>
    <xf numFmtId="9" fontId="5" fillId="20" borderId="7" xfId="0" applyNumberFormat="1" applyFont="1" applyFill="1" applyBorder="1" applyAlignment="1">
      <alignment horizontal="center" vertical="center"/>
    </xf>
    <xf numFmtId="9" fontId="5" fillId="21" borderId="59" xfId="0" applyNumberFormat="1" applyFont="1" applyFill="1" applyBorder="1" applyAlignment="1">
      <alignment horizontal="center" vertical="center"/>
    </xf>
    <xf numFmtId="0" fontId="5" fillId="44" borderId="6" xfId="0" applyFont="1" applyFill="1" applyBorder="1" applyAlignment="1">
      <alignment horizontal="left" vertical="center" wrapText="1"/>
    </xf>
    <xf numFmtId="49" fontId="5" fillId="40" borderId="5" xfId="0" applyNumberFormat="1" applyFont="1" applyFill="1" applyBorder="1" applyAlignment="1">
      <alignment vertical="center" wrapText="1"/>
    </xf>
    <xf numFmtId="9" fontId="5" fillId="47" borderId="52" xfId="0" applyNumberFormat="1" applyFont="1" applyFill="1" applyBorder="1" applyAlignment="1">
      <alignment horizontal="center" vertical="center"/>
    </xf>
    <xf numFmtId="0" fontId="7" fillId="10" borderId="9" xfId="0" applyFont="1" applyFill="1" applyBorder="1" applyAlignment="1">
      <alignment horizontal="left" vertical="center" wrapText="1"/>
    </xf>
    <xf numFmtId="0" fontId="5" fillId="32" borderId="9" xfId="0" applyFont="1" applyFill="1" applyBorder="1" applyAlignment="1">
      <alignment horizontal="left" vertical="center" wrapText="1"/>
    </xf>
    <xf numFmtId="0" fontId="0" fillId="0" borderId="85" xfId="0" applyBorder="1" applyAlignment="1">
      <alignment horizontal="center" vertical="center"/>
    </xf>
    <xf numFmtId="9" fontId="0" fillId="45" borderId="85" xfId="1" applyFont="1" applyFill="1" applyBorder="1" applyAlignment="1">
      <alignment horizontal="center" vertical="center"/>
    </xf>
    <xf numFmtId="177" fontId="0" fillId="0" borderId="85" xfId="2" applyNumberFormat="1" applyFont="1" applyBorder="1" applyAlignment="1">
      <alignment horizontal="center" vertical="center"/>
    </xf>
    <xf numFmtId="9" fontId="0" fillId="47" borderId="85" xfId="0" applyNumberFormat="1" applyFill="1" applyBorder="1" applyAlignment="1">
      <alignment horizontal="center" vertical="center"/>
    </xf>
    <xf numFmtId="0" fontId="0" fillId="44" borderId="85" xfId="0" applyFill="1" applyBorder="1" applyAlignment="1">
      <alignment horizontal="left" vertical="center" wrapText="1"/>
    </xf>
    <xf numFmtId="9" fontId="5" fillId="41" borderId="50" xfId="0" applyNumberFormat="1" applyFont="1" applyFill="1" applyBorder="1" applyAlignment="1">
      <alignment horizontal="center" vertical="center" wrapText="1"/>
    </xf>
    <xf numFmtId="0" fontId="11" fillId="45" borderId="50" xfId="0" applyFont="1" applyFill="1" applyBorder="1" applyAlignment="1">
      <alignment horizontal="center" vertical="center" wrapText="1"/>
    </xf>
    <xf numFmtId="0" fontId="11" fillId="45" borderId="50" xfId="0" applyFont="1" applyFill="1" applyBorder="1" applyAlignment="1">
      <alignment horizontal="center" vertical="center"/>
    </xf>
    <xf numFmtId="179" fontId="5" fillId="0" borderId="8" xfId="0" applyNumberFormat="1" applyFont="1" applyBorder="1" applyAlignment="1">
      <alignment horizontal="center" vertical="center"/>
    </xf>
    <xf numFmtId="174" fontId="5" fillId="0" borderId="29" xfId="1" applyNumberFormat="1" applyFont="1" applyBorder="1" applyAlignment="1">
      <alignment horizontal="center" vertical="center"/>
    </xf>
    <xf numFmtId="174" fontId="5" fillId="0" borderId="31" xfId="1" applyNumberFormat="1" applyFont="1" applyBorder="1" applyAlignment="1">
      <alignment horizontal="center" vertical="center"/>
    </xf>
    <xf numFmtId="9" fontId="5" fillId="44" borderId="8" xfId="1" applyFont="1" applyFill="1" applyBorder="1" applyAlignment="1">
      <alignment horizontal="center" vertical="center"/>
    </xf>
    <xf numFmtId="0" fontId="30" fillId="44" borderId="0" xfId="0" applyFont="1" applyFill="1" applyAlignment="1">
      <alignment horizontal="center" vertical="center" wrapText="1"/>
    </xf>
    <xf numFmtId="0" fontId="30" fillId="44" borderId="0" xfId="0" applyFont="1" applyFill="1"/>
    <xf numFmtId="0" fontId="12" fillId="44" borderId="0" xfId="0" applyFont="1" applyFill="1" applyAlignment="1">
      <alignment vertical="center"/>
    </xf>
    <xf numFmtId="0" fontId="11" fillId="14" borderId="50" xfId="0" applyFont="1" applyFill="1" applyBorder="1" applyAlignment="1">
      <alignment horizontal="center" vertical="center" wrapText="1"/>
    </xf>
    <xf numFmtId="0" fontId="11" fillId="14" borderId="50" xfId="0" applyFont="1" applyFill="1" applyBorder="1" applyAlignment="1">
      <alignment horizontal="center" vertical="center"/>
    </xf>
    <xf numFmtId="0" fontId="3" fillId="44" borderId="50" xfId="0" applyFont="1" applyFill="1" applyBorder="1" applyAlignment="1">
      <alignment wrapText="1"/>
    </xf>
    <xf numFmtId="0" fontId="5" fillId="44" borderId="21" xfId="0" applyFont="1" applyFill="1" applyBorder="1" applyAlignment="1">
      <alignment vertical="center" wrapText="1"/>
    </xf>
    <xf numFmtId="0" fontId="5" fillId="44" borderId="19" xfId="0" applyFont="1" applyFill="1" applyBorder="1" applyAlignment="1">
      <alignment wrapText="1"/>
    </xf>
    <xf numFmtId="0" fontId="6" fillId="44" borderId="50" xfId="0" applyFont="1" applyFill="1" applyBorder="1" applyAlignment="1">
      <alignment horizontal="center" vertical="center" wrapText="1"/>
    </xf>
    <xf numFmtId="0" fontId="6" fillId="44" borderId="50" xfId="0" quotePrefix="1" applyFont="1" applyFill="1" applyBorder="1" applyAlignment="1">
      <alignment vertical="center" wrapText="1"/>
    </xf>
    <xf numFmtId="0" fontId="6" fillId="44" borderId="50" xfId="0" applyFont="1" applyFill="1" applyBorder="1" applyAlignment="1">
      <alignment vertical="center"/>
    </xf>
    <xf numFmtId="0" fontId="6" fillId="44" borderId="50" xfId="0" applyFont="1" applyFill="1" applyBorder="1" applyAlignment="1">
      <alignment horizontal="center" vertical="center"/>
    </xf>
    <xf numFmtId="0" fontId="6" fillId="44" borderId="2" xfId="0" quotePrefix="1" applyFont="1" applyFill="1" applyBorder="1" applyAlignment="1">
      <alignment vertical="center" wrapText="1"/>
    </xf>
    <xf numFmtId="0" fontId="6" fillId="44" borderId="1" xfId="0" applyFont="1" applyFill="1" applyBorder="1" applyAlignment="1">
      <alignment horizontal="center" vertical="center" wrapText="1"/>
    </xf>
    <xf numFmtId="0" fontId="6" fillId="44" borderId="1" xfId="0" quotePrefix="1" applyFont="1" applyFill="1" applyBorder="1" applyAlignment="1">
      <alignment vertical="center" wrapText="1"/>
    </xf>
    <xf numFmtId="0" fontId="0" fillId="44" borderId="50" xfId="0" applyFill="1" applyBorder="1"/>
    <xf numFmtId="0" fontId="6" fillId="44" borderId="50" xfId="0" applyFont="1" applyFill="1" applyBorder="1" applyAlignment="1">
      <alignment vertical="center" wrapText="1"/>
    </xf>
    <xf numFmtId="0" fontId="5" fillId="0" borderId="52"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5" xfId="0" applyFont="1" applyBorder="1" applyAlignment="1">
      <alignment horizontal="left" vertical="center" wrapText="1"/>
    </xf>
    <xf numFmtId="0" fontId="5" fillId="0" borderId="31" xfId="0" applyFont="1" applyBorder="1" applyAlignment="1">
      <alignment horizontal="left" vertical="center" wrapText="1"/>
    </xf>
    <xf numFmtId="0" fontId="5" fillId="0" borderId="76" xfId="0" applyFont="1" applyBorder="1" applyAlignment="1">
      <alignment horizontal="center" vertical="center" wrapText="1"/>
    </xf>
    <xf numFmtId="0" fontId="3" fillId="0" borderId="31" xfId="0" applyFont="1" applyBorder="1"/>
    <xf numFmtId="0" fontId="5" fillId="10" borderId="48" xfId="0" applyFont="1" applyFill="1" applyBorder="1" applyAlignment="1">
      <alignment horizontal="left" vertical="center" wrapText="1"/>
    </xf>
    <xf numFmtId="0" fontId="3" fillId="0" borderId="53" xfId="0" applyFont="1" applyBorder="1"/>
    <xf numFmtId="0" fontId="3" fillId="0" borderId="51" xfId="0" applyFont="1" applyBorder="1"/>
    <xf numFmtId="0" fontId="5" fillId="10" borderId="45" xfId="0" applyFont="1" applyFill="1" applyBorder="1" applyAlignment="1">
      <alignment horizontal="left" vertical="center" wrapText="1"/>
    </xf>
    <xf numFmtId="0" fontId="3" fillId="0" borderId="49" xfId="0" applyFont="1" applyBorder="1"/>
    <xf numFmtId="0" fontId="2" fillId="0" borderId="20" xfId="0" applyFont="1" applyBorder="1" applyAlignment="1">
      <alignment horizontal="center" vertical="center" wrapText="1"/>
    </xf>
    <xf numFmtId="0" fontId="3" fillId="0" borderId="75" xfId="0" applyFont="1" applyBorder="1"/>
    <xf numFmtId="0" fontId="3" fillId="0" borderId="3" xfId="0" applyFont="1" applyBorder="1"/>
    <xf numFmtId="0" fontId="2" fillId="0" borderId="39" xfId="0" applyFont="1" applyBorder="1" applyAlignment="1">
      <alignment horizontal="center" vertical="center" wrapText="1"/>
    </xf>
    <xf numFmtId="0" fontId="3" fillId="0" borderId="74" xfId="0" applyFont="1" applyBorder="1"/>
    <xf numFmtId="0" fontId="3" fillId="0" borderId="38" xfId="0" applyFont="1" applyBorder="1"/>
    <xf numFmtId="0" fontId="5" fillId="0" borderId="62"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2" fillId="0" borderId="50" xfId="0" applyFont="1" applyBorder="1" applyAlignment="1">
      <alignment horizontal="center" vertical="center" wrapText="1"/>
    </xf>
    <xf numFmtId="0" fontId="3" fillId="0" borderId="50" xfId="0" applyFont="1" applyBorder="1" applyAlignment="1">
      <alignment horizontal="center" vertical="center"/>
    </xf>
    <xf numFmtId="0" fontId="5" fillId="0" borderId="48" xfId="0" applyFont="1" applyBorder="1" applyAlignment="1">
      <alignment horizontal="left" vertical="center" wrapText="1"/>
    </xf>
    <xf numFmtId="0" fontId="5" fillId="0" borderId="60"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8" xfId="0" applyFont="1" applyBorder="1" applyAlignment="1">
      <alignment horizontal="center" vertical="center" wrapText="1"/>
    </xf>
    <xf numFmtId="0" fontId="2" fillId="4" borderId="39"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3" fillId="0" borderId="21" xfId="0" applyFont="1" applyBorder="1"/>
    <xf numFmtId="0" fontId="2" fillId="4" borderId="20" xfId="0" applyFont="1" applyFill="1" applyBorder="1" applyAlignment="1">
      <alignment horizontal="center" vertical="center"/>
    </xf>
    <xf numFmtId="0" fontId="3" fillId="0" borderId="22" xfId="0" applyFont="1" applyBorder="1"/>
    <xf numFmtId="0" fontId="2" fillId="4" borderId="2" xfId="0" applyFont="1" applyFill="1" applyBorder="1" applyAlignment="1">
      <alignment horizontal="center" vertical="center"/>
    </xf>
    <xf numFmtId="0" fontId="2" fillId="4" borderId="74" xfId="0" applyFont="1" applyFill="1" applyBorder="1" applyAlignment="1">
      <alignment horizontal="center" vertical="center" wrapText="1"/>
    </xf>
    <xf numFmtId="0" fontId="5" fillId="0" borderId="50" xfId="0" applyFont="1" applyBorder="1" applyAlignment="1">
      <alignment horizontal="left" vertical="center" wrapText="1"/>
    </xf>
    <xf numFmtId="0" fontId="3" fillId="0" borderId="50" xfId="0" applyFont="1" applyBorder="1"/>
    <xf numFmtId="0" fontId="2" fillId="45" borderId="2" xfId="0" applyFont="1" applyFill="1" applyBorder="1" applyAlignment="1">
      <alignment horizontal="center" vertical="center"/>
    </xf>
    <xf numFmtId="0" fontId="3" fillId="37" borderId="21" xfId="0" applyFont="1" applyFill="1" applyBorder="1"/>
    <xf numFmtId="49" fontId="5" fillId="0" borderId="46" xfId="0" applyNumberFormat="1" applyFont="1" applyBorder="1" applyAlignment="1">
      <alignment horizontal="left" vertical="center" wrapText="1"/>
    </xf>
    <xf numFmtId="0" fontId="3" fillId="0" borderId="29" xfId="0" applyFont="1" applyBorder="1"/>
    <xf numFmtId="0" fontId="2" fillId="45" borderId="74" xfId="0" applyFont="1" applyFill="1" applyBorder="1" applyAlignment="1">
      <alignment horizontal="center" vertical="center" wrapText="1"/>
    </xf>
    <xf numFmtId="0" fontId="3" fillId="37" borderId="74" xfId="0" applyFont="1" applyFill="1" applyBorder="1"/>
    <xf numFmtId="0" fontId="3" fillId="37" borderId="38" xfId="0" applyFont="1" applyFill="1" applyBorder="1"/>
    <xf numFmtId="0" fontId="2" fillId="45" borderId="39"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74"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31" borderId="39" xfId="0" applyFont="1" applyFill="1" applyBorder="1" applyAlignment="1">
      <alignment horizontal="center" vertical="center" wrapText="1"/>
    </xf>
    <xf numFmtId="0" fontId="3" fillId="33" borderId="74" xfId="0" applyFont="1" applyFill="1" applyBorder="1"/>
    <xf numFmtId="0" fontId="3" fillId="33" borderId="38" xfId="0" applyFont="1" applyFill="1" applyBorder="1"/>
    <xf numFmtId="0" fontId="2" fillId="31" borderId="2" xfId="0" applyFont="1" applyFill="1" applyBorder="1" applyAlignment="1">
      <alignment horizontal="center" vertical="center"/>
    </xf>
    <xf numFmtId="0" fontId="3" fillId="33" borderId="21" xfId="0" applyFont="1" applyFill="1" applyBorder="1"/>
    <xf numFmtId="0" fontId="2" fillId="31" borderId="74" xfId="0" applyFont="1" applyFill="1" applyBorder="1" applyAlignment="1">
      <alignment horizontal="center" vertical="center" wrapText="1"/>
    </xf>
    <xf numFmtId="0" fontId="2" fillId="29" borderId="74" xfId="0" applyFont="1" applyFill="1" applyBorder="1" applyAlignment="1">
      <alignment horizontal="center" vertical="center" wrapText="1"/>
    </xf>
    <xf numFmtId="0" fontId="3" fillId="46" borderId="74" xfId="0" applyFont="1" applyFill="1" applyBorder="1"/>
    <xf numFmtId="0" fontId="3" fillId="46" borderId="38" xfId="0" applyFont="1" applyFill="1" applyBorder="1"/>
    <xf numFmtId="0" fontId="2" fillId="29" borderId="39" xfId="0" applyFont="1" applyFill="1" applyBorder="1" applyAlignment="1">
      <alignment horizontal="center" vertical="center" wrapText="1"/>
    </xf>
    <xf numFmtId="0" fontId="3" fillId="0" borderId="50" xfId="0" applyFont="1" applyBorder="1" applyAlignment="1">
      <alignment horizontal="left" vertical="center"/>
    </xf>
    <xf numFmtId="0" fontId="5" fillId="0" borderId="7"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2" fillId="0" borderId="46" xfId="0" applyFont="1" applyBorder="1" applyAlignment="1">
      <alignment horizontal="center" vertical="center" wrapText="1"/>
    </xf>
    <xf numFmtId="0" fontId="3" fillId="0" borderId="54" xfId="0" applyFont="1" applyBorder="1"/>
    <xf numFmtId="0" fontId="2" fillId="22" borderId="46" xfId="0" applyFont="1" applyFill="1" applyBorder="1" applyAlignment="1">
      <alignment horizontal="center" vertical="center" wrapText="1"/>
    </xf>
    <xf numFmtId="0" fontId="3" fillId="20" borderId="54" xfId="0" applyFont="1" applyFill="1" applyBorder="1"/>
    <xf numFmtId="0" fontId="3" fillId="20" borderId="72" xfId="0" applyFont="1" applyFill="1" applyBorder="1"/>
    <xf numFmtId="0" fontId="5" fillId="0" borderId="62" xfId="0" applyFont="1" applyBorder="1" applyAlignment="1">
      <alignment horizontal="left" vertical="center" wrapText="1"/>
    </xf>
    <xf numFmtId="0" fontId="27" fillId="20" borderId="80" xfId="3" applyFont="1" applyFill="1" applyBorder="1" applyAlignment="1">
      <alignment horizontal="left" vertical="center" wrapText="1"/>
    </xf>
    <xf numFmtId="0" fontId="27" fillId="20" borderId="44" xfId="3" applyFont="1" applyFill="1" applyBorder="1" applyAlignment="1">
      <alignment horizontal="left" vertical="center" wrapText="1"/>
    </xf>
    <xf numFmtId="1" fontId="5" fillId="10" borderId="63" xfId="0" applyNumberFormat="1" applyFont="1" applyFill="1" applyBorder="1" applyAlignment="1">
      <alignment horizontal="center" vertical="center"/>
    </xf>
    <xf numFmtId="9" fontId="5" fillId="10" borderId="63" xfId="0" applyNumberFormat="1" applyFont="1" applyFill="1" applyBorder="1" applyAlignment="1">
      <alignment horizontal="center" vertical="center" wrapText="1"/>
    </xf>
    <xf numFmtId="0" fontId="5" fillId="10" borderId="62" xfId="0" applyFont="1" applyFill="1" applyBorder="1" applyAlignment="1">
      <alignment horizontal="center" vertical="center" wrapText="1"/>
    </xf>
    <xf numFmtId="9" fontId="5" fillId="11" borderId="60" xfId="0" applyNumberFormat="1" applyFont="1" applyFill="1" applyBorder="1" applyAlignment="1">
      <alignment horizontal="center" vertical="center"/>
    </xf>
    <xf numFmtId="0" fontId="3" fillId="0" borderId="44" xfId="0" applyFont="1" applyBorder="1"/>
    <xf numFmtId="166" fontId="5" fillId="0" borderId="63" xfId="0" applyNumberFormat="1" applyFont="1" applyBorder="1" applyAlignment="1">
      <alignment horizontal="center" vertical="center" wrapText="1"/>
    </xf>
    <xf numFmtId="166" fontId="5" fillId="0" borderId="62"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4" xfId="0" applyFont="1" applyBorder="1"/>
    <xf numFmtId="0" fontId="5" fillId="0" borderId="20" xfId="0" applyFont="1" applyBorder="1" applyAlignment="1">
      <alignment horizontal="left" vertical="center" wrapText="1"/>
    </xf>
    <xf numFmtId="9" fontId="5" fillId="0" borderId="63" xfId="0" applyNumberFormat="1" applyFont="1" applyBorder="1" applyAlignment="1">
      <alignment horizontal="center" vertical="center" wrapText="1"/>
    </xf>
    <xf numFmtId="0" fontId="5" fillId="10" borderId="7" xfId="0" applyFont="1" applyFill="1" applyBorder="1" applyAlignment="1">
      <alignment horizontal="left" vertical="center" wrapText="1"/>
    </xf>
    <xf numFmtId="0" fontId="5" fillId="0" borderId="47" xfId="0" applyFont="1" applyBorder="1" applyAlignment="1">
      <alignment horizontal="left" vertical="center" wrapText="1"/>
    </xf>
    <xf numFmtId="0" fontId="5" fillId="0" borderId="7" xfId="0" applyFont="1" applyBorder="1" applyAlignment="1">
      <alignment horizontal="left" vertical="center" wrapText="1"/>
    </xf>
    <xf numFmtId="0" fontId="5" fillId="0" borderId="47" xfId="0" applyFont="1" applyBorder="1" applyAlignment="1">
      <alignment horizontal="center" vertical="center" wrapText="1"/>
    </xf>
    <xf numFmtId="10" fontId="5" fillId="0" borderId="62" xfId="0" applyNumberFormat="1" applyFont="1" applyBorder="1" applyAlignment="1">
      <alignment horizontal="center" vertical="center" wrapText="1"/>
    </xf>
    <xf numFmtId="10" fontId="5" fillId="0" borderId="63" xfId="0" applyNumberFormat="1" applyFont="1" applyBorder="1" applyAlignment="1">
      <alignment horizontal="left" vertical="center" wrapText="1"/>
    </xf>
    <xf numFmtId="167" fontId="5" fillId="10" borderId="63" xfId="0" applyNumberFormat="1" applyFont="1" applyFill="1" applyBorder="1" applyAlignment="1">
      <alignment horizontal="center" vertical="center"/>
    </xf>
    <xf numFmtId="0" fontId="3" fillId="20" borderId="29" xfId="0" applyFont="1" applyFill="1" applyBorder="1"/>
    <xf numFmtId="167" fontId="5" fillId="10" borderId="62" xfId="0" applyNumberFormat="1" applyFont="1" applyFill="1" applyBorder="1" applyAlignment="1">
      <alignment horizontal="center" vertical="center"/>
    </xf>
    <xf numFmtId="0" fontId="3" fillId="20" borderId="31" xfId="0" applyFont="1" applyFill="1" applyBorder="1"/>
    <xf numFmtId="9" fontId="5" fillId="35" borderId="66" xfId="0" applyNumberFormat="1" applyFont="1" applyFill="1" applyBorder="1" applyAlignment="1">
      <alignment horizontal="center" vertical="center"/>
    </xf>
    <xf numFmtId="0" fontId="3" fillId="33" borderId="42" xfId="0" applyFont="1" applyFill="1" applyBorder="1"/>
    <xf numFmtId="168" fontId="5" fillId="10" borderId="63" xfId="0" applyNumberFormat="1" applyFont="1" applyFill="1" applyBorder="1" applyAlignment="1">
      <alignment horizontal="center" vertical="center" wrapText="1"/>
    </xf>
    <xf numFmtId="168" fontId="5" fillId="10" borderId="62" xfId="0" applyNumberFormat="1" applyFont="1" applyFill="1" applyBorder="1" applyAlignment="1">
      <alignment horizontal="center" vertical="center" wrapText="1"/>
    </xf>
    <xf numFmtId="9" fontId="5" fillId="11" borderId="66" xfId="0" applyNumberFormat="1" applyFont="1" applyFill="1" applyBorder="1" applyAlignment="1">
      <alignment horizontal="center" vertical="center"/>
    </xf>
    <xf numFmtId="0" fontId="3" fillId="0" borderId="42" xfId="0" applyFont="1" applyBorder="1"/>
    <xf numFmtId="0" fontId="5" fillId="10" borderId="2" xfId="0" quotePrefix="1" applyFont="1" applyFill="1" applyBorder="1" applyAlignment="1">
      <alignment horizontal="left" vertical="center" wrapText="1"/>
    </xf>
    <xf numFmtId="0" fontId="3" fillId="0" borderId="32" xfId="0" applyFont="1" applyBorder="1"/>
    <xf numFmtId="166" fontId="5" fillId="10" borderId="62" xfId="0" applyNumberFormat="1" applyFont="1" applyFill="1" applyBorder="1" applyAlignment="1">
      <alignment horizontal="center" vertical="center" wrapText="1"/>
    </xf>
    <xf numFmtId="0" fontId="5" fillId="10" borderId="56" xfId="0" quotePrefix="1" applyFont="1" applyFill="1" applyBorder="1" applyAlignment="1">
      <alignment horizontal="left" vertical="center" wrapText="1"/>
    </xf>
    <xf numFmtId="0" fontId="3" fillId="0" borderId="69" xfId="0" applyFont="1" applyBorder="1"/>
    <xf numFmtId="1" fontId="5" fillId="10" borderId="62" xfId="0" applyNumberFormat="1" applyFont="1" applyFill="1" applyBorder="1" applyAlignment="1">
      <alignment horizontal="center" vertical="center"/>
    </xf>
    <xf numFmtId="0" fontId="3" fillId="0" borderId="23" xfId="0" applyFont="1" applyBorder="1"/>
    <xf numFmtId="0" fontId="5" fillId="10" borderId="62" xfId="0" applyFont="1" applyFill="1" applyBorder="1" applyAlignment="1">
      <alignment horizontal="left" vertical="center" wrapText="1"/>
    </xf>
    <xf numFmtId="0" fontId="10" fillId="0" borderId="20" xfId="0" applyFont="1" applyBorder="1" applyAlignment="1">
      <alignment horizontal="center" vertical="center" wrapText="1"/>
    </xf>
    <xf numFmtId="9" fontId="5" fillId="21" borderId="60" xfId="0" applyNumberFormat="1" applyFont="1" applyFill="1" applyBorder="1" applyAlignment="1">
      <alignment horizontal="center" vertical="center"/>
    </xf>
    <xf numFmtId="0" fontId="3" fillId="20" borderId="44" xfId="0" applyFont="1" applyFill="1" applyBorder="1"/>
    <xf numFmtId="166" fontId="5" fillId="10" borderId="63" xfId="0" applyNumberFormat="1" applyFont="1" applyFill="1" applyBorder="1" applyAlignment="1">
      <alignment horizontal="center" vertical="center" wrapText="1"/>
    </xf>
    <xf numFmtId="0" fontId="5" fillId="10" borderId="50" xfId="0" quotePrefix="1" applyFont="1" applyFill="1" applyBorder="1" applyAlignment="1">
      <alignment horizontal="left" vertical="center" wrapText="1"/>
    </xf>
    <xf numFmtId="1" fontId="5" fillId="10" borderId="50" xfId="0" applyNumberFormat="1" applyFont="1" applyFill="1" applyBorder="1" applyAlignment="1">
      <alignment horizontal="center" vertical="center"/>
    </xf>
    <xf numFmtId="1" fontId="5" fillId="10" borderId="68" xfId="0" applyNumberFormat="1" applyFont="1" applyFill="1" applyBorder="1" applyAlignment="1">
      <alignment horizontal="center" vertical="center"/>
    </xf>
    <xf numFmtId="0" fontId="2" fillId="6" borderId="50" xfId="0" applyFont="1" applyFill="1" applyBorder="1" applyAlignment="1">
      <alignment horizontal="center" vertical="center" wrapText="1"/>
    </xf>
    <xf numFmtId="0" fontId="2" fillId="7" borderId="74"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10" fillId="0" borderId="39" xfId="0" applyFont="1" applyBorder="1" applyAlignment="1">
      <alignment horizontal="center" vertical="center" wrapText="1"/>
    </xf>
    <xf numFmtId="10" fontId="5" fillId="10" borderId="62" xfId="0" applyNumberFormat="1" applyFont="1" applyFill="1" applyBorder="1" applyAlignment="1">
      <alignment horizontal="center" vertical="center" wrapText="1"/>
    </xf>
    <xf numFmtId="0" fontId="5" fillId="0" borderId="62" xfId="0" applyFont="1" applyBorder="1" applyAlignment="1">
      <alignment horizontal="center" vertical="center"/>
    </xf>
    <xf numFmtId="49" fontId="5" fillId="0" borderId="60" xfId="0" applyNumberFormat="1" applyFont="1" applyBorder="1" applyAlignment="1">
      <alignment horizontal="center" vertical="center" wrapText="1"/>
    </xf>
    <xf numFmtId="0" fontId="5" fillId="44" borderId="50" xfId="0" applyFont="1" applyFill="1" applyBorder="1" applyAlignment="1">
      <alignment horizontal="left" vertical="center" wrapText="1"/>
    </xf>
    <xf numFmtId="0" fontId="3" fillId="44" borderId="50" xfId="0" applyFont="1" applyFill="1" applyBorder="1"/>
    <xf numFmtId="0" fontId="2" fillId="8" borderId="39" xfId="0" applyFont="1" applyFill="1" applyBorder="1" applyAlignment="1">
      <alignment horizontal="center" vertical="center" wrapText="1"/>
    </xf>
    <xf numFmtId="0" fontId="2" fillId="9" borderId="74"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5" fillId="10" borderId="49" xfId="0" applyFont="1" applyFill="1" applyBorder="1" applyAlignment="1">
      <alignment horizontal="left" vertical="center" wrapText="1"/>
    </xf>
    <xf numFmtId="0" fontId="5" fillId="10" borderId="57" xfId="0" applyFont="1" applyFill="1" applyBorder="1" applyAlignment="1">
      <alignment horizontal="left" vertical="center" wrapText="1"/>
    </xf>
    <xf numFmtId="0" fontId="5" fillId="10" borderId="50" xfId="0" applyFont="1" applyFill="1" applyBorder="1" applyAlignment="1">
      <alignment horizontal="left" vertical="center" wrapText="1"/>
    </xf>
    <xf numFmtId="0" fontId="5" fillId="19" borderId="49" xfId="0" applyFont="1" applyFill="1" applyBorder="1" applyAlignment="1">
      <alignment horizontal="left" vertical="center" wrapText="1"/>
    </xf>
    <xf numFmtId="0" fontId="3" fillId="20" borderId="49" xfId="0" applyFont="1" applyFill="1" applyBorder="1"/>
    <xf numFmtId="0" fontId="5" fillId="22" borderId="45" xfId="0" applyFont="1" applyFill="1" applyBorder="1" applyAlignment="1">
      <alignment horizontal="left" vertical="center" wrapText="1"/>
    </xf>
    <xf numFmtId="37" fontId="5" fillId="0" borderId="54" xfId="0" applyNumberFormat="1" applyFont="1" applyBorder="1" applyAlignment="1">
      <alignment horizontal="left" vertical="center" wrapText="1"/>
    </xf>
    <xf numFmtId="9" fontId="5" fillId="0" borderId="46" xfId="0" applyNumberFormat="1" applyFont="1" applyBorder="1" applyAlignment="1">
      <alignment horizontal="left" vertical="center" wrapText="1"/>
    </xf>
    <xf numFmtId="0" fontId="3" fillId="0" borderId="54" xfId="0" applyFont="1" applyBorder="1" applyAlignment="1">
      <alignment horizontal="left"/>
    </xf>
    <xf numFmtId="0" fontId="5" fillId="0" borderId="46" xfId="0" applyFont="1" applyBorder="1" applyAlignment="1">
      <alignment horizontal="center" vertical="center" wrapText="1"/>
    </xf>
    <xf numFmtId="0" fontId="5" fillId="0" borderId="63" xfId="0" applyFont="1" applyBorder="1" applyAlignment="1">
      <alignment horizontal="center" vertical="center" wrapText="1"/>
    </xf>
    <xf numFmtId="0" fontId="3" fillId="0" borderId="31" xfId="0" applyFont="1" applyBorder="1" applyAlignment="1">
      <alignment wrapText="1"/>
    </xf>
    <xf numFmtId="0" fontId="3" fillId="0" borderId="49" xfId="0" applyFont="1" applyBorder="1" applyAlignment="1">
      <alignment wrapText="1"/>
    </xf>
    <xf numFmtId="0" fontId="5" fillId="22" borderId="62" xfId="0" applyFont="1" applyFill="1" applyBorder="1" applyAlignment="1">
      <alignment horizontal="center" vertical="center" wrapText="1"/>
    </xf>
    <xf numFmtId="0" fontId="3" fillId="0" borderId="72" xfId="0" applyFont="1" applyBorder="1"/>
    <xf numFmtId="0" fontId="3" fillId="0" borderId="71" xfId="0" applyFont="1" applyBorder="1"/>
    <xf numFmtId="0" fontId="3" fillId="20" borderId="71" xfId="0" applyFont="1" applyFill="1" applyBorder="1"/>
    <xf numFmtId="0" fontId="3" fillId="20" borderId="49" xfId="0" applyFont="1" applyFill="1" applyBorder="1" applyAlignment="1">
      <alignment wrapText="1"/>
    </xf>
    <xf numFmtId="0" fontId="3" fillId="20" borderId="31" xfId="0" applyFont="1" applyFill="1" applyBorder="1" applyAlignment="1">
      <alignment wrapText="1"/>
    </xf>
    <xf numFmtId="0" fontId="3" fillId="0" borderId="74" xfId="0" applyFont="1" applyBorder="1" applyAlignment="1">
      <alignment wrapText="1"/>
    </xf>
    <xf numFmtId="0" fontId="3" fillId="0" borderId="38" xfId="0" applyFont="1" applyBorder="1" applyAlignment="1">
      <alignment wrapText="1"/>
    </xf>
    <xf numFmtId="0" fontId="2" fillId="8" borderId="74" xfId="0" applyFont="1" applyFill="1" applyBorder="1" applyAlignment="1">
      <alignment horizontal="center" vertical="center" wrapText="1"/>
    </xf>
    <xf numFmtId="0" fontId="3" fillId="0" borderId="3" xfId="0" applyFont="1" applyBorder="1" applyAlignment="1">
      <alignment wrapText="1"/>
    </xf>
    <xf numFmtId="0" fontId="10" fillId="15" borderId="39" xfId="0" applyFont="1" applyFill="1" applyBorder="1" applyAlignment="1">
      <alignment horizontal="center" vertical="center" wrapText="1"/>
    </xf>
    <xf numFmtId="0" fontId="10" fillId="17" borderId="39"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1" fillId="14" borderId="50" xfId="0" applyFont="1" applyFill="1" applyBorder="1" applyAlignment="1">
      <alignment horizontal="center" vertical="center" wrapText="1"/>
    </xf>
    <xf numFmtId="0" fontId="6" fillId="44" borderId="52" xfId="0" applyFont="1" applyFill="1" applyBorder="1" applyAlignment="1">
      <alignment horizontal="center" vertical="center" wrapText="1"/>
    </xf>
    <xf numFmtId="0" fontId="6" fillId="44" borderId="85" xfId="0" applyFont="1" applyFill="1" applyBorder="1" applyAlignment="1">
      <alignment horizontal="center" vertical="center" wrapText="1"/>
    </xf>
    <xf numFmtId="0" fontId="6" fillId="44" borderId="61" xfId="0" applyFont="1" applyFill="1" applyBorder="1" applyAlignment="1">
      <alignment horizontal="center" vertical="center" wrapText="1"/>
    </xf>
    <xf numFmtId="0" fontId="6" fillId="44" borderId="52" xfId="0" applyFont="1" applyFill="1" applyBorder="1" applyAlignment="1">
      <alignment horizontal="center" vertical="center"/>
    </xf>
    <xf numFmtId="0" fontId="6" fillId="44" borderId="61" xfId="0" applyFont="1" applyFill="1" applyBorder="1" applyAlignment="1">
      <alignment horizontal="center" vertical="center"/>
    </xf>
    <xf numFmtId="0" fontId="12" fillId="44" borderId="0" xfId="0" applyFont="1" applyFill="1" applyAlignment="1">
      <alignment horizontal="center" vertical="center"/>
    </xf>
    <xf numFmtId="0" fontId="0" fillId="44" borderId="50" xfId="0" applyFill="1" applyBorder="1" applyAlignment="1">
      <alignment horizontal="center" wrapText="1"/>
    </xf>
    <xf numFmtId="0" fontId="0" fillId="44" borderId="50" xfId="0" applyFill="1" applyBorder="1" applyAlignment="1">
      <alignment horizontal="center" vertical="center" wrapText="1"/>
    </xf>
    <xf numFmtId="0" fontId="12" fillId="14" borderId="2" xfId="0" applyFont="1" applyFill="1" applyBorder="1" applyAlignment="1">
      <alignment horizontal="center" vertical="center" wrapText="1"/>
    </xf>
    <xf numFmtId="0" fontId="11" fillId="12" borderId="39" xfId="0" applyFont="1" applyFill="1" applyBorder="1" applyAlignment="1">
      <alignment horizontal="center" vertical="center" wrapText="1"/>
    </xf>
    <xf numFmtId="0" fontId="11" fillId="14" borderId="39" xfId="0" applyFont="1" applyFill="1" applyBorder="1" applyAlignment="1">
      <alignment horizontal="center" vertical="center" wrapText="1"/>
    </xf>
    <xf numFmtId="0" fontId="11" fillId="12" borderId="20" xfId="0" applyFont="1" applyFill="1" applyBorder="1" applyAlignment="1">
      <alignment horizontal="center" vertical="center" wrapText="1"/>
    </xf>
    <xf numFmtId="0" fontId="12" fillId="14" borderId="21" xfId="0" applyFont="1" applyFill="1" applyBorder="1" applyAlignment="1">
      <alignment horizontal="center" vertical="center" wrapText="1"/>
    </xf>
    <xf numFmtId="0" fontId="6" fillId="44" borderId="2" xfId="0" applyFont="1" applyFill="1" applyBorder="1" applyAlignment="1">
      <alignment horizontal="center" vertical="center" wrapText="1"/>
    </xf>
    <xf numFmtId="0" fontId="6" fillId="44" borderId="23" xfId="0" applyFont="1" applyFill="1" applyBorder="1" applyAlignment="1">
      <alignment horizontal="center" vertical="center" wrapText="1"/>
    </xf>
    <xf numFmtId="0" fontId="6" fillId="44" borderId="50" xfId="0" applyFont="1" applyFill="1" applyBorder="1" applyAlignment="1">
      <alignment horizontal="center" vertical="center" wrapText="1"/>
    </xf>
    <xf numFmtId="0" fontId="6" fillId="44" borderId="50" xfId="0" applyFont="1" applyFill="1" applyBorder="1" applyAlignment="1">
      <alignment horizontal="center" vertical="center"/>
    </xf>
    <xf numFmtId="0" fontId="6" fillId="44" borderId="85" xfId="0" applyFont="1" applyFill="1" applyBorder="1" applyAlignment="1">
      <alignment horizontal="center" vertical="center"/>
    </xf>
    <xf numFmtId="0" fontId="6" fillId="44" borderId="52" xfId="0" quotePrefix="1" applyFont="1" applyFill="1" applyBorder="1" applyAlignment="1">
      <alignment horizontal="left" vertical="center" wrapText="1"/>
    </xf>
    <xf numFmtId="0" fontId="6" fillId="44" borderId="61" xfId="0" quotePrefix="1" applyFont="1" applyFill="1" applyBorder="1" applyAlignment="1">
      <alignment horizontal="left" vertical="center" wrapText="1"/>
    </xf>
    <xf numFmtId="9" fontId="5" fillId="0" borderId="45"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37" fontId="5" fillId="0" borderId="45"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4" borderId="45" xfId="0" applyFont="1" applyFill="1" applyBorder="1" applyAlignment="1">
      <alignment horizontal="left" vertical="center" wrapText="1"/>
    </xf>
    <xf numFmtId="37" fontId="5" fillId="4" borderId="45"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2" fillId="9" borderId="2" xfId="0" applyFont="1" applyFill="1" applyBorder="1" applyAlignment="1">
      <alignment horizontal="center" vertical="center"/>
    </xf>
    <xf numFmtId="0" fontId="13" fillId="0" borderId="20" xfId="0" applyFont="1" applyBorder="1" applyAlignment="1">
      <alignment horizontal="center" vertical="center" wrapText="1"/>
    </xf>
    <xf numFmtId="0" fontId="2" fillId="7" borderId="2" xfId="0" applyFont="1" applyFill="1" applyBorder="1" applyAlignment="1">
      <alignment horizontal="center" vertical="center"/>
    </xf>
    <xf numFmtId="0" fontId="5" fillId="0" borderId="45" xfId="0" applyFont="1" applyBorder="1" applyAlignment="1">
      <alignment horizontal="center" vertical="center"/>
    </xf>
    <xf numFmtId="0" fontId="2" fillId="8" borderId="2" xfId="0" applyFont="1" applyFill="1" applyBorder="1" applyAlignment="1">
      <alignment horizontal="center" vertical="center"/>
    </xf>
    <xf numFmtId="0" fontId="15"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6" xfId="0"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46"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6" xfId="0" applyNumberFormat="1" applyFont="1" applyBorder="1" applyAlignment="1">
      <alignment horizontal="center" vertical="center" wrapText="1"/>
    </xf>
    <xf numFmtId="49" fontId="5" fillId="0" borderId="45" xfId="0" applyNumberFormat="1" applyFont="1" applyBorder="1" applyAlignment="1">
      <alignment horizontal="center" vertical="center" wrapText="1"/>
    </xf>
    <xf numFmtId="0" fontId="14" fillId="0" borderId="63" xfId="0" applyFont="1" applyBorder="1" applyAlignment="1">
      <alignment horizontal="center" vertical="center" wrapText="1"/>
    </xf>
    <xf numFmtId="0" fontId="5" fillId="0" borderId="49" xfId="0" applyFont="1" applyBorder="1" applyAlignment="1">
      <alignment horizontal="left" vertical="center" wrapText="1"/>
    </xf>
    <xf numFmtId="0" fontId="14" fillId="0" borderId="46" xfId="0" applyFont="1" applyBorder="1" applyAlignment="1">
      <alignment horizontal="center" vertical="center" wrapText="1"/>
    </xf>
    <xf numFmtId="0" fontId="5" fillId="18" borderId="45" xfId="0" applyFont="1" applyFill="1" applyBorder="1" applyAlignment="1">
      <alignment horizontal="left"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1" xfId="0" applyFont="1" applyBorder="1"/>
    <xf numFmtId="0" fontId="3" fillId="0" borderId="82" xfId="0" applyFont="1" applyBorder="1"/>
    <xf numFmtId="49" fontId="5" fillId="4" borderId="9" xfId="0" applyNumberFormat="1" applyFont="1" applyFill="1" applyBorder="1" applyAlignment="1">
      <alignment horizontal="center" vertical="center" wrapText="1"/>
    </xf>
    <xf numFmtId="0" fontId="14" fillId="4" borderId="46" xfId="0" applyFont="1" applyFill="1" applyBorder="1" applyAlignment="1">
      <alignment horizontal="center" vertical="center" wrapText="1"/>
    </xf>
    <xf numFmtId="0" fontId="13" fillId="0" borderId="39" xfId="0" applyFont="1" applyBorder="1" applyAlignment="1">
      <alignment horizontal="center" vertical="center" wrapText="1"/>
    </xf>
    <xf numFmtId="168" fontId="5" fillId="10" borderId="46" xfId="0" applyNumberFormat="1" applyFont="1" applyFill="1" applyBorder="1" applyAlignment="1">
      <alignment horizontal="center" vertical="center"/>
    </xf>
    <xf numFmtId="168" fontId="5" fillId="10" borderId="45"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0" fontId="5" fillId="10" borderId="55" xfId="0" applyFont="1" applyFill="1" applyBorder="1" applyAlignment="1">
      <alignment horizontal="left" vertical="center" wrapText="1"/>
    </xf>
    <xf numFmtId="167" fontId="5" fillId="10" borderId="46" xfId="0" applyNumberFormat="1" applyFont="1" applyFill="1" applyBorder="1" applyAlignment="1">
      <alignment horizontal="center" vertical="center"/>
    </xf>
    <xf numFmtId="167" fontId="5" fillId="10" borderId="45" xfId="0" applyNumberFormat="1" applyFont="1" applyFill="1" applyBorder="1" applyAlignment="1">
      <alignment horizontal="center" vertical="center"/>
    </xf>
    <xf numFmtId="166" fontId="5" fillId="0" borderId="45"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0" fontId="5" fillId="10" borderId="45" xfId="0" applyFont="1" applyFill="1" applyBorder="1" applyAlignment="1">
      <alignment horizontal="center" vertical="center"/>
    </xf>
    <xf numFmtId="166" fontId="5" fillId="10" borderId="46" xfId="0" applyNumberFormat="1" applyFont="1" applyFill="1" applyBorder="1" applyAlignment="1">
      <alignment horizontal="center" vertical="center" wrapText="1"/>
    </xf>
    <xf numFmtId="166" fontId="5" fillId="10" borderId="45" xfId="0" applyNumberFormat="1" applyFont="1" applyFill="1" applyBorder="1" applyAlignment="1">
      <alignment horizontal="center" vertical="center" wrapText="1"/>
    </xf>
    <xf numFmtId="0" fontId="5" fillId="0" borderId="46" xfId="0" applyFont="1" applyBorder="1" applyAlignment="1">
      <alignment horizontal="left" vertical="center" wrapText="1"/>
    </xf>
    <xf numFmtId="0" fontId="5" fillId="0" borderId="55" xfId="0" applyFont="1" applyBorder="1" applyAlignment="1">
      <alignment horizontal="left" vertical="center" wrapText="1"/>
    </xf>
    <xf numFmtId="0" fontId="5" fillId="10" borderId="28" xfId="0" applyFont="1" applyFill="1" applyBorder="1" applyAlignment="1">
      <alignment horizontal="left" vertical="center" wrapText="1"/>
    </xf>
    <xf numFmtId="9" fontId="1" fillId="11" borderId="45" xfId="0" applyNumberFormat="1" applyFont="1" applyFill="1" applyBorder="1" applyAlignment="1">
      <alignment horizontal="center" vertical="center"/>
    </xf>
    <xf numFmtId="0" fontId="17" fillId="0" borderId="39" xfId="0" applyFont="1" applyBorder="1" applyAlignment="1">
      <alignment horizontal="center" vertical="center" wrapText="1"/>
    </xf>
    <xf numFmtId="168" fontId="5" fillId="10" borderId="46" xfId="0" applyNumberFormat="1" applyFont="1" applyFill="1" applyBorder="1" applyAlignment="1">
      <alignment horizontal="center" vertical="center" wrapText="1"/>
    </xf>
    <xf numFmtId="168" fontId="5" fillId="10" borderId="45"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5" fillId="10" borderId="46" xfId="0" applyFont="1" applyFill="1" applyBorder="1" applyAlignment="1">
      <alignment horizontal="center" vertical="center"/>
    </xf>
    <xf numFmtId="9" fontId="5" fillId="4" borderId="46" xfId="0" applyNumberFormat="1" applyFont="1" applyFill="1" applyBorder="1" applyAlignment="1">
      <alignment horizontal="center" vertical="center" wrapText="1"/>
    </xf>
    <xf numFmtId="0" fontId="5" fillId="10" borderId="46" xfId="0" applyFont="1" applyFill="1" applyBorder="1" applyAlignment="1">
      <alignment horizontal="left" vertical="center" wrapText="1"/>
    </xf>
    <xf numFmtId="37" fontId="5" fillId="0" borderId="46" xfId="0" applyNumberFormat="1" applyFont="1" applyBorder="1" applyAlignment="1">
      <alignment horizontal="left" vertical="center" wrapText="1"/>
    </xf>
    <xf numFmtId="9" fontId="1" fillId="12" borderId="45" xfId="0" applyNumberFormat="1" applyFont="1" applyFill="1" applyBorder="1" applyAlignment="1">
      <alignment horizontal="center" vertical="center"/>
    </xf>
    <xf numFmtId="165" fontId="5" fillId="10" borderId="45" xfId="0" applyNumberFormat="1" applyFont="1" applyFill="1" applyBorder="1" applyAlignment="1">
      <alignment horizontal="center" vertical="center"/>
    </xf>
    <xf numFmtId="0" fontId="5" fillId="4" borderId="45" xfId="0" applyFont="1" applyFill="1" applyBorder="1" applyAlignment="1">
      <alignment horizontal="center" vertical="center" wrapText="1"/>
    </xf>
    <xf numFmtId="0" fontId="5" fillId="10" borderId="55" xfId="0" applyFont="1" applyFill="1" applyBorder="1" applyAlignment="1">
      <alignment horizontal="left" vertical="top" wrapText="1"/>
    </xf>
    <xf numFmtId="0" fontId="5" fillId="4" borderId="49" xfId="0" applyFont="1" applyFill="1" applyBorder="1" applyAlignment="1">
      <alignment horizontal="left" vertical="center" wrapText="1"/>
    </xf>
    <xf numFmtId="9" fontId="5" fillId="0" borderId="45" xfId="0" applyNumberFormat="1" applyFont="1" applyBorder="1" applyAlignment="1">
      <alignment horizontal="center" vertical="center" wrapText="1"/>
    </xf>
  </cellXfs>
  <cellStyles count="5">
    <cellStyle name="Millares" xfId="4" builtinId="3"/>
    <cellStyle name="Moneda" xfId="2" builtinId="4"/>
    <cellStyle name="Normal" xfId="0" builtinId="0"/>
    <cellStyle name="Normal 2 4" xfId="3" xr:uid="{00000000-0005-0000-0000-000006000000}"/>
    <cellStyle name="Porcentaje" xfId="1" builtinId="5"/>
  </cellStyles>
  <dxfs count="1256">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4F6128"/>
          <bgColor rgb="FF4F6128"/>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4F6128"/>
          <bgColor rgb="FF4F6128"/>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4F6128"/>
          <bgColor rgb="FF4F6128"/>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4F6128"/>
          <bgColor rgb="FF4F6128"/>
        </patternFill>
      </fill>
    </dxf>
    <dxf>
      <fill>
        <patternFill patternType="solid">
          <fgColor rgb="FF4F6128"/>
          <bgColor rgb="FF4F6128"/>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4F6128"/>
          <bgColor rgb="FF4F6128"/>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4F6128"/>
          <bgColor rgb="FF4F6128"/>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4F6128"/>
          <bgColor rgb="FF4F6128"/>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4F6128"/>
          <bgColor rgb="FF4F6128"/>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178873</xdr:colOff>
      <xdr:row>0</xdr:row>
      <xdr:rowOff>152042</xdr:rowOff>
    </xdr:from>
    <xdr:ext cx="1076325" cy="500845"/>
    <xdr:pic>
      <xdr:nvPicPr>
        <xdr:cNvPr id="2" name="image1.jpg" descr="C:\Users\AUXPLANEACION14\Desktop\Quindio Si Para Ti.jpg">
          <a:extLst>
            <a:ext uri="{FF2B5EF4-FFF2-40B4-BE49-F238E27FC236}">
              <a16:creationId xmlns:a16="http://schemas.microsoft.com/office/drawing/2014/main" id="{83EDAE80-ADD8-4AA4-8837-3CADF35E1012}"/>
            </a:ext>
          </a:extLst>
        </xdr:cNvPr>
        <xdr:cNvPicPr preferRelativeResize="0">
          <a:picLocks noChangeAspect="1"/>
        </xdr:cNvPicPr>
      </xdr:nvPicPr>
      <xdr:blipFill>
        <a:blip xmlns:r="http://schemas.openxmlformats.org/officeDocument/2006/relationships" r:embed="rId1"/>
        <a:stretch>
          <a:fillRect/>
        </a:stretch>
      </xdr:blipFill>
      <xdr:spPr>
        <a:xfrm>
          <a:off x="3559577" y="152042"/>
          <a:ext cx="1076325" cy="50084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5816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382000"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980"/>
  <sheetViews>
    <sheetView tabSelected="1" topLeftCell="F1" zoomScale="60" zoomScaleNormal="71" workbookViewId="0">
      <pane ySplit="2" topLeftCell="A11" activePane="bottomLeft" state="frozen"/>
      <selection activeCell="F1" sqref="F1"/>
      <selection pane="bottomLeft" activeCell="BD2" sqref="BD1:BZ1048576"/>
    </sheetView>
  </sheetViews>
  <sheetFormatPr baseColWidth="10" defaultColWidth="14.453125" defaultRowHeight="15" customHeight="1" x14ac:dyDescent="0.35"/>
  <cols>
    <col min="1" max="1" width="20.7265625" hidden="1" customWidth="1"/>
    <col min="2" max="2" width="20.1796875" hidden="1" customWidth="1"/>
    <col min="3" max="3" width="19.453125" hidden="1" customWidth="1"/>
    <col min="4" max="4" width="19.81640625" hidden="1" customWidth="1"/>
    <col min="5" max="5" width="20.54296875" hidden="1" customWidth="1"/>
    <col min="6" max="6" width="27.54296875" customWidth="1"/>
    <col min="7" max="7" width="9.7265625" customWidth="1"/>
    <col min="8" max="8" width="11.1796875" customWidth="1"/>
    <col min="9" max="47" width="21.453125" hidden="1" customWidth="1"/>
    <col min="48" max="48" width="15.26953125" hidden="1" customWidth="1"/>
    <col min="49" max="49" width="21.54296875" hidden="1" customWidth="1"/>
    <col min="50" max="50" width="145.1796875" hidden="1" customWidth="1"/>
    <col min="51" max="51" width="113.1796875" hidden="1" customWidth="1"/>
    <col min="52" max="52" width="13.54296875" customWidth="1"/>
    <col min="53" max="53" width="14.54296875" customWidth="1"/>
    <col min="54" max="54" width="24.81640625" customWidth="1"/>
    <col min="55" max="55" width="14.7265625" customWidth="1"/>
    <col min="56" max="56" width="24" customWidth="1"/>
    <col min="57" max="57" width="11.54296875" customWidth="1"/>
    <col min="58" max="58" width="7.7265625" customWidth="1"/>
    <col min="59" max="59" width="12" customWidth="1"/>
    <col min="60" max="60" width="18.54296875" customWidth="1"/>
    <col min="61" max="61" width="20.81640625" customWidth="1"/>
    <col min="62" max="62" width="10.54296875" customWidth="1"/>
    <col min="63" max="63" width="29.453125" customWidth="1"/>
    <col min="64" max="64" width="13.7265625" customWidth="1"/>
    <col min="65" max="65" width="11.453125" customWidth="1"/>
    <col min="66" max="66" width="12" customWidth="1"/>
    <col min="67" max="67" width="18.54296875" customWidth="1"/>
    <col min="68" max="68" width="20.81640625" customWidth="1"/>
    <col min="69" max="69" width="10.54296875" customWidth="1"/>
    <col min="70" max="70" width="29.453125" customWidth="1"/>
    <col min="71" max="71" width="11.54296875" customWidth="1"/>
    <col min="72" max="72" width="11" customWidth="1"/>
    <col min="73" max="73" width="12" customWidth="1"/>
    <col min="74" max="74" width="18.54296875" customWidth="1"/>
    <col min="75" max="75" width="20.81640625" customWidth="1"/>
    <col min="76" max="76" width="10.54296875" customWidth="1"/>
    <col min="77" max="77" width="29.453125" customWidth="1"/>
    <col min="78" max="78" width="11.54296875" bestFit="1" customWidth="1"/>
    <col min="79" max="79" width="7.7265625" customWidth="1"/>
    <col min="80" max="80" width="15.54296875" customWidth="1"/>
    <col min="81" max="81" width="18.54296875" customWidth="1"/>
    <col min="82" max="82" width="20.81640625" customWidth="1"/>
    <col min="83" max="83" width="10.54296875" customWidth="1"/>
    <col min="84" max="84" width="34.81640625" customWidth="1"/>
  </cols>
  <sheetData>
    <row r="1" spans="1:85" ht="71" customHeight="1" thickBot="1" x14ac:dyDescent="0.4">
      <c r="A1" s="1410" t="s">
        <v>0</v>
      </c>
      <c r="B1" s="1411"/>
      <c r="C1" s="1411"/>
      <c r="D1" s="1411"/>
      <c r="E1" s="1411"/>
      <c r="F1" s="1411"/>
      <c r="G1" s="1411"/>
      <c r="H1" s="1412"/>
      <c r="I1" s="1413" t="s">
        <v>1</v>
      </c>
      <c r="J1" s="1414"/>
      <c r="K1" s="1415"/>
      <c r="L1" s="1426" t="s">
        <v>2</v>
      </c>
      <c r="M1" s="1414"/>
      <c r="N1" s="1415"/>
      <c r="O1" s="1426" t="s">
        <v>3</v>
      </c>
      <c r="P1" s="1414"/>
      <c r="Q1" s="1415"/>
      <c r="R1" s="1427" t="s">
        <v>4</v>
      </c>
      <c r="S1" s="1429" t="s">
        <v>5</v>
      </c>
      <c r="T1" s="1426" t="s">
        <v>6</v>
      </c>
      <c r="U1" s="1414"/>
      <c r="V1" s="1415"/>
      <c r="W1" s="1426" t="s">
        <v>7</v>
      </c>
      <c r="X1" s="1414"/>
      <c r="Y1" s="1415"/>
      <c r="Z1" s="1427" t="s">
        <v>4</v>
      </c>
      <c r="AA1" s="1431" t="s">
        <v>5</v>
      </c>
      <c r="AB1" s="1432" t="s">
        <v>8</v>
      </c>
      <c r="AC1" s="1414"/>
      <c r="AD1" s="1415"/>
      <c r="AE1" s="1426" t="s">
        <v>9</v>
      </c>
      <c r="AF1" s="1414"/>
      <c r="AG1" s="1415"/>
      <c r="AH1" s="1427" t="s">
        <v>4</v>
      </c>
      <c r="AI1" s="1431" t="s">
        <v>5</v>
      </c>
      <c r="AJ1" s="1426" t="s">
        <v>10</v>
      </c>
      <c r="AK1" s="1414"/>
      <c r="AL1" s="1415"/>
      <c r="AM1" s="1426" t="s">
        <v>11</v>
      </c>
      <c r="AN1" s="1414"/>
      <c r="AO1" s="1415"/>
      <c r="AP1" s="1427" t="s">
        <v>4</v>
      </c>
      <c r="AQ1" s="1431" t="s">
        <v>5</v>
      </c>
      <c r="AR1" s="1426" t="s">
        <v>12</v>
      </c>
      <c r="AS1" s="1414"/>
      <c r="AT1" s="1415"/>
      <c r="AU1" s="1426" t="s">
        <v>13</v>
      </c>
      <c r="AV1" s="1414"/>
      <c r="AW1" s="1415"/>
      <c r="AX1" s="1427" t="s">
        <v>4</v>
      </c>
      <c r="AY1" s="1429" t="s">
        <v>5</v>
      </c>
      <c r="AZ1" s="1410" t="s">
        <v>14</v>
      </c>
      <c r="BA1" s="1411"/>
      <c r="BB1" s="1411"/>
      <c r="BC1" s="1411"/>
      <c r="BD1" s="1412"/>
      <c r="BE1" s="1444" t="s">
        <v>15</v>
      </c>
      <c r="BF1" s="1414"/>
      <c r="BG1" s="1415"/>
      <c r="BH1" s="1445" t="s">
        <v>16</v>
      </c>
      <c r="BI1" s="1414"/>
      <c r="BJ1" s="1415"/>
      <c r="BK1" s="1443" t="s">
        <v>5</v>
      </c>
      <c r="BL1" s="1452" t="s">
        <v>1299</v>
      </c>
      <c r="BM1" s="1453"/>
      <c r="BN1" s="1454"/>
      <c r="BO1" s="1455" t="s">
        <v>1300</v>
      </c>
      <c r="BP1" s="1453"/>
      <c r="BQ1" s="1454"/>
      <c r="BR1" s="1449" t="s">
        <v>5</v>
      </c>
      <c r="BS1" s="1451" t="s">
        <v>1314</v>
      </c>
      <c r="BT1" s="1447"/>
      <c r="BU1" s="1448"/>
      <c r="BV1" s="1446" t="s">
        <v>1315</v>
      </c>
      <c r="BW1" s="1447"/>
      <c r="BX1" s="1448"/>
      <c r="BY1" s="1449" t="s">
        <v>5</v>
      </c>
      <c r="BZ1" s="1439" t="s">
        <v>1422</v>
      </c>
      <c r="CA1" s="1440"/>
      <c r="CB1" s="1441"/>
      <c r="CC1" s="1442" t="s">
        <v>1423</v>
      </c>
      <c r="CD1" s="1440"/>
      <c r="CE1" s="1441"/>
      <c r="CF1" s="1435" t="s">
        <v>5</v>
      </c>
    </row>
    <row r="2" spans="1:85" ht="39.5" thickBot="1" x14ac:dyDescent="0.4">
      <c r="A2" s="717" t="s">
        <v>21</v>
      </c>
      <c r="B2" s="8" t="s">
        <v>22</v>
      </c>
      <c r="C2" s="8" t="s">
        <v>22</v>
      </c>
      <c r="D2" s="8" t="s">
        <v>23</v>
      </c>
      <c r="E2" s="8" t="s">
        <v>24</v>
      </c>
      <c r="F2" s="8" t="s">
        <v>25</v>
      </c>
      <c r="G2" s="8" t="s">
        <v>26</v>
      </c>
      <c r="H2" s="770">
        <v>2025</v>
      </c>
      <c r="I2" s="10" t="s">
        <v>27</v>
      </c>
      <c r="J2" s="10" t="s">
        <v>28</v>
      </c>
      <c r="K2" s="11" t="s">
        <v>29</v>
      </c>
      <c r="L2" s="12" t="s">
        <v>30</v>
      </c>
      <c r="M2" s="12" t="s">
        <v>31</v>
      </c>
      <c r="N2" s="12" t="s">
        <v>32</v>
      </c>
      <c r="O2" s="12" t="s">
        <v>30</v>
      </c>
      <c r="P2" s="12" t="s">
        <v>31</v>
      </c>
      <c r="Q2" s="12" t="s">
        <v>32</v>
      </c>
      <c r="R2" s="1428"/>
      <c r="S2" s="1430"/>
      <c r="T2" s="12" t="s">
        <v>30</v>
      </c>
      <c r="U2" s="12" t="s">
        <v>31</v>
      </c>
      <c r="V2" s="12" t="s">
        <v>32</v>
      </c>
      <c r="W2" s="12" t="s">
        <v>30</v>
      </c>
      <c r="X2" s="12" t="s">
        <v>31</v>
      </c>
      <c r="Y2" s="12" t="s">
        <v>32</v>
      </c>
      <c r="Z2" s="1428"/>
      <c r="AA2" s="1428"/>
      <c r="AB2" s="13" t="s">
        <v>30</v>
      </c>
      <c r="AC2" s="12" t="s">
        <v>31</v>
      </c>
      <c r="AD2" s="12" t="s">
        <v>32</v>
      </c>
      <c r="AE2" s="12" t="s">
        <v>30</v>
      </c>
      <c r="AF2" s="12" t="s">
        <v>31</v>
      </c>
      <c r="AG2" s="12" t="s">
        <v>32</v>
      </c>
      <c r="AH2" s="1428"/>
      <c r="AI2" s="1428"/>
      <c r="AJ2" s="12" t="s">
        <v>30</v>
      </c>
      <c r="AK2" s="12" t="s">
        <v>31</v>
      </c>
      <c r="AL2" s="12" t="s">
        <v>32</v>
      </c>
      <c r="AM2" s="12" t="s">
        <v>30</v>
      </c>
      <c r="AN2" s="12" t="s">
        <v>31</v>
      </c>
      <c r="AO2" s="12" t="s">
        <v>32</v>
      </c>
      <c r="AP2" s="1428"/>
      <c r="AQ2" s="1428"/>
      <c r="AR2" s="12" t="s">
        <v>30</v>
      </c>
      <c r="AS2" s="12" t="s">
        <v>31</v>
      </c>
      <c r="AT2" s="12" t="s">
        <v>32</v>
      </c>
      <c r="AU2" s="12" t="s">
        <v>30</v>
      </c>
      <c r="AV2" s="12" t="s">
        <v>31</v>
      </c>
      <c r="AW2" s="12" t="s">
        <v>32</v>
      </c>
      <c r="AX2" s="1428"/>
      <c r="AY2" s="1430"/>
      <c r="AZ2" s="14" t="s">
        <v>33</v>
      </c>
      <c r="BA2" s="14" t="s">
        <v>21</v>
      </c>
      <c r="BB2" s="14" t="s">
        <v>34</v>
      </c>
      <c r="BC2" s="14" t="s">
        <v>35</v>
      </c>
      <c r="BD2" s="661" t="s">
        <v>36</v>
      </c>
      <c r="BE2" s="15" t="s">
        <v>30</v>
      </c>
      <c r="BF2" s="16" t="s">
        <v>31</v>
      </c>
      <c r="BG2" s="16" t="s">
        <v>32</v>
      </c>
      <c r="BH2" s="16" t="s">
        <v>30</v>
      </c>
      <c r="BI2" s="16" t="s">
        <v>31</v>
      </c>
      <c r="BJ2" s="16" t="s">
        <v>32</v>
      </c>
      <c r="BK2" s="1428"/>
      <c r="BL2" s="803" t="s">
        <v>30</v>
      </c>
      <c r="BM2" s="804" t="s">
        <v>31</v>
      </c>
      <c r="BN2" s="804" t="s">
        <v>32</v>
      </c>
      <c r="BO2" s="804" t="s">
        <v>30</v>
      </c>
      <c r="BP2" s="804" t="s">
        <v>31</v>
      </c>
      <c r="BQ2" s="804" t="s">
        <v>32</v>
      </c>
      <c r="BR2" s="1450"/>
      <c r="BS2" s="825" t="s">
        <v>30</v>
      </c>
      <c r="BT2" s="826" t="s">
        <v>31</v>
      </c>
      <c r="BU2" s="826" t="s">
        <v>32</v>
      </c>
      <c r="BV2" s="826" t="s">
        <v>30</v>
      </c>
      <c r="BW2" s="826" t="s">
        <v>31</v>
      </c>
      <c r="BX2" s="826" t="s">
        <v>32</v>
      </c>
      <c r="BY2" s="1450"/>
      <c r="BZ2" s="1241" t="s">
        <v>30</v>
      </c>
      <c r="CA2" s="1242" t="s">
        <v>31</v>
      </c>
      <c r="CB2" s="1242" t="s">
        <v>32</v>
      </c>
      <c r="CC2" s="1242" t="s">
        <v>30</v>
      </c>
      <c r="CD2" s="1242" t="s">
        <v>31</v>
      </c>
      <c r="CE2" s="1242" t="s">
        <v>32</v>
      </c>
      <c r="CF2" s="1436"/>
    </row>
    <row r="3" spans="1:85" ht="77.150000000000006" customHeight="1" x14ac:dyDescent="0.35">
      <c r="A3" s="1420" t="s">
        <v>37</v>
      </c>
      <c r="B3" s="1417" t="s">
        <v>38</v>
      </c>
      <c r="C3" s="1416" t="s">
        <v>39</v>
      </c>
      <c r="D3" s="1416" t="s">
        <v>40</v>
      </c>
      <c r="E3" s="1423" t="s">
        <v>41</v>
      </c>
      <c r="F3" s="867" t="s">
        <v>42</v>
      </c>
      <c r="G3" s="769">
        <v>0.82589999999999997</v>
      </c>
      <c r="H3" s="771">
        <v>1</v>
      </c>
      <c r="I3" s="1043" t="s">
        <v>43</v>
      </c>
      <c r="J3" s="1031" t="s">
        <v>44</v>
      </c>
      <c r="K3" s="23" t="s">
        <v>45</v>
      </c>
      <c r="L3" s="1044">
        <v>0.83333333333333337</v>
      </c>
      <c r="M3" s="1045">
        <v>0.83333333333333337</v>
      </c>
      <c r="N3" s="1028">
        <v>1</v>
      </c>
      <c r="O3" s="1037">
        <v>18035279167</v>
      </c>
      <c r="P3" s="1038">
        <v>11552493435</v>
      </c>
      <c r="Q3" s="1028">
        <v>0.64054974298031053</v>
      </c>
      <c r="R3" s="1041" t="s">
        <v>46</v>
      </c>
      <c r="S3" s="1041" t="s">
        <v>47</v>
      </c>
      <c r="T3" s="1035">
        <v>0.83333333333333337</v>
      </c>
      <c r="U3" s="1036">
        <v>0.83333333333333337</v>
      </c>
      <c r="V3" s="1028">
        <v>1</v>
      </c>
      <c r="W3" s="1037">
        <v>19974190243</v>
      </c>
      <c r="X3" s="1038">
        <v>12503589576</v>
      </c>
      <c r="Y3" s="1028">
        <v>0.62598730781498946</v>
      </c>
      <c r="Z3" s="1041" t="s">
        <v>48</v>
      </c>
      <c r="AA3" s="1029"/>
      <c r="AB3" s="1046">
        <v>1</v>
      </c>
      <c r="AC3" s="1047">
        <v>0.84</v>
      </c>
      <c r="AD3" s="1028">
        <v>0.84</v>
      </c>
      <c r="AE3" s="1037"/>
      <c r="AF3" s="1038"/>
      <c r="AG3" s="1028"/>
      <c r="AH3" s="1041"/>
      <c r="AI3" s="1029"/>
      <c r="AJ3" s="1039">
        <v>1</v>
      </c>
      <c r="AK3" s="1040">
        <v>0.83</v>
      </c>
      <c r="AL3" s="1028">
        <v>0.83</v>
      </c>
      <c r="AM3" s="1037"/>
      <c r="AN3" s="1038"/>
      <c r="AO3" s="1042"/>
      <c r="AP3" s="1041"/>
      <c r="AQ3" s="1029" t="s">
        <v>49</v>
      </c>
      <c r="AR3" s="1039">
        <v>1</v>
      </c>
      <c r="AS3" s="1040">
        <v>0.96419999999999995</v>
      </c>
      <c r="AT3" s="1028">
        <v>0.96419999999999995</v>
      </c>
      <c r="AU3" s="1037"/>
      <c r="AV3" s="1038"/>
      <c r="AW3" s="1028"/>
      <c r="AX3" s="1041"/>
      <c r="AY3" s="1029" t="s">
        <v>50</v>
      </c>
      <c r="AZ3" s="1030" t="s">
        <v>51</v>
      </c>
      <c r="BA3" s="1031" t="s">
        <v>52</v>
      </c>
      <c r="BB3" s="1031" t="s">
        <v>53</v>
      </c>
      <c r="BC3" s="1031" t="s">
        <v>54</v>
      </c>
      <c r="BD3" s="1032" t="s">
        <v>55</v>
      </c>
      <c r="BE3" s="1033">
        <v>1</v>
      </c>
      <c r="BF3" s="1034">
        <v>1</v>
      </c>
      <c r="BG3" s="1014">
        <f>+BF3/BE3</f>
        <v>1</v>
      </c>
      <c r="BH3" s="1016">
        <v>1568304000</v>
      </c>
      <c r="BI3" s="1015">
        <v>845793332</v>
      </c>
      <c r="BJ3" s="1028">
        <f>BI3/BH3</f>
        <v>0.53930445372835878</v>
      </c>
      <c r="BK3" s="950" t="s">
        <v>1294</v>
      </c>
      <c r="BL3" s="1012">
        <v>40</v>
      </c>
      <c r="BM3" s="1013">
        <v>35</v>
      </c>
      <c r="BN3" s="1014">
        <f>+BM3/BL3</f>
        <v>0.875</v>
      </c>
      <c r="BO3" s="1016">
        <v>2589681212.3299999</v>
      </c>
      <c r="BP3" s="1015">
        <v>1963712644.21</v>
      </c>
      <c r="BQ3" s="1014">
        <f>+BP3/BO3</f>
        <v>0.75828354272346887</v>
      </c>
      <c r="BR3" s="1235" t="s">
        <v>1316</v>
      </c>
      <c r="BS3" s="1008">
        <v>40</v>
      </c>
      <c r="BT3" s="888">
        <v>42</v>
      </c>
      <c r="BU3" s="1009">
        <v>1</v>
      </c>
      <c r="BV3" s="886">
        <v>1087154154.1199999</v>
      </c>
      <c r="BW3" s="887">
        <v>1015671153</v>
      </c>
      <c r="BX3" s="1010">
        <f>+BW3/BV3</f>
        <v>0.93424759418974768</v>
      </c>
      <c r="BY3" s="1011" t="s">
        <v>1327</v>
      </c>
      <c r="BZ3" s="889">
        <v>39</v>
      </c>
      <c r="CA3" s="888">
        <v>28</v>
      </c>
      <c r="CB3" s="1081">
        <v>0.7</v>
      </c>
      <c r="CC3" s="886">
        <v>434390000</v>
      </c>
      <c r="CD3" s="887">
        <v>4333563331</v>
      </c>
      <c r="CE3" s="1081">
        <f>+CD3/CC3</f>
        <v>9.9762041736688225</v>
      </c>
      <c r="CF3" s="1340" t="s">
        <v>1510</v>
      </c>
    </row>
    <row r="4" spans="1:85" ht="58" customHeight="1" x14ac:dyDescent="0.35">
      <c r="A4" s="1420"/>
      <c r="B4" s="1418"/>
      <c r="C4" s="1399"/>
      <c r="D4" s="1400"/>
      <c r="E4" s="1424"/>
      <c r="F4" s="664" t="s">
        <v>60</v>
      </c>
      <c r="G4" s="720">
        <v>0.82289999999999996</v>
      </c>
      <c r="H4" s="719">
        <v>1</v>
      </c>
      <c r="I4" s="648"/>
      <c r="J4" s="648"/>
      <c r="K4" s="649"/>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1027" t="s">
        <v>1277</v>
      </c>
      <c r="BA4" s="651"/>
      <c r="BB4" s="651"/>
      <c r="BC4" s="651"/>
      <c r="BD4" s="1246" t="s">
        <v>1342</v>
      </c>
      <c r="BE4" s="1017">
        <v>0.6</v>
      </c>
      <c r="BF4" s="1018">
        <v>0.997</v>
      </c>
      <c r="BG4" s="652">
        <v>1</v>
      </c>
      <c r="BH4" s="1019" t="s">
        <v>1342</v>
      </c>
      <c r="BI4" s="653" t="s">
        <v>1342</v>
      </c>
      <c r="BJ4" s="1005"/>
      <c r="BK4" s="1286" t="s">
        <v>1293</v>
      </c>
      <c r="BL4" s="1017">
        <v>0.7</v>
      </c>
      <c r="BM4" s="1018">
        <v>0.997</v>
      </c>
      <c r="BN4" s="652">
        <v>1</v>
      </c>
      <c r="BO4" s="1019" t="s">
        <v>1342</v>
      </c>
      <c r="BP4" s="653" t="s">
        <v>1342</v>
      </c>
      <c r="BQ4" s="1236"/>
      <c r="BR4" s="1279" t="s">
        <v>1295</v>
      </c>
      <c r="BS4" s="1006">
        <v>80</v>
      </c>
      <c r="BT4" s="1007">
        <v>99.9</v>
      </c>
      <c r="BU4" s="652">
        <v>1</v>
      </c>
      <c r="BV4" s="1004">
        <v>44354087958.650002</v>
      </c>
      <c r="BW4" s="653">
        <v>42500369742.260002</v>
      </c>
      <c r="BX4" s="1005">
        <f>BW4/BV4</f>
        <v>0.95820637281239629</v>
      </c>
      <c r="BY4" s="1279" t="s">
        <v>1328</v>
      </c>
      <c r="BZ4" s="1006" t="s">
        <v>1503</v>
      </c>
      <c r="CA4" s="1085" t="s">
        <v>1503</v>
      </c>
      <c r="CB4" s="1364">
        <v>1</v>
      </c>
      <c r="CC4" s="1084" t="s">
        <v>1342</v>
      </c>
      <c r="CD4" s="1083" t="s">
        <v>1342</v>
      </c>
      <c r="CE4" s="1319">
        <v>0</v>
      </c>
      <c r="CF4" s="1341" t="s">
        <v>1515</v>
      </c>
    </row>
    <row r="5" spans="1:85" ht="76" customHeight="1" x14ac:dyDescent="0.35">
      <c r="A5" s="1421" t="s">
        <v>37</v>
      </c>
      <c r="B5" s="1418"/>
      <c r="C5" s="1399"/>
      <c r="D5" s="1398" t="s">
        <v>66</v>
      </c>
      <c r="E5" s="1398" t="s">
        <v>67</v>
      </c>
      <c r="F5" s="655" t="s">
        <v>68</v>
      </c>
      <c r="G5" s="718" t="s">
        <v>69</v>
      </c>
      <c r="H5" s="636">
        <v>12</v>
      </c>
      <c r="I5" s="27" t="s">
        <v>70</v>
      </c>
      <c r="J5" s="25" t="s">
        <v>71</v>
      </c>
      <c r="K5" s="24" t="s">
        <v>72</v>
      </c>
      <c r="L5" s="626">
        <v>12</v>
      </c>
      <c r="M5" s="631">
        <v>12</v>
      </c>
      <c r="N5" s="253">
        <v>1</v>
      </c>
      <c r="O5" s="628">
        <v>115000000</v>
      </c>
      <c r="P5" s="629">
        <v>101140000</v>
      </c>
      <c r="Q5" s="253">
        <v>0.87947826086956526</v>
      </c>
      <c r="R5" s="28" t="s">
        <v>73</v>
      </c>
      <c r="S5" s="733"/>
      <c r="T5" s="632">
        <v>12</v>
      </c>
      <c r="U5" s="7">
        <v>12</v>
      </c>
      <c r="V5" s="253">
        <v>1</v>
      </c>
      <c r="W5" s="628">
        <v>118450000</v>
      </c>
      <c r="X5" s="629">
        <v>105280000</v>
      </c>
      <c r="Y5" s="253">
        <v>0.88881384550443221</v>
      </c>
      <c r="Z5" s="29" t="s">
        <v>74</v>
      </c>
      <c r="AA5" s="29"/>
      <c r="AB5" s="626">
        <v>12</v>
      </c>
      <c r="AC5" s="631">
        <v>11</v>
      </c>
      <c r="AD5" s="253">
        <v>0.91666666666666663</v>
      </c>
      <c r="AE5" s="628"/>
      <c r="AF5" s="629"/>
      <c r="AG5" s="253"/>
      <c r="AH5" s="774"/>
      <c r="AI5" s="733"/>
      <c r="AJ5" s="632"/>
      <c r="AK5" s="7"/>
      <c r="AL5" s="253"/>
      <c r="AM5" s="628"/>
      <c r="AN5" s="629"/>
      <c r="AO5" s="253"/>
      <c r="AP5" s="29"/>
      <c r="AQ5" s="29"/>
      <c r="AR5" s="632">
        <v>12</v>
      </c>
      <c r="AS5" s="7">
        <v>12</v>
      </c>
      <c r="AT5" s="253">
        <v>1</v>
      </c>
      <c r="AU5" s="628"/>
      <c r="AV5" s="629"/>
      <c r="AW5" s="253"/>
      <c r="AX5" s="29" t="s">
        <v>75</v>
      </c>
      <c r="AY5" s="29"/>
      <c r="AZ5" s="635" t="s">
        <v>76</v>
      </c>
      <c r="BA5" s="1" t="s">
        <v>52</v>
      </c>
      <c r="BB5" s="1" t="s">
        <v>77</v>
      </c>
      <c r="BC5" s="1" t="s">
        <v>78</v>
      </c>
      <c r="BD5" s="1280" t="s">
        <v>79</v>
      </c>
      <c r="BE5" s="845">
        <v>12</v>
      </c>
      <c r="BF5" s="845">
        <v>10</v>
      </c>
      <c r="BG5" s="846">
        <f>SUM(BF5/BE5)</f>
        <v>0.83333333333333337</v>
      </c>
      <c r="BH5" s="847">
        <v>40000000</v>
      </c>
      <c r="BI5" s="847">
        <v>32406666</v>
      </c>
      <c r="BJ5" s="846">
        <f>+BI5/BH5</f>
        <v>0.81016664999999999</v>
      </c>
      <c r="BK5" s="1281" t="s">
        <v>1204</v>
      </c>
      <c r="BL5" s="1282">
        <v>8.4</v>
      </c>
      <c r="BM5" s="1283">
        <v>12</v>
      </c>
      <c r="BN5" s="743">
        <v>1</v>
      </c>
      <c r="BO5" s="744">
        <v>38000000</v>
      </c>
      <c r="BP5" s="1284">
        <v>38000000</v>
      </c>
      <c r="BQ5" s="743">
        <f>+BP5/BO5</f>
        <v>1</v>
      </c>
      <c r="BR5" s="793" t="s">
        <v>1296</v>
      </c>
      <c r="BS5" s="1100">
        <v>9.6</v>
      </c>
      <c r="BT5" s="1099">
        <v>12</v>
      </c>
      <c r="BU5" s="962">
        <v>1</v>
      </c>
      <c r="BV5" s="1285">
        <v>67935000</v>
      </c>
      <c r="BW5" s="1101">
        <v>66931999</v>
      </c>
      <c r="BX5" s="962">
        <f>+BW5/BV5</f>
        <v>0.98523587252520795</v>
      </c>
      <c r="BY5" s="793" t="s">
        <v>1317</v>
      </c>
      <c r="BZ5" s="1100">
        <v>12</v>
      </c>
      <c r="CA5" s="798">
        <v>11</v>
      </c>
      <c r="CB5" s="1316">
        <f>CA5/BZ5</f>
        <v>0.91666666666666663</v>
      </c>
      <c r="CC5" s="824">
        <v>32350000</v>
      </c>
      <c r="CD5" s="823">
        <v>31913333</v>
      </c>
      <c r="CE5" s="822">
        <f>+CA5/BZ5</f>
        <v>0.91666666666666663</v>
      </c>
      <c r="CF5" s="1231" t="s">
        <v>1516</v>
      </c>
    </row>
    <row r="6" spans="1:85" ht="64.5" customHeight="1" x14ac:dyDescent="0.35">
      <c r="A6" s="1421"/>
      <c r="B6" s="1419"/>
      <c r="C6" s="1400"/>
      <c r="D6" s="1400"/>
      <c r="E6" s="1400"/>
      <c r="F6" s="30" t="s">
        <v>85</v>
      </c>
      <c r="G6" s="31">
        <v>12000</v>
      </c>
      <c r="H6" s="636">
        <v>13745</v>
      </c>
      <c r="I6" s="27" t="s">
        <v>86</v>
      </c>
      <c r="J6" s="25" t="s">
        <v>87</v>
      </c>
      <c r="K6" s="24" t="s">
        <v>88</v>
      </c>
      <c r="L6" s="33">
        <v>704223</v>
      </c>
      <c r="M6" s="34">
        <v>581268</v>
      </c>
      <c r="N6" s="35">
        <v>0.82540331684707824</v>
      </c>
      <c r="O6" s="36">
        <v>8756854779</v>
      </c>
      <c r="P6" s="37">
        <v>6741281817</v>
      </c>
      <c r="Q6" s="35">
        <v>0.76982912097233946</v>
      </c>
      <c r="R6" s="28" t="s">
        <v>89</v>
      </c>
      <c r="S6" s="28" t="s">
        <v>90</v>
      </c>
      <c r="T6" s="38">
        <v>162897</v>
      </c>
      <c r="U6" s="39">
        <v>162897</v>
      </c>
      <c r="V6" s="35">
        <v>1</v>
      </c>
      <c r="W6" s="36">
        <v>11352976500</v>
      </c>
      <c r="X6" s="37">
        <v>9303837904</v>
      </c>
      <c r="Y6" s="35">
        <v>0.81950648836452711</v>
      </c>
      <c r="Z6" s="28" t="s">
        <v>91</v>
      </c>
      <c r="AA6" s="28" t="s">
        <v>92</v>
      </c>
      <c r="AB6" s="40">
        <v>11032</v>
      </c>
      <c r="AC6" s="41">
        <v>11032</v>
      </c>
      <c r="AD6" s="35">
        <v>1</v>
      </c>
      <c r="AE6" s="36"/>
      <c r="AF6" s="37"/>
      <c r="AG6" s="35"/>
      <c r="AH6" s="42" t="s">
        <v>93</v>
      </c>
      <c r="AI6" s="28"/>
      <c r="AJ6" s="38">
        <v>37244</v>
      </c>
      <c r="AK6" s="39">
        <v>37244</v>
      </c>
      <c r="AL6" s="35">
        <v>1</v>
      </c>
      <c r="AM6" s="36"/>
      <c r="AN6" s="37"/>
      <c r="AO6" s="35"/>
      <c r="AP6" s="28"/>
      <c r="AQ6" s="28" t="s">
        <v>94</v>
      </c>
      <c r="AR6" s="38">
        <v>13745</v>
      </c>
      <c r="AS6" s="39">
        <v>27588</v>
      </c>
      <c r="AT6" s="43">
        <v>2.0071298654056022</v>
      </c>
      <c r="AU6" s="36"/>
      <c r="AV6" s="37"/>
      <c r="AW6" s="43"/>
      <c r="AX6" s="44" t="s">
        <v>95</v>
      </c>
      <c r="AY6" s="28"/>
      <c r="AZ6" s="45" t="s">
        <v>96</v>
      </c>
      <c r="BA6" s="46" t="s">
        <v>52</v>
      </c>
      <c r="BB6" s="46" t="s">
        <v>97</v>
      </c>
      <c r="BC6" s="25" t="s">
        <v>98</v>
      </c>
      <c r="BD6" s="713" t="s">
        <v>99</v>
      </c>
      <c r="BE6" s="714">
        <v>8247</v>
      </c>
      <c r="BF6" s="714">
        <v>28368</v>
      </c>
      <c r="BG6" s="715">
        <v>1</v>
      </c>
      <c r="BH6" s="653">
        <v>15517148022.32</v>
      </c>
      <c r="BI6" s="653">
        <v>13994944395.440001</v>
      </c>
      <c r="BJ6" s="716">
        <f>SUM(BI6/BH6)</f>
        <v>0.90190184274259366</v>
      </c>
      <c r="BK6" s="765" t="s">
        <v>1201</v>
      </c>
      <c r="BL6" s="683">
        <v>9621</v>
      </c>
      <c r="BM6" s="48">
        <v>30730</v>
      </c>
      <c r="BN6" s="49">
        <v>1</v>
      </c>
      <c r="BO6" s="50">
        <v>14921566980.49</v>
      </c>
      <c r="BP6" s="51">
        <v>12830486550</v>
      </c>
      <c r="BQ6" s="49">
        <f t="shared" ref="BQ6" si="0">+BP6/BO6</f>
        <v>0.85986187421038995</v>
      </c>
      <c r="BR6" s="764" t="s">
        <v>1297</v>
      </c>
      <c r="BS6" s="54">
        <v>10996</v>
      </c>
      <c r="BT6" s="55">
        <v>29625</v>
      </c>
      <c r="BU6" s="56">
        <v>1</v>
      </c>
      <c r="BV6" s="57">
        <v>14049858249</v>
      </c>
      <c r="BW6" s="58">
        <v>12902520459</v>
      </c>
      <c r="BX6" s="56">
        <f t="shared" ref="BX6:BX10" si="1">+BW6/BV6</f>
        <v>0.91833812344109156</v>
      </c>
      <c r="BY6" s="764" t="s">
        <v>1318</v>
      </c>
      <c r="BZ6" s="54">
        <v>36000</v>
      </c>
      <c r="CA6" s="55">
        <v>26803</v>
      </c>
      <c r="CB6" s="56">
        <v>0.81</v>
      </c>
      <c r="CC6" s="57">
        <v>21733887904</v>
      </c>
      <c r="CD6" s="58">
        <v>17176692560</v>
      </c>
      <c r="CE6" s="1354">
        <f>+CD6/CC6</f>
        <v>0.7903184481244484</v>
      </c>
      <c r="CF6" s="1357" t="s">
        <v>1517</v>
      </c>
    </row>
    <row r="7" spans="1:85" ht="79" customHeight="1" x14ac:dyDescent="0.35">
      <c r="A7" s="1456" t="s">
        <v>37</v>
      </c>
      <c r="B7" s="1425" t="s">
        <v>38</v>
      </c>
      <c r="C7" s="1398" t="s">
        <v>39</v>
      </c>
      <c r="D7" s="1398" t="s">
        <v>104</v>
      </c>
      <c r="E7" s="1398" t="s">
        <v>105</v>
      </c>
      <c r="F7" s="655" t="s">
        <v>106</v>
      </c>
      <c r="G7" s="772" t="s">
        <v>107</v>
      </c>
      <c r="H7" s="664" t="s">
        <v>108</v>
      </c>
      <c r="I7" s="1405" t="s">
        <v>86</v>
      </c>
      <c r="J7" s="1408" t="s">
        <v>109</v>
      </c>
      <c r="K7" s="24" t="s">
        <v>110</v>
      </c>
      <c r="L7" s="738">
        <v>0.8</v>
      </c>
      <c r="M7" s="736">
        <v>0.72919999999999996</v>
      </c>
      <c r="N7" s="253">
        <v>0.91149999999999987</v>
      </c>
      <c r="O7" s="628"/>
      <c r="P7" s="629"/>
      <c r="Q7" s="253"/>
      <c r="R7" s="28" t="s">
        <v>111</v>
      </c>
      <c r="S7" s="28" t="s">
        <v>112</v>
      </c>
      <c r="T7" s="734">
        <v>0.7</v>
      </c>
      <c r="U7" s="737">
        <v>0.68089999999999995</v>
      </c>
      <c r="V7" s="253">
        <v>0.97271428571428575</v>
      </c>
      <c r="W7" s="36">
        <v>20000000</v>
      </c>
      <c r="X7" s="59">
        <v>0</v>
      </c>
      <c r="Y7" s="253"/>
      <c r="Z7" s="28" t="s">
        <v>113</v>
      </c>
      <c r="AA7" s="733" t="s">
        <v>114</v>
      </c>
      <c r="AB7" s="735">
        <v>0.9</v>
      </c>
      <c r="AC7" s="736">
        <v>0.69599999999999995</v>
      </c>
      <c r="AD7" s="253">
        <v>0.77333333333333321</v>
      </c>
      <c r="AE7" s="36"/>
      <c r="AF7" s="59"/>
      <c r="AG7" s="253"/>
      <c r="AH7" s="739" t="s">
        <v>115</v>
      </c>
      <c r="AI7" s="733"/>
      <c r="AJ7" s="734">
        <v>0.8</v>
      </c>
      <c r="AK7" s="737">
        <v>0.65810000000000002</v>
      </c>
      <c r="AL7" s="253">
        <v>0.82262499999999994</v>
      </c>
      <c r="AM7" s="36"/>
      <c r="AN7" s="59"/>
      <c r="AO7" s="253"/>
      <c r="AP7" s="28"/>
      <c r="AQ7" s="733"/>
      <c r="AR7" s="734">
        <v>0.9</v>
      </c>
      <c r="AS7" s="737">
        <v>0.64</v>
      </c>
      <c r="AT7" s="253">
        <v>0.71111111111111114</v>
      </c>
      <c r="AU7" s="36"/>
      <c r="AV7" s="59"/>
      <c r="AW7" s="253"/>
      <c r="AX7" s="28"/>
      <c r="AY7" s="733"/>
      <c r="AZ7" s="635" t="s">
        <v>96</v>
      </c>
      <c r="BA7" s="1" t="s">
        <v>52</v>
      </c>
      <c r="BB7" s="1" t="s">
        <v>97</v>
      </c>
      <c r="BC7" s="4" t="s">
        <v>116</v>
      </c>
      <c r="BD7" s="740" t="s">
        <v>117</v>
      </c>
      <c r="BE7" s="741">
        <v>0.8417</v>
      </c>
      <c r="BF7" s="742">
        <v>0.86080000000000001</v>
      </c>
      <c r="BG7" s="743">
        <v>1</v>
      </c>
      <c r="BH7" s="744">
        <v>5432460382.1800003</v>
      </c>
      <c r="BI7" s="745">
        <v>4609883557.5600004</v>
      </c>
      <c r="BJ7" s="743">
        <f>+BI7/BH7</f>
        <v>0.8485811645643504</v>
      </c>
      <c r="BK7" s="766" t="s">
        <v>1292</v>
      </c>
      <c r="BL7" s="684">
        <v>0.86729999999999996</v>
      </c>
      <c r="BM7" s="741">
        <v>0.86729999999999996</v>
      </c>
      <c r="BN7" s="743">
        <v>1</v>
      </c>
      <c r="BO7" s="744">
        <v>18000000</v>
      </c>
      <c r="BP7" s="745">
        <v>18000000</v>
      </c>
      <c r="BQ7" s="794">
        <f>+BP7/BO7</f>
        <v>1</v>
      </c>
      <c r="BR7" s="649" t="s">
        <v>1301</v>
      </c>
      <c r="BS7" s="1087">
        <v>0.85109999999999997</v>
      </c>
      <c r="BT7" s="1088">
        <v>0.85109999999999997</v>
      </c>
      <c r="BU7" s="822">
        <f>BT7/BS7</f>
        <v>1</v>
      </c>
      <c r="BV7" s="824">
        <v>10000000</v>
      </c>
      <c r="BW7" s="823">
        <v>4713632</v>
      </c>
      <c r="BX7" s="26">
        <f t="shared" si="1"/>
        <v>0.47136319999999998</v>
      </c>
      <c r="BY7" s="649" t="s">
        <v>1319</v>
      </c>
      <c r="BZ7" s="1087">
        <v>0.78120000000000001</v>
      </c>
      <c r="CA7" s="1088">
        <v>0.78120000000000001</v>
      </c>
      <c r="CB7" s="1086">
        <v>1</v>
      </c>
      <c r="CC7" s="824">
        <v>32202500</v>
      </c>
      <c r="CD7" s="823">
        <v>30101667</v>
      </c>
      <c r="CE7" s="1355">
        <f>+CD7/CC7</f>
        <v>0.93476180420774779</v>
      </c>
      <c r="CF7" s="1357" t="s">
        <v>1518</v>
      </c>
      <c r="CG7" s="1314"/>
    </row>
    <row r="8" spans="1:85" ht="52.5" customHeight="1" x14ac:dyDescent="0.35">
      <c r="A8" s="1456"/>
      <c r="B8" s="1418"/>
      <c r="C8" s="1399"/>
      <c r="D8" s="1399"/>
      <c r="E8" s="1399"/>
      <c r="F8" s="30" t="s">
        <v>122</v>
      </c>
      <c r="G8" s="62" t="s">
        <v>123</v>
      </c>
      <c r="H8" s="773" t="s">
        <v>124</v>
      </c>
      <c r="I8" s="1406"/>
      <c r="J8" s="1409"/>
      <c r="K8" s="24" t="s">
        <v>125</v>
      </c>
      <c r="L8" s="63">
        <v>0.47</v>
      </c>
      <c r="M8" s="64">
        <v>0.43159999999999998</v>
      </c>
      <c r="N8" s="35">
        <v>0.91829787234042559</v>
      </c>
      <c r="O8" s="36">
        <v>50000000</v>
      </c>
      <c r="P8" s="37">
        <v>47986000</v>
      </c>
      <c r="Q8" s="35">
        <v>0.95972000000000002</v>
      </c>
      <c r="R8" s="28" t="s">
        <v>126</v>
      </c>
      <c r="S8" s="29"/>
      <c r="T8" s="65">
        <v>0.47</v>
      </c>
      <c r="U8" s="66">
        <v>0.40960000000000002</v>
      </c>
      <c r="V8" s="35">
        <v>0.87148936170212776</v>
      </c>
      <c r="W8" s="36">
        <v>0</v>
      </c>
      <c r="X8" s="59">
        <v>0</v>
      </c>
      <c r="Y8" s="35"/>
      <c r="Z8" s="28" t="s">
        <v>127</v>
      </c>
      <c r="AA8" s="29" t="s">
        <v>128</v>
      </c>
      <c r="AB8" s="67">
        <v>0.55000000000000004</v>
      </c>
      <c r="AC8" s="64">
        <v>0.42130000000000001</v>
      </c>
      <c r="AD8" s="35">
        <v>0.7659999999999999</v>
      </c>
      <c r="AE8" s="36"/>
      <c r="AF8" s="59"/>
      <c r="AG8" s="35"/>
      <c r="AH8" s="42" t="s">
        <v>115</v>
      </c>
      <c r="AI8" s="29"/>
      <c r="AJ8" s="65">
        <v>0.47</v>
      </c>
      <c r="AK8" s="66">
        <v>0.42320000000000002</v>
      </c>
      <c r="AL8" s="35">
        <v>0.90042553191489372</v>
      </c>
      <c r="AM8" s="36"/>
      <c r="AN8" s="59"/>
      <c r="AO8" s="35"/>
      <c r="AP8" s="28"/>
      <c r="AQ8" s="29"/>
      <c r="AR8" s="65">
        <v>0.55000000000000004</v>
      </c>
      <c r="AS8" s="66">
        <v>0.39479999999999998</v>
      </c>
      <c r="AT8" s="35">
        <v>0.71781818181818169</v>
      </c>
      <c r="AU8" s="36"/>
      <c r="AV8" s="59"/>
      <c r="AW8" s="35"/>
      <c r="AX8" s="28"/>
      <c r="AY8" s="29"/>
      <c r="AZ8" s="45" t="s">
        <v>96</v>
      </c>
      <c r="BA8" s="46" t="s">
        <v>52</v>
      </c>
      <c r="BB8" s="46" t="s">
        <v>97</v>
      </c>
      <c r="BC8" s="30" t="s">
        <v>129</v>
      </c>
      <c r="BD8" s="68" t="s">
        <v>130</v>
      </c>
      <c r="BE8" s="805">
        <v>0.52310000000000001</v>
      </c>
      <c r="BF8" s="64">
        <v>0.52310000000000001</v>
      </c>
      <c r="BG8" s="49">
        <v>1</v>
      </c>
      <c r="BH8" s="36" t="s">
        <v>1342</v>
      </c>
      <c r="BI8" s="37" t="s">
        <v>1342</v>
      </c>
      <c r="BJ8" s="49"/>
      <c r="BK8" s="52" t="s">
        <v>1303</v>
      </c>
      <c r="BL8" s="264">
        <v>0.56999999999999995</v>
      </c>
      <c r="BM8" s="272">
        <v>0.56999999999999995</v>
      </c>
      <c r="BN8" s="49">
        <f t="shared" ref="BN8:BN10" si="2">+BM8/BL8</f>
        <v>1</v>
      </c>
      <c r="BO8" s="50">
        <v>1540000</v>
      </c>
      <c r="BP8" s="51">
        <v>1540000</v>
      </c>
      <c r="BQ8" s="49">
        <f>BP8/BO8</f>
        <v>1</v>
      </c>
      <c r="BR8" s="767" t="s">
        <v>1302</v>
      </c>
      <c r="BS8" s="1092">
        <v>0.58840000000000003</v>
      </c>
      <c r="BT8" s="1090">
        <v>0.58840000000000003</v>
      </c>
      <c r="BU8" s="56">
        <f t="shared" ref="BU8:BU9" si="3">+BT8/BS8</f>
        <v>1</v>
      </c>
      <c r="BV8" s="57">
        <v>33425000</v>
      </c>
      <c r="BW8" s="58">
        <v>33425000</v>
      </c>
      <c r="BX8" s="70">
        <f t="shared" si="1"/>
        <v>1</v>
      </c>
      <c r="BY8" s="52" t="s">
        <v>1320</v>
      </c>
      <c r="BZ8" s="1318">
        <v>54.96</v>
      </c>
      <c r="CA8" s="477">
        <v>54.96</v>
      </c>
      <c r="CB8" s="1093">
        <v>1</v>
      </c>
      <c r="CC8" s="57">
        <v>39600000</v>
      </c>
      <c r="CD8" s="57">
        <v>39600000</v>
      </c>
      <c r="CE8" s="808">
        <f>+CD8/CC8</f>
        <v>1</v>
      </c>
      <c r="CF8" s="1357" t="s">
        <v>1519</v>
      </c>
      <c r="CG8" s="1314"/>
    </row>
    <row r="9" spans="1:85" ht="54.5" customHeight="1" x14ac:dyDescent="0.35">
      <c r="A9" s="1456"/>
      <c r="B9" s="1418"/>
      <c r="C9" s="1399"/>
      <c r="D9" s="1400"/>
      <c r="E9" s="1400"/>
      <c r="F9" s="30" t="s">
        <v>135</v>
      </c>
      <c r="G9" s="107" t="s">
        <v>69</v>
      </c>
      <c r="H9" s="703">
        <v>12</v>
      </c>
      <c r="I9" s="1407"/>
      <c r="J9" s="1404"/>
      <c r="K9" s="73" t="s">
        <v>136</v>
      </c>
      <c r="L9" s="38">
        <v>12</v>
      </c>
      <c r="M9" s="39">
        <v>11</v>
      </c>
      <c r="N9" s="74">
        <v>0.91666666666666663</v>
      </c>
      <c r="O9" s="36">
        <v>1097002022</v>
      </c>
      <c r="P9" s="37">
        <v>974131283</v>
      </c>
      <c r="Q9" s="74">
        <v>0.88799406333272923</v>
      </c>
      <c r="R9" s="28" t="s">
        <v>137</v>
      </c>
      <c r="S9" s="29"/>
      <c r="T9" s="38">
        <v>12</v>
      </c>
      <c r="U9" s="39">
        <v>11</v>
      </c>
      <c r="V9" s="74">
        <v>0.91666666666666663</v>
      </c>
      <c r="W9" s="36">
        <v>1341180171</v>
      </c>
      <c r="X9" s="37">
        <v>976986480</v>
      </c>
      <c r="Y9" s="74">
        <v>0.72845282172010284</v>
      </c>
      <c r="Z9" s="28" t="s">
        <v>138</v>
      </c>
      <c r="AA9" s="29" t="s">
        <v>139</v>
      </c>
      <c r="AB9" s="38">
        <v>12</v>
      </c>
      <c r="AC9" s="39">
        <v>11</v>
      </c>
      <c r="AD9" s="74">
        <v>0.91666666666666663</v>
      </c>
      <c r="AE9" s="36"/>
      <c r="AF9" s="37"/>
      <c r="AG9" s="74"/>
      <c r="AH9" s="28"/>
      <c r="AI9" s="29"/>
      <c r="AJ9" s="38">
        <v>12</v>
      </c>
      <c r="AK9" s="39">
        <v>11</v>
      </c>
      <c r="AL9" s="74"/>
      <c r="AM9" s="36"/>
      <c r="AN9" s="37"/>
      <c r="AO9" s="74"/>
      <c r="AP9" s="28"/>
      <c r="AQ9" s="29"/>
      <c r="AR9" s="38"/>
      <c r="AS9" s="39">
        <v>11</v>
      </c>
      <c r="AT9" s="74"/>
      <c r="AU9" s="36"/>
      <c r="AV9" s="37"/>
      <c r="AW9" s="74"/>
      <c r="AX9" s="28"/>
      <c r="AY9" s="29"/>
      <c r="AZ9" s="75" t="s">
        <v>96</v>
      </c>
      <c r="BA9" s="76" t="s">
        <v>52</v>
      </c>
      <c r="BB9" s="76" t="s">
        <v>97</v>
      </c>
      <c r="BC9" s="76" t="s">
        <v>140</v>
      </c>
      <c r="BD9" s="77" t="s">
        <v>141</v>
      </c>
      <c r="BE9" s="78">
        <v>5</v>
      </c>
      <c r="BF9" s="71">
        <v>4</v>
      </c>
      <c r="BG9" s="79">
        <f t="shared" ref="BG9" si="4">+BF9/BE9</f>
        <v>0.8</v>
      </c>
      <c r="BH9" s="50">
        <v>1182594792</v>
      </c>
      <c r="BI9" s="51">
        <v>1171273594</v>
      </c>
      <c r="BJ9" s="49">
        <f t="shared" ref="BJ9:BJ11" si="5">+BI9/BH9</f>
        <v>0.99042681561208834</v>
      </c>
      <c r="BK9" s="827" t="s">
        <v>1329</v>
      </c>
      <c r="BL9" s="53">
        <v>11</v>
      </c>
      <c r="BM9" s="48">
        <v>4</v>
      </c>
      <c r="BN9" s="49">
        <f t="shared" si="2"/>
        <v>0.36363636363636365</v>
      </c>
      <c r="BO9" s="50">
        <v>1343703729</v>
      </c>
      <c r="BP9" s="51">
        <v>1300832085</v>
      </c>
      <c r="BQ9" s="49">
        <f t="shared" ref="BQ9:BQ10" si="6">+BP9/BO9</f>
        <v>0.96809442210009677</v>
      </c>
      <c r="BR9" s="52" t="s">
        <v>1330</v>
      </c>
      <c r="BS9" s="54">
        <v>4</v>
      </c>
      <c r="BT9" s="55">
        <v>4</v>
      </c>
      <c r="BU9" s="56">
        <f t="shared" si="3"/>
        <v>1</v>
      </c>
      <c r="BV9" s="57">
        <v>1229810051.5899999</v>
      </c>
      <c r="BW9" s="58">
        <v>1229327252.5</v>
      </c>
      <c r="BX9" s="70">
        <f t="shared" si="1"/>
        <v>0.99960741978862855</v>
      </c>
      <c r="BY9" s="52" t="s">
        <v>1331</v>
      </c>
      <c r="BZ9" s="54">
        <v>11</v>
      </c>
      <c r="CA9" s="55">
        <v>11</v>
      </c>
      <c r="CB9" s="56">
        <v>1</v>
      </c>
      <c r="CC9" s="57">
        <v>1289924972</v>
      </c>
      <c r="CD9" s="58">
        <v>1289924972</v>
      </c>
      <c r="CE9" s="808">
        <f>+CD9/CC9</f>
        <v>1</v>
      </c>
      <c r="CF9" s="1357" t="s">
        <v>1514</v>
      </c>
      <c r="CG9" s="1314"/>
    </row>
    <row r="10" spans="1:85" ht="99" customHeight="1" x14ac:dyDescent="0.35">
      <c r="A10" s="1121" t="s">
        <v>37</v>
      </c>
      <c r="B10" s="1418"/>
      <c r="C10" s="1399"/>
      <c r="D10" s="655" t="s">
        <v>142</v>
      </c>
      <c r="E10" s="655" t="s">
        <v>143</v>
      </c>
      <c r="F10" s="655" t="s">
        <v>144</v>
      </c>
      <c r="G10" s="656" t="s">
        <v>69</v>
      </c>
      <c r="H10" s="1020">
        <v>20</v>
      </c>
      <c r="I10" s="630" t="s">
        <v>145</v>
      </c>
      <c r="J10" s="1" t="s">
        <v>146</v>
      </c>
      <c r="K10" s="645" t="s">
        <v>147</v>
      </c>
      <c r="L10" s="626">
        <v>26</v>
      </c>
      <c r="M10" s="631">
        <v>26</v>
      </c>
      <c r="N10" s="253">
        <v>1</v>
      </c>
      <c r="O10" s="628">
        <v>782745192</v>
      </c>
      <c r="P10" s="629">
        <v>781931000</v>
      </c>
      <c r="Q10" s="253">
        <v>0.99895982497456204</v>
      </c>
      <c r="R10" s="774" t="s">
        <v>148</v>
      </c>
      <c r="S10" s="774" t="s">
        <v>149</v>
      </c>
      <c r="T10" s="632">
        <v>26</v>
      </c>
      <c r="U10" s="7">
        <v>26</v>
      </c>
      <c r="V10" s="253">
        <v>1</v>
      </c>
      <c r="W10" s="628">
        <v>1323720000</v>
      </c>
      <c r="X10" s="629">
        <v>171808000</v>
      </c>
      <c r="Y10" s="253">
        <v>0.12979179886985162</v>
      </c>
      <c r="Z10" s="774" t="s">
        <v>150</v>
      </c>
      <c r="AA10" s="774"/>
      <c r="AB10" s="626">
        <v>30</v>
      </c>
      <c r="AC10" s="631">
        <v>30</v>
      </c>
      <c r="AD10" s="253">
        <v>1</v>
      </c>
      <c r="AE10" s="628">
        <v>132350000</v>
      </c>
      <c r="AF10" s="629">
        <v>408695000</v>
      </c>
      <c r="AG10" s="775">
        <v>3.0879863996977712</v>
      </c>
      <c r="AH10" s="633" t="s">
        <v>151</v>
      </c>
      <c r="AI10" s="774"/>
      <c r="AJ10" s="632">
        <v>12</v>
      </c>
      <c r="AK10" s="7">
        <v>12</v>
      </c>
      <c r="AL10" s="253">
        <v>1</v>
      </c>
      <c r="AM10" s="628">
        <v>214789300</v>
      </c>
      <c r="AN10" s="629">
        <v>30121300</v>
      </c>
      <c r="AO10" s="253"/>
      <c r="AP10" s="774" t="s">
        <v>152</v>
      </c>
      <c r="AQ10" s="774" t="s">
        <v>153</v>
      </c>
      <c r="AR10" s="632">
        <v>20</v>
      </c>
      <c r="AS10" s="7">
        <v>38</v>
      </c>
      <c r="AT10" s="775">
        <v>1.9</v>
      </c>
      <c r="AU10" s="628"/>
      <c r="AV10" s="629">
        <v>150481300</v>
      </c>
      <c r="AW10" s="253"/>
      <c r="AX10" s="774" t="s">
        <v>154</v>
      </c>
      <c r="AY10" s="774" t="s">
        <v>155</v>
      </c>
      <c r="AZ10" s="751" t="s">
        <v>156</v>
      </c>
      <c r="BA10" s="776" t="s">
        <v>52</v>
      </c>
      <c r="BB10" s="1" t="s">
        <v>157</v>
      </c>
      <c r="BC10" s="1" t="s">
        <v>158</v>
      </c>
      <c r="BD10" s="685" t="s">
        <v>159</v>
      </c>
      <c r="BE10" s="683" t="s">
        <v>1342</v>
      </c>
      <c r="BF10" s="871" t="s">
        <v>1342</v>
      </c>
      <c r="BG10" s="660"/>
      <c r="BH10" s="627" t="s">
        <v>1342</v>
      </c>
      <c r="BI10" s="643" t="s">
        <v>1342</v>
      </c>
      <c r="BJ10" s="660"/>
      <c r="BK10" s="52" t="s">
        <v>1207</v>
      </c>
      <c r="BL10" s="53">
        <v>7128</v>
      </c>
      <c r="BM10" s="48">
        <v>6819</v>
      </c>
      <c r="BN10" s="49">
        <f t="shared" si="2"/>
        <v>0.95664983164983164</v>
      </c>
      <c r="BO10" s="50">
        <v>322900000</v>
      </c>
      <c r="BP10" s="51">
        <v>312153999.64999998</v>
      </c>
      <c r="BQ10" s="49">
        <f t="shared" si="6"/>
        <v>0.96672034577268495</v>
      </c>
      <c r="BR10" s="764" t="s">
        <v>1332</v>
      </c>
      <c r="BS10" s="54">
        <v>5735</v>
      </c>
      <c r="BT10" s="55">
        <v>6098</v>
      </c>
      <c r="BU10" s="56">
        <v>1</v>
      </c>
      <c r="BV10" s="57">
        <v>502000000</v>
      </c>
      <c r="BW10" s="58">
        <v>486679002</v>
      </c>
      <c r="BX10" s="56">
        <f t="shared" si="1"/>
        <v>0.96948008366533867</v>
      </c>
      <c r="BY10" s="828" t="s">
        <v>1333</v>
      </c>
      <c r="BZ10" s="797">
        <v>5750</v>
      </c>
      <c r="CA10" s="798">
        <v>5750</v>
      </c>
      <c r="CB10" s="822">
        <f>CA10/BZ10</f>
        <v>1</v>
      </c>
      <c r="CC10" s="799">
        <v>516838679</v>
      </c>
      <c r="CD10" s="796">
        <v>500938001</v>
      </c>
      <c r="CE10" s="822">
        <f>CD10/CC10</f>
        <v>0.96923473678331262</v>
      </c>
      <c r="CF10" s="1356" t="s">
        <v>1512</v>
      </c>
    </row>
    <row r="11" spans="1:85" ht="95.5" customHeight="1" x14ac:dyDescent="0.35">
      <c r="A11" s="1121" t="s">
        <v>37</v>
      </c>
      <c r="B11" s="1418"/>
      <c r="C11" s="1399"/>
      <c r="D11" s="655" t="s">
        <v>169</v>
      </c>
      <c r="E11" s="655" t="s">
        <v>170</v>
      </c>
      <c r="F11" s="655" t="s">
        <v>171</v>
      </c>
      <c r="G11" s="772" t="s">
        <v>69</v>
      </c>
      <c r="H11" s="771">
        <v>92</v>
      </c>
      <c r="I11" s="649" t="s">
        <v>172</v>
      </c>
      <c r="J11" s="649" t="s">
        <v>173</v>
      </c>
      <c r="K11" s="649" t="s">
        <v>174</v>
      </c>
      <c r="L11" s="779">
        <v>117</v>
      </c>
      <c r="M11" s="779">
        <v>117</v>
      </c>
      <c r="N11" s="716">
        <v>1</v>
      </c>
      <c r="O11" s="705">
        <v>243075878.14000002</v>
      </c>
      <c r="P11" s="705">
        <v>241209211.14000002</v>
      </c>
      <c r="Q11" s="716">
        <v>0.9923206407222156</v>
      </c>
      <c r="R11" s="663" t="s">
        <v>175</v>
      </c>
      <c r="S11" s="663" t="s">
        <v>176</v>
      </c>
      <c r="T11" s="703">
        <v>117</v>
      </c>
      <c r="U11" s="703">
        <v>117</v>
      </c>
      <c r="V11" s="716">
        <v>1</v>
      </c>
      <c r="W11" s="705">
        <v>348469019.83000004</v>
      </c>
      <c r="X11" s="705">
        <v>69800000</v>
      </c>
      <c r="Y11" s="716">
        <v>0.200304750287563</v>
      </c>
      <c r="Z11" s="663" t="s">
        <v>177</v>
      </c>
      <c r="AA11" s="663" t="s">
        <v>178</v>
      </c>
      <c r="AB11" s="779">
        <v>117</v>
      </c>
      <c r="AC11" s="779">
        <v>89</v>
      </c>
      <c r="AD11" s="716">
        <v>0.76068376068376065</v>
      </c>
      <c r="AE11" s="705" t="s">
        <v>179</v>
      </c>
      <c r="AF11" s="705">
        <v>0</v>
      </c>
      <c r="AG11" s="716"/>
      <c r="AH11" s="649" t="s">
        <v>180</v>
      </c>
      <c r="AI11" s="663"/>
      <c r="AJ11" s="703">
        <v>117</v>
      </c>
      <c r="AK11" s="703">
        <v>76</v>
      </c>
      <c r="AL11" s="716">
        <v>0.6495726495726496</v>
      </c>
      <c r="AM11" s="705"/>
      <c r="AN11" s="705"/>
      <c r="AO11" s="716"/>
      <c r="AP11" s="663"/>
      <c r="AQ11" s="663"/>
      <c r="AR11" s="703">
        <v>92</v>
      </c>
      <c r="AS11" s="703">
        <v>89</v>
      </c>
      <c r="AT11" s="716">
        <v>0.96739130434782605</v>
      </c>
      <c r="AU11" s="705"/>
      <c r="AV11" s="705"/>
      <c r="AW11" s="716"/>
      <c r="AX11" s="663" t="s">
        <v>181</v>
      </c>
      <c r="AY11" s="663" t="s">
        <v>182</v>
      </c>
      <c r="AZ11" s="676" t="s">
        <v>183</v>
      </c>
      <c r="BA11" s="665" t="s">
        <v>52</v>
      </c>
      <c r="BB11" s="665" t="s">
        <v>184</v>
      </c>
      <c r="BC11" s="665" t="s">
        <v>185</v>
      </c>
      <c r="BD11" s="665" t="s">
        <v>186</v>
      </c>
      <c r="BE11" s="681">
        <v>55</v>
      </c>
      <c r="BF11" s="795">
        <v>26</v>
      </c>
      <c r="BG11" s="254">
        <v>1</v>
      </c>
      <c r="BH11" s="627">
        <v>162109000</v>
      </c>
      <c r="BI11" s="643">
        <v>135538760</v>
      </c>
      <c r="BJ11" s="254">
        <f t="shared" si="5"/>
        <v>0.83609645362071194</v>
      </c>
      <c r="BK11" s="768" t="s">
        <v>1208</v>
      </c>
      <c r="BL11" s="681">
        <v>64</v>
      </c>
      <c r="BM11" s="795">
        <v>12</v>
      </c>
      <c r="BN11" s="254">
        <v>1</v>
      </c>
      <c r="BO11" s="627">
        <v>166125072</v>
      </c>
      <c r="BP11" s="643">
        <v>166125072</v>
      </c>
      <c r="BQ11" s="253">
        <f t="shared" ref="BQ11:BQ12" si="7">+BP11/BO11</f>
        <v>1</v>
      </c>
      <c r="BR11" s="649" t="s">
        <v>1304</v>
      </c>
      <c r="BS11" s="681">
        <v>26</v>
      </c>
      <c r="BT11" s="795">
        <v>26</v>
      </c>
      <c r="BU11" s="254">
        <v>1</v>
      </c>
      <c r="BV11" s="627">
        <v>960027609.63</v>
      </c>
      <c r="BW11" s="643">
        <v>941938810.63</v>
      </c>
      <c r="BX11" s="253">
        <f t="shared" ref="BX11:BX12" si="8">+BW11/BV11</f>
        <v>0.98115804293694064</v>
      </c>
      <c r="BY11" s="649" t="s">
        <v>1321</v>
      </c>
      <c r="BZ11" s="797">
        <v>26</v>
      </c>
      <c r="CA11" s="798">
        <v>26</v>
      </c>
      <c r="CB11" s="1094">
        <f>CA11/BZ11</f>
        <v>1</v>
      </c>
      <c r="CC11" s="824">
        <v>1551661649</v>
      </c>
      <c r="CD11" s="823">
        <v>1404645718</v>
      </c>
      <c r="CE11" s="822">
        <v>1</v>
      </c>
      <c r="CF11" s="1231" t="s">
        <v>1511</v>
      </c>
    </row>
    <row r="12" spans="1:85" ht="135.5" customHeight="1" x14ac:dyDescent="0.35">
      <c r="A12" s="1121" t="s">
        <v>37</v>
      </c>
      <c r="B12" s="1419"/>
      <c r="C12" s="1400"/>
      <c r="D12" s="7" t="s">
        <v>191</v>
      </c>
      <c r="E12" s="7" t="s">
        <v>192</v>
      </c>
      <c r="F12" s="4" t="s">
        <v>193</v>
      </c>
      <c r="G12" s="752" t="s">
        <v>69</v>
      </c>
      <c r="H12" s="753" t="s">
        <v>194</v>
      </c>
      <c r="I12" s="1025" t="s">
        <v>195</v>
      </c>
      <c r="J12" s="777" t="s">
        <v>196</v>
      </c>
      <c r="K12" s="1026" t="s">
        <v>197</v>
      </c>
      <c r="L12" s="1021">
        <v>250</v>
      </c>
      <c r="M12" s="6">
        <v>350</v>
      </c>
      <c r="N12" s="870">
        <v>1.4</v>
      </c>
      <c r="O12" s="756">
        <v>702141259</v>
      </c>
      <c r="P12" s="640">
        <v>598400748</v>
      </c>
      <c r="Q12" s="870">
        <v>0.85225122484932903</v>
      </c>
      <c r="R12" s="757" t="s">
        <v>198</v>
      </c>
      <c r="S12" s="757" t="s">
        <v>199</v>
      </c>
      <c r="T12" s="1021">
        <v>250</v>
      </c>
      <c r="U12" s="6">
        <v>363</v>
      </c>
      <c r="V12" s="870">
        <v>1.452</v>
      </c>
      <c r="W12" s="756">
        <v>698908834</v>
      </c>
      <c r="X12" s="640">
        <v>662109264</v>
      </c>
      <c r="Y12" s="870">
        <v>0.94734710993794646</v>
      </c>
      <c r="Z12" s="757" t="s">
        <v>200</v>
      </c>
      <c r="AA12" s="757" t="s">
        <v>201</v>
      </c>
      <c r="AB12" s="1021">
        <v>250</v>
      </c>
      <c r="AC12" s="6">
        <v>74</v>
      </c>
      <c r="AD12" s="870">
        <v>0.29599999999999999</v>
      </c>
      <c r="AE12" s="756">
        <v>690000000</v>
      </c>
      <c r="AF12" s="640">
        <v>270077333</v>
      </c>
      <c r="AG12" s="870">
        <v>0.39141642463768117</v>
      </c>
      <c r="AH12" s="757" t="s">
        <v>202</v>
      </c>
      <c r="AI12" s="757"/>
      <c r="AJ12" s="1021">
        <v>250</v>
      </c>
      <c r="AK12" s="6">
        <v>0</v>
      </c>
      <c r="AL12" s="870">
        <v>0</v>
      </c>
      <c r="AM12" s="756"/>
      <c r="AN12" s="640"/>
      <c r="AO12" s="870"/>
      <c r="AP12" s="757"/>
      <c r="AQ12" s="757"/>
      <c r="AR12" s="1021">
        <v>250</v>
      </c>
      <c r="AS12" s="6">
        <v>198</v>
      </c>
      <c r="AT12" s="870">
        <v>0.79200000000000004</v>
      </c>
      <c r="AU12" s="756">
        <v>582181075</v>
      </c>
      <c r="AV12" s="640">
        <v>246820664.24000001</v>
      </c>
      <c r="AW12" s="870"/>
      <c r="AX12" s="757" t="s">
        <v>203</v>
      </c>
      <c r="AY12" s="757" t="s">
        <v>204</v>
      </c>
      <c r="AZ12" s="1267" t="s">
        <v>205</v>
      </c>
      <c r="BA12" s="777" t="s">
        <v>206</v>
      </c>
      <c r="BB12" s="777" t="s">
        <v>207</v>
      </c>
      <c r="BC12" s="777" t="s">
        <v>208</v>
      </c>
      <c r="BD12" s="778" t="s">
        <v>208</v>
      </c>
      <c r="BE12" s="807">
        <f>25+75</f>
        <v>100</v>
      </c>
      <c r="BF12" s="747">
        <v>52</v>
      </c>
      <c r="BG12" s="214">
        <f t="shared" ref="BG12" si="9">+BF12/BE12</f>
        <v>0.52</v>
      </c>
      <c r="BH12" s="628">
        <f>100000000+129129297+170814444</f>
        <v>399943741</v>
      </c>
      <c r="BI12" s="629">
        <f>42921579+170041333</f>
        <v>212962912</v>
      </c>
      <c r="BJ12" s="214">
        <f t="shared" ref="BJ12" si="10">+BI12/BH12</f>
        <v>0.53248217228632666</v>
      </c>
      <c r="BK12" s="1095" t="s">
        <v>1495</v>
      </c>
      <c r="BL12" s="807">
        <v>100</v>
      </c>
      <c r="BM12" s="747">
        <v>0</v>
      </c>
      <c r="BN12" s="214">
        <f>BM12/BL12</f>
        <v>0</v>
      </c>
      <c r="BO12" s="36">
        <f>213521300.13+37141877</f>
        <v>250663177.13</v>
      </c>
      <c r="BP12" s="37">
        <f>210989193.56+0</f>
        <v>210989193.56</v>
      </c>
      <c r="BQ12" s="263">
        <f t="shared" si="7"/>
        <v>0.84172392600998547</v>
      </c>
      <c r="BR12" s="1096" t="s">
        <v>1424</v>
      </c>
      <c r="BS12" s="86">
        <v>25</v>
      </c>
      <c r="BT12" s="87">
        <v>16</v>
      </c>
      <c r="BU12" s="56">
        <f t="shared" ref="BU12" si="11">+BT12/BS12</f>
        <v>0.64</v>
      </c>
      <c r="BV12" s="91">
        <v>361300000</v>
      </c>
      <c r="BW12" s="92">
        <v>65091082</v>
      </c>
      <c r="BX12" s="56">
        <f t="shared" si="8"/>
        <v>0.18015799058953777</v>
      </c>
      <c r="BY12" s="90" t="s">
        <v>1496</v>
      </c>
      <c r="BZ12" s="801" t="s">
        <v>1342</v>
      </c>
      <c r="CA12" s="857">
        <v>0</v>
      </c>
      <c r="CB12" s="822">
        <v>0</v>
      </c>
      <c r="CC12" s="802">
        <v>65600873</v>
      </c>
      <c r="CD12" s="858">
        <v>65550873</v>
      </c>
      <c r="CE12" s="822">
        <f>+CD12/CC12</f>
        <v>0.99923781502115072</v>
      </c>
      <c r="CF12" s="1231" t="s">
        <v>1513</v>
      </c>
    </row>
    <row r="13" spans="1:85" ht="99" customHeight="1" x14ac:dyDescent="0.35">
      <c r="A13" s="1121" t="s">
        <v>37</v>
      </c>
      <c r="B13" s="1425" t="s">
        <v>38</v>
      </c>
      <c r="C13" s="1398" t="s">
        <v>39</v>
      </c>
      <c r="D13" s="30" t="s">
        <v>219</v>
      </c>
      <c r="E13" s="30" t="s">
        <v>220</v>
      </c>
      <c r="F13" s="30" t="s">
        <v>221</v>
      </c>
      <c r="G13" s="74" t="s">
        <v>69</v>
      </c>
      <c r="H13" s="773" t="s">
        <v>194</v>
      </c>
      <c r="I13" s="773"/>
      <c r="J13" s="773"/>
      <c r="K13" s="773"/>
      <c r="L13" s="703">
        <v>1</v>
      </c>
      <c r="M13" s="703">
        <v>1</v>
      </c>
      <c r="N13" s="704">
        <v>1</v>
      </c>
      <c r="O13" s="692">
        <v>120000000</v>
      </c>
      <c r="P13" s="692">
        <v>120000000</v>
      </c>
      <c r="Q13" s="704">
        <v>1</v>
      </c>
      <c r="R13" s="664" t="s">
        <v>222</v>
      </c>
      <c r="S13" s="664"/>
      <c r="T13" s="703">
        <v>0</v>
      </c>
      <c r="U13" s="703">
        <v>0</v>
      </c>
      <c r="V13" s="704">
        <v>0</v>
      </c>
      <c r="W13" s="692">
        <v>0</v>
      </c>
      <c r="X13" s="692">
        <v>0</v>
      </c>
      <c r="Y13" s="704"/>
      <c r="Z13" s="664"/>
      <c r="AA13" s="664"/>
      <c r="AB13" s="703">
        <v>1</v>
      </c>
      <c r="AC13" s="703">
        <v>1</v>
      </c>
      <c r="AD13" s="704">
        <v>1</v>
      </c>
      <c r="AE13" s="692"/>
      <c r="AF13" s="692"/>
      <c r="AG13" s="704"/>
      <c r="AH13" s="663" t="s">
        <v>223</v>
      </c>
      <c r="AI13" s="664"/>
      <c r="AJ13" s="703"/>
      <c r="AK13" s="703"/>
      <c r="AL13" s="704"/>
      <c r="AM13" s="692"/>
      <c r="AN13" s="692"/>
      <c r="AO13" s="704"/>
      <c r="AP13" s="664"/>
      <c r="AQ13" s="664"/>
      <c r="AR13" s="703"/>
      <c r="AS13" s="703"/>
      <c r="AT13" s="704"/>
      <c r="AU13" s="692"/>
      <c r="AV13" s="692"/>
      <c r="AW13" s="704"/>
      <c r="AX13" s="664"/>
      <c r="AY13" s="664"/>
      <c r="AZ13" s="663" t="s">
        <v>224</v>
      </c>
      <c r="BA13" s="664"/>
      <c r="BB13" s="664"/>
      <c r="BC13" s="664"/>
      <c r="BD13" s="703" t="s">
        <v>1342</v>
      </c>
      <c r="BE13" s="714" t="s">
        <v>1342</v>
      </c>
      <c r="BF13" s="78" t="s">
        <v>1342</v>
      </c>
      <c r="BG13" s="70"/>
      <c r="BH13" s="84" t="s">
        <v>1342</v>
      </c>
      <c r="BI13" s="71" t="s">
        <v>1342</v>
      </c>
      <c r="BJ13" s="70"/>
      <c r="BK13" s="792" t="s">
        <v>1305</v>
      </c>
      <c r="BL13" s="714" t="s">
        <v>1342</v>
      </c>
      <c r="BM13" s="78" t="s">
        <v>1342</v>
      </c>
      <c r="BN13" s="70"/>
      <c r="BO13" s="84" t="s">
        <v>1342</v>
      </c>
      <c r="BP13" s="71" t="s">
        <v>1342</v>
      </c>
      <c r="BQ13" s="808"/>
      <c r="BR13" s="809" t="s">
        <v>1306</v>
      </c>
      <c r="BS13" s="714" t="s">
        <v>1342</v>
      </c>
      <c r="BT13" s="78" t="s">
        <v>1342</v>
      </c>
      <c r="BU13" s="70"/>
      <c r="BV13" s="84" t="s">
        <v>1342</v>
      </c>
      <c r="BW13" s="71" t="s">
        <v>1342</v>
      </c>
      <c r="BX13" s="808"/>
      <c r="BY13" s="809" t="s">
        <v>1322</v>
      </c>
      <c r="BZ13" s="84" t="s">
        <v>1342</v>
      </c>
      <c r="CA13" s="84" t="s">
        <v>1342</v>
      </c>
      <c r="CB13" s="1240">
        <v>0</v>
      </c>
      <c r="CC13" s="282">
        <v>1213586756</v>
      </c>
      <c r="CD13" s="282">
        <v>1213586756</v>
      </c>
      <c r="CE13" s="70">
        <f>+CC13/CD13</f>
        <v>1</v>
      </c>
      <c r="CF13" s="1342" t="s">
        <v>1558</v>
      </c>
    </row>
    <row r="14" spans="1:85" ht="99" customHeight="1" x14ac:dyDescent="0.35">
      <c r="A14" s="1121" t="s">
        <v>37</v>
      </c>
      <c r="B14" s="1418"/>
      <c r="C14" s="1399"/>
      <c r="D14" s="655" t="s">
        <v>226</v>
      </c>
      <c r="E14" s="655" t="s">
        <v>227</v>
      </c>
      <c r="F14" s="655" t="s">
        <v>228</v>
      </c>
      <c r="G14" s="657" t="s">
        <v>69</v>
      </c>
      <c r="H14" s="780" t="s">
        <v>124</v>
      </c>
      <c r="I14" s="761"/>
      <c r="J14" s="762"/>
      <c r="K14" s="760"/>
      <c r="L14" s="761">
        <v>0.6</v>
      </c>
      <c r="M14" s="762">
        <v>0.5</v>
      </c>
      <c r="N14" s="781">
        <v>0.83333333333333337</v>
      </c>
      <c r="O14" s="756">
        <v>12954000000</v>
      </c>
      <c r="P14" s="640">
        <v>12954000000</v>
      </c>
      <c r="Q14" s="781">
        <v>1</v>
      </c>
      <c r="R14" s="757" t="s">
        <v>229</v>
      </c>
      <c r="S14" s="757" t="s">
        <v>230</v>
      </c>
      <c r="T14" s="758">
        <v>0.6</v>
      </c>
      <c r="U14" s="759">
        <v>0.4</v>
      </c>
      <c r="V14" s="781">
        <v>0.66666666666666674</v>
      </c>
      <c r="W14" s="756">
        <v>0</v>
      </c>
      <c r="X14" s="640">
        <v>0</v>
      </c>
      <c r="Y14" s="781"/>
      <c r="Z14" s="757" t="s">
        <v>231</v>
      </c>
      <c r="AA14" s="757" t="s">
        <v>232</v>
      </c>
      <c r="AB14" s="761">
        <v>0.55000000000000004</v>
      </c>
      <c r="AC14" s="755">
        <v>0.35699999999999998</v>
      </c>
      <c r="AD14" s="781">
        <f>+AC14/AB14</f>
        <v>0.64909090909090905</v>
      </c>
      <c r="AE14" s="756"/>
      <c r="AF14" s="640">
        <v>225117000</v>
      </c>
      <c r="AG14" s="781"/>
      <c r="AH14" s="757"/>
      <c r="AI14" s="757"/>
      <c r="AJ14" s="758"/>
      <c r="AK14" s="759"/>
      <c r="AL14" s="781"/>
      <c r="AM14" s="756"/>
      <c r="AN14" s="640"/>
      <c r="AO14" s="781"/>
      <c r="AP14" s="757"/>
      <c r="AQ14" s="757"/>
      <c r="AR14" s="758"/>
      <c r="AS14" s="759"/>
      <c r="AT14" s="781"/>
      <c r="AU14" s="756"/>
      <c r="AV14" s="640"/>
      <c r="AW14" s="781"/>
      <c r="AX14" s="757"/>
      <c r="AY14" s="757"/>
      <c r="AZ14" s="754" t="s">
        <v>233</v>
      </c>
      <c r="BA14" s="646" t="s">
        <v>52</v>
      </c>
      <c r="BB14" s="646" t="s">
        <v>234</v>
      </c>
      <c r="BC14" s="646" t="s">
        <v>235</v>
      </c>
      <c r="BD14" s="782" t="s">
        <v>250</v>
      </c>
      <c r="BE14" s="811">
        <v>250</v>
      </c>
      <c r="BF14" s="812">
        <v>200</v>
      </c>
      <c r="BG14" s="251">
        <f>BF14/BE14</f>
        <v>0.8</v>
      </c>
      <c r="BH14" s="627">
        <v>310730761</v>
      </c>
      <c r="BI14" s="643">
        <v>89251102</v>
      </c>
      <c r="BJ14" s="254">
        <f t="shared" ref="BJ14" si="12">+BI14/BH14</f>
        <v>0.2872296959360261</v>
      </c>
      <c r="BK14" s="764" t="s">
        <v>1205</v>
      </c>
      <c r="BL14" s="810">
        <v>500</v>
      </c>
      <c r="BM14" s="812">
        <v>250</v>
      </c>
      <c r="BN14" s="251">
        <v>1</v>
      </c>
      <c r="BO14" s="627">
        <v>222950000</v>
      </c>
      <c r="BP14" s="643">
        <v>175109602</v>
      </c>
      <c r="BQ14" s="254">
        <f t="shared" ref="BQ14:BQ15" si="13">+BP14/BO14</f>
        <v>0.78542095537115941</v>
      </c>
      <c r="BR14" s="793" t="s">
        <v>1307</v>
      </c>
      <c r="BS14" s="54">
        <v>900</v>
      </c>
      <c r="BT14" s="55">
        <v>900</v>
      </c>
      <c r="BU14" s="98">
        <f t="shared" ref="BU14:BU16" si="14">+BT14/BS14</f>
        <v>1</v>
      </c>
      <c r="BV14" s="96">
        <v>198846998</v>
      </c>
      <c r="BW14" s="97">
        <v>196935920</v>
      </c>
      <c r="BX14" s="56">
        <f t="shared" ref="BX14" si="15">+BW14/BV14</f>
        <v>0.99038920366300931</v>
      </c>
      <c r="BY14" s="52" t="s">
        <v>1323</v>
      </c>
      <c r="BZ14" s="797">
        <v>900</v>
      </c>
      <c r="CA14" s="798">
        <v>750</v>
      </c>
      <c r="CB14" s="1082">
        <v>0.83</v>
      </c>
      <c r="CC14" s="824">
        <v>338483164</v>
      </c>
      <c r="CD14" s="823">
        <v>315243663</v>
      </c>
      <c r="CE14" s="822">
        <f>+CD14/CC14</f>
        <v>0.93134222474947082</v>
      </c>
      <c r="CF14" s="1231" t="s">
        <v>1559</v>
      </c>
    </row>
    <row r="15" spans="1:85" ht="78.650000000000006" customHeight="1" x14ac:dyDescent="0.35">
      <c r="A15" s="1121" t="s">
        <v>37</v>
      </c>
      <c r="B15" s="1418"/>
      <c r="C15" s="1399"/>
      <c r="D15" s="1398" t="s">
        <v>262</v>
      </c>
      <c r="E15" s="1401" t="s">
        <v>263</v>
      </c>
      <c r="F15" s="30" t="s">
        <v>228</v>
      </c>
      <c r="G15" s="783">
        <v>0.59</v>
      </c>
      <c r="H15" s="771" t="s">
        <v>264</v>
      </c>
      <c r="I15" s="784"/>
      <c r="J15" s="31"/>
      <c r="K15" s="32"/>
      <c r="L15" s="67">
        <v>0.7</v>
      </c>
      <c r="M15" s="101">
        <v>0.6</v>
      </c>
      <c r="N15" s="35">
        <v>0.85714285714285721</v>
      </c>
      <c r="O15" s="60">
        <v>4051000000</v>
      </c>
      <c r="P15" s="59">
        <v>4051000000</v>
      </c>
      <c r="Q15" s="35">
        <v>1</v>
      </c>
      <c r="R15" s="29" t="s">
        <v>229</v>
      </c>
      <c r="S15" s="28" t="s">
        <v>230</v>
      </c>
      <c r="T15" s="65">
        <v>0.6</v>
      </c>
      <c r="U15" s="61">
        <v>0.4</v>
      </c>
      <c r="V15" s="35">
        <v>0.66666666666666674</v>
      </c>
      <c r="W15" s="36">
        <v>0</v>
      </c>
      <c r="X15" s="37">
        <v>0</v>
      </c>
      <c r="Y15" s="35"/>
      <c r="Z15" s="28" t="s">
        <v>231</v>
      </c>
      <c r="AA15" s="28" t="s">
        <v>232</v>
      </c>
      <c r="AB15" s="67">
        <v>0.75</v>
      </c>
      <c r="AC15" s="41">
        <v>0</v>
      </c>
      <c r="AD15" s="35">
        <v>0</v>
      </c>
      <c r="AE15" s="60"/>
      <c r="AF15" s="59"/>
      <c r="AG15" s="35"/>
      <c r="AH15" s="28"/>
      <c r="AI15" s="28"/>
      <c r="AJ15" s="65"/>
      <c r="AK15" s="61"/>
      <c r="AL15" s="35"/>
      <c r="AM15" s="60"/>
      <c r="AN15" s="59"/>
      <c r="AO15" s="35"/>
      <c r="AP15" s="28"/>
      <c r="AQ15" s="28"/>
      <c r="AR15" s="65"/>
      <c r="AS15" s="61"/>
      <c r="AT15" s="35"/>
      <c r="AU15" s="60"/>
      <c r="AV15" s="59"/>
      <c r="AW15" s="35"/>
      <c r="AX15" s="28"/>
      <c r="AY15" s="28"/>
      <c r="AZ15" s="1433" t="s">
        <v>265</v>
      </c>
      <c r="BA15" s="1097"/>
      <c r="BB15" s="749"/>
      <c r="BC15" s="714"/>
      <c r="BD15" s="748" t="s">
        <v>266</v>
      </c>
      <c r="BE15" s="813">
        <v>19013</v>
      </c>
      <c r="BF15" s="814">
        <v>19013</v>
      </c>
      <c r="BG15" s="49">
        <f t="shared" ref="BG15:BG16" si="16">+BF15/BE15</f>
        <v>1</v>
      </c>
      <c r="BH15" s="117">
        <v>25942339750</v>
      </c>
      <c r="BI15" s="118">
        <v>25942339750</v>
      </c>
      <c r="BJ15" s="49">
        <f>BH15/BI15</f>
        <v>1</v>
      </c>
      <c r="BK15" s="52" t="s">
        <v>1209</v>
      </c>
      <c r="BL15" s="763">
        <v>14236</v>
      </c>
      <c r="BM15" s="815">
        <v>14236</v>
      </c>
      <c r="BN15" s="79">
        <f t="shared" ref="BN15" si="17">+BM15/BL15</f>
        <v>1</v>
      </c>
      <c r="BO15" s="819">
        <v>10167000000</v>
      </c>
      <c r="BP15" s="820">
        <v>10167000000</v>
      </c>
      <c r="BQ15" s="49">
        <f t="shared" si="13"/>
        <v>1</v>
      </c>
      <c r="BR15" s="52" t="s">
        <v>1308</v>
      </c>
      <c r="BS15" s="54">
        <v>13526</v>
      </c>
      <c r="BT15" s="55">
        <v>13526</v>
      </c>
      <c r="BU15" s="56">
        <f t="shared" si="14"/>
        <v>1</v>
      </c>
      <c r="BV15" s="96">
        <v>4379995350</v>
      </c>
      <c r="BW15" s="97">
        <v>4379995350</v>
      </c>
      <c r="BX15" s="56">
        <f t="shared" ref="BX15:BX16" si="18">BW15/BV15</f>
        <v>1</v>
      </c>
      <c r="BY15" s="52" t="s">
        <v>1324</v>
      </c>
      <c r="BZ15" s="797">
        <v>100</v>
      </c>
      <c r="CA15" s="798">
        <v>100</v>
      </c>
      <c r="CB15" s="822">
        <f>+CA15/BZ15</f>
        <v>1</v>
      </c>
      <c r="CC15" s="824">
        <v>11068140000</v>
      </c>
      <c r="CD15" s="824">
        <v>11068140000</v>
      </c>
      <c r="CE15" s="822">
        <f>+CC15/CD15</f>
        <v>1</v>
      </c>
      <c r="CF15" s="1231" t="s">
        <v>1520</v>
      </c>
    </row>
    <row r="16" spans="1:85" ht="69.650000000000006" customHeight="1" x14ac:dyDescent="0.35">
      <c r="A16" s="1121" t="s">
        <v>37</v>
      </c>
      <c r="B16" s="1418"/>
      <c r="C16" s="1399"/>
      <c r="D16" s="1400"/>
      <c r="E16" s="1402"/>
      <c r="F16" s="30" t="s">
        <v>267</v>
      </c>
      <c r="G16" s="106" t="s">
        <v>69</v>
      </c>
      <c r="H16" s="785" t="s">
        <v>268</v>
      </c>
      <c r="I16" s="100"/>
      <c r="J16" s="31"/>
      <c r="K16" s="32"/>
      <c r="L16" s="40"/>
      <c r="M16" s="41"/>
      <c r="N16" s="35">
        <v>0</v>
      </c>
      <c r="O16" s="60"/>
      <c r="P16" s="59"/>
      <c r="Q16" s="35"/>
      <c r="R16" s="29"/>
      <c r="S16" s="29"/>
      <c r="T16" s="38"/>
      <c r="U16" s="39"/>
      <c r="V16" s="35">
        <v>0</v>
      </c>
      <c r="W16" s="60"/>
      <c r="X16" s="59"/>
      <c r="Y16" s="35"/>
      <c r="Z16" s="29" t="s">
        <v>269</v>
      </c>
      <c r="AA16" s="29"/>
      <c r="AB16" s="40"/>
      <c r="AC16" s="41">
        <v>0</v>
      </c>
      <c r="AD16" s="35">
        <v>0</v>
      </c>
      <c r="AE16" s="60"/>
      <c r="AF16" s="59"/>
      <c r="AG16" s="35"/>
      <c r="AH16" s="28"/>
      <c r="AI16" s="29"/>
      <c r="AJ16" s="38"/>
      <c r="AK16" s="39"/>
      <c r="AL16" s="35"/>
      <c r="AM16" s="60"/>
      <c r="AN16" s="59"/>
      <c r="AO16" s="35"/>
      <c r="AP16" s="29"/>
      <c r="AQ16" s="29"/>
      <c r="AR16" s="38"/>
      <c r="AS16" s="39"/>
      <c r="AT16" s="35"/>
      <c r="AU16" s="60"/>
      <c r="AV16" s="59"/>
      <c r="AW16" s="35"/>
      <c r="AX16" s="29"/>
      <c r="AY16" s="29"/>
      <c r="AZ16" s="1434"/>
      <c r="BA16" s="1098"/>
      <c r="BB16" s="714"/>
      <c r="BC16" s="714"/>
      <c r="BD16" s="748" t="s">
        <v>270</v>
      </c>
      <c r="BE16" s="816">
        <v>5323</v>
      </c>
      <c r="BF16" s="814">
        <v>5323</v>
      </c>
      <c r="BG16" s="49">
        <f t="shared" si="16"/>
        <v>1</v>
      </c>
      <c r="BH16" s="117">
        <v>15295736000</v>
      </c>
      <c r="BI16" s="118">
        <v>15295736000</v>
      </c>
      <c r="BJ16" s="49">
        <f t="shared" ref="BJ16:BJ18" si="19">+BI16/BH16</f>
        <v>1</v>
      </c>
      <c r="BK16" s="52" t="s">
        <v>1210</v>
      </c>
      <c r="BL16" s="818">
        <v>7.4160000000000004</v>
      </c>
      <c r="BM16" s="817">
        <v>7.4160000000000004</v>
      </c>
      <c r="BN16" s="49">
        <f t="shared" ref="BN16" si="20">+BM16/BL16</f>
        <v>1</v>
      </c>
      <c r="BO16" s="102">
        <v>11439800000</v>
      </c>
      <c r="BP16" s="103">
        <v>11439800000</v>
      </c>
      <c r="BQ16" s="49">
        <f t="shared" ref="BQ16:BQ26" si="21">+BP16/BO16</f>
        <v>1</v>
      </c>
      <c r="BR16" s="52" t="s">
        <v>1309</v>
      </c>
      <c r="BS16" s="54">
        <v>5874</v>
      </c>
      <c r="BT16" s="55">
        <v>5874</v>
      </c>
      <c r="BU16" s="56">
        <f t="shared" si="14"/>
        <v>1</v>
      </c>
      <c r="BV16" s="96">
        <v>5137400000</v>
      </c>
      <c r="BW16" s="97">
        <v>5137400000</v>
      </c>
      <c r="BX16" s="56">
        <f t="shared" si="18"/>
        <v>1</v>
      </c>
      <c r="BY16" s="1365" t="s">
        <v>1425</v>
      </c>
      <c r="BZ16" s="959">
        <v>100</v>
      </c>
      <c r="CA16" s="959">
        <v>100</v>
      </c>
      <c r="CB16" s="773">
        <f>+CA16/BZ16</f>
        <v>1</v>
      </c>
      <c r="CC16" s="960">
        <v>5281400000</v>
      </c>
      <c r="CD16" s="960">
        <v>5281400000</v>
      </c>
      <c r="CE16" s="773">
        <f>+CC16/CD16</f>
        <v>1</v>
      </c>
      <c r="CF16" s="1357" t="s">
        <v>1521</v>
      </c>
    </row>
    <row r="17" spans="1:84" ht="96" customHeight="1" x14ac:dyDescent="0.35">
      <c r="A17" s="1121" t="s">
        <v>37</v>
      </c>
      <c r="B17" s="1418"/>
      <c r="C17" s="1399"/>
      <c r="D17" s="30" t="s">
        <v>272</v>
      </c>
      <c r="E17" s="30" t="s">
        <v>273</v>
      </c>
      <c r="F17" s="30" t="s">
        <v>274</v>
      </c>
      <c r="G17" s="71" t="s">
        <v>69</v>
      </c>
      <c r="H17" s="636" t="s">
        <v>275</v>
      </c>
      <c r="I17" s="27" t="s">
        <v>276</v>
      </c>
      <c r="J17" s="25" t="s">
        <v>277</v>
      </c>
      <c r="K17" s="24" t="s">
        <v>278</v>
      </c>
      <c r="L17" s="40">
        <v>13</v>
      </c>
      <c r="M17" s="41">
        <v>13</v>
      </c>
      <c r="N17" s="35">
        <v>1</v>
      </c>
      <c r="O17" s="60">
        <v>51700000</v>
      </c>
      <c r="P17" s="59">
        <v>28500000</v>
      </c>
      <c r="Q17" s="35">
        <v>0.55125725338491294</v>
      </c>
      <c r="R17" s="28" t="s">
        <v>279</v>
      </c>
      <c r="S17" s="28" t="s">
        <v>280</v>
      </c>
      <c r="T17" s="38">
        <v>13</v>
      </c>
      <c r="U17" s="39">
        <v>5</v>
      </c>
      <c r="V17" s="35">
        <v>0.38461538461538464</v>
      </c>
      <c r="W17" s="60">
        <v>47350000</v>
      </c>
      <c r="X17" s="59">
        <v>45950000</v>
      </c>
      <c r="Y17" s="35">
        <v>0.97043294614572329</v>
      </c>
      <c r="Z17" s="28" t="s">
        <v>281</v>
      </c>
      <c r="AA17" s="29"/>
      <c r="AB17" s="40">
        <v>13</v>
      </c>
      <c r="AC17" s="41">
        <v>13</v>
      </c>
      <c r="AD17" s="35">
        <v>1</v>
      </c>
      <c r="AE17" s="60">
        <v>35000000</v>
      </c>
      <c r="AF17" s="59">
        <v>70600000</v>
      </c>
      <c r="AG17" s="43">
        <v>2.0171428571428573</v>
      </c>
      <c r="AH17" s="109" t="s">
        <v>282</v>
      </c>
      <c r="AI17" s="29"/>
      <c r="AJ17" s="38">
        <v>13</v>
      </c>
      <c r="AK17" s="39">
        <v>13</v>
      </c>
      <c r="AL17" s="35">
        <v>1</v>
      </c>
      <c r="AM17" s="60">
        <v>65000000</v>
      </c>
      <c r="AN17" s="59">
        <v>28682000</v>
      </c>
      <c r="AO17" s="35">
        <v>0.44126153846153848</v>
      </c>
      <c r="AP17" s="28" t="s">
        <v>283</v>
      </c>
      <c r="AQ17" s="29"/>
      <c r="AR17" s="38"/>
      <c r="AS17" s="39"/>
      <c r="AT17" s="35"/>
      <c r="AU17" s="60"/>
      <c r="AV17" s="59"/>
      <c r="AW17" s="35"/>
      <c r="AX17" s="28"/>
      <c r="AY17" s="29"/>
      <c r="AZ17" s="625" t="s">
        <v>233</v>
      </c>
      <c r="BA17" s="646" t="s">
        <v>52</v>
      </c>
      <c r="BB17" s="646" t="s">
        <v>248</v>
      </c>
      <c r="BC17" s="646" t="s">
        <v>284</v>
      </c>
      <c r="BD17" s="24" t="s">
        <v>285</v>
      </c>
      <c r="BE17" s="787">
        <v>0.48</v>
      </c>
      <c r="BF17" s="786">
        <v>0.5</v>
      </c>
      <c r="BG17" s="49">
        <v>1</v>
      </c>
      <c r="BH17" s="50">
        <v>50000000</v>
      </c>
      <c r="BI17" s="51">
        <v>36485017</v>
      </c>
      <c r="BJ17" s="49">
        <f t="shared" si="19"/>
        <v>0.72970033999999995</v>
      </c>
      <c r="BK17" s="669" t="s">
        <v>1310</v>
      </c>
      <c r="BL17" s="264">
        <v>0.56000000000000005</v>
      </c>
      <c r="BM17" s="272">
        <v>0.96</v>
      </c>
      <c r="BN17" s="49">
        <v>1</v>
      </c>
      <c r="BO17" s="50">
        <v>52000000</v>
      </c>
      <c r="BP17" s="51">
        <v>35920648</v>
      </c>
      <c r="BQ17" s="49">
        <f t="shared" si="21"/>
        <v>0.69078169230769226</v>
      </c>
      <c r="BR17" s="669" t="s">
        <v>1298</v>
      </c>
      <c r="BS17" s="54">
        <v>100</v>
      </c>
      <c r="BT17" s="55">
        <v>229</v>
      </c>
      <c r="BU17" s="56">
        <v>1</v>
      </c>
      <c r="BV17" s="96">
        <v>49079352</v>
      </c>
      <c r="BW17" s="97">
        <v>48289819</v>
      </c>
      <c r="BX17" s="56">
        <f t="shared" ref="BX17:BX21" si="22">+BW17/BV17</f>
        <v>0.9839131331644313</v>
      </c>
      <c r="BY17" s="42" t="s">
        <v>1325</v>
      </c>
      <c r="BZ17" s="1367">
        <v>16</v>
      </c>
      <c r="CA17" s="1367">
        <v>16</v>
      </c>
      <c r="CB17" s="1368">
        <v>1</v>
      </c>
      <c r="CC17" s="1369">
        <v>23000000</v>
      </c>
      <c r="CD17" s="1369">
        <v>22131550</v>
      </c>
      <c r="CE17" s="1370">
        <v>1</v>
      </c>
      <c r="CF17" s="1371" t="s">
        <v>1564</v>
      </c>
    </row>
    <row r="18" spans="1:84" ht="94.5" customHeight="1" x14ac:dyDescent="0.35">
      <c r="A18" s="663" t="s">
        <v>289</v>
      </c>
      <c r="B18" s="1419"/>
      <c r="C18" s="1400"/>
      <c r="D18" s="655" t="s">
        <v>290</v>
      </c>
      <c r="E18" s="655" t="s">
        <v>291</v>
      </c>
      <c r="F18" s="655" t="s">
        <v>292</v>
      </c>
      <c r="G18" s="263">
        <v>1</v>
      </c>
      <c r="H18" s="773">
        <v>1</v>
      </c>
      <c r="I18" s="2" t="s">
        <v>293</v>
      </c>
      <c r="J18" s="1" t="s">
        <v>294</v>
      </c>
      <c r="K18" s="24" t="s">
        <v>295</v>
      </c>
      <c r="L18" s="626">
        <v>1</v>
      </c>
      <c r="M18" s="631">
        <v>1</v>
      </c>
      <c r="N18" s="253">
        <v>1</v>
      </c>
      <c r="O18" s="36">
        <v>17500000</v>
      </c>
      <c r="P18" s="37">
        <v>17500000</v>
      </c>
      <c r="Q18" s="35">
        <v>1</v>
      </c>
      <c r="R18" s="28" t="s">
        <v>296</v>
      </c>
      <c r="S18" s="28"/>
      <c r="T18" s="632">
        <v>1</v>
      </c>
      <c r="U18" s="7">
        <v>1</v>
      </c>
      <c r="V18" s="253">
        <v>1</v>
      </c>
      <c r="W18" s="36">
        <v>0</v>
      </c>
      <c r="X18" s="59">
        <v>0</v>
      </c>
      <c r="Y18" s="35"/>
      <c r="Z18" s="733" t="s">
        <v>297</v>
      </c>
      <c r="AA18" s="29"/>
      <c r="AB18" s="734">
        <v>1</v>
      </c>
      <c r="AC18" s="686">
        <v>1</v>
      </c>
      <c r="AD18" s="253">
        <v>1</v>
      </c>
      <c r="AE18" s="36"/>
      <c r="AF18" s="59"/>
      <c r="AG18" s="35"/>
      <c r="AH18" s="110" t="s">
        <v>298</v>
      </c>
      <c r="AI18" s="29"/>
      <c r="AJ18" s="632">
        <v>1</v>
      </c>
      <c r="AK18" s="7">
        <v>1</v>
      </c>
      <c r="AL18" s="253">
        <v>1</v>
      </c>
      <c r="AM18" s="36"/>
      <c r="AN18" s="59"/>
      <c r="AO18" s="35"/>
      <c r="AP18" s="29"/>
      <c r="AQ18" s="29"/>
      <c r="AR18" s="632">
        <v>1</v>
      </c>
      <c r="AS18" s="7">
        <v>1</v>
      </c>
      <c r="AT18" s="253">
        <v>1</v>
      </c>
      <c r="AU18" s="36"/>
      <c r="AV18" s="59"/>
      <c r="AW18" s="35"/>
      <c r="AX18" s="29" t="s">
        <v>299</v>
      </c>
      <c r="AY18" s="29"/>
      <c r="AZ18" s="707"/>
      <c r="BA18" s="25"/>
      <c r="BB18" s="25"/>
      <c r="BC18" s="25"/>
      <c r="BD18" s="80" t="s">
        <v>1291</v>
      </c>
      <c r="BE18" s="788">
        <v>12</v>
      </c>
      <c r="BF18" s="750">
        <v>12</v>
      </c>
      <c r="BG18" s="112">
        <v>1</v>
      </c>
      <c r="BH18" s="50">
        <v>93000000</v>
      </c>
      <c r="BI18" s="51">
        <v>24158000</v>
      </c>
      <c r="BJ18" s="49">
        <f t="shared" si="19"/>
        <v>0.25976344086021508</v>
      </c>
      <c r="BK18" s="52" t="s">
        <v>1426</v>
      </c>
      <c r="BL18" s="788">
        <v>10</v>
      </c>
      <c r="BM18" s="821">
        <v>10</v>
      </c>
      <c r="BN18" s="112">
        <v>1</v>
      </c>
      <c r="BO18" s="50">
        <v>93000000</v>
      </c>
      <c r="BP18" s="51">
        <v>24158000</v>
      </c>
      <c r="BQ18" s="49">
        <f t="shared" si="21"/>
        <v>0.25976344086021508</v>
      </c>
      <c r="BR18" s="828" t="s">
        <v>1427</v>
      </c>
      <c r="BS18" s="54">
        <v>7</v>
      </c>
      <c r="BT18" s="55">
        <v>7</v>
      </c>
      <c r="BU18" s="56">
        <f t="shared" ref="BU18:BU21" si="23">+BT18/BS18</f>
        <v>1</v>
      </c>
      <c r="BV18" s="96">
        <v>10000000</v>
      </c>
      <c r="BW18" s="97">
        <v>10000000</v>
      </c>
      <c r="BX18" s="56">
        <f t="shared" si="22"/>
        <v>1</v>
      </c>
      <c r="BY18" s="1366" t="s">
        <v>1428</v>
      </c>
      <c r="BZ18" s="959">
        <v>12</v>
      </c>
      <c r="CA18" s="959">
        <v>12</v>
      </c>
      <c r="CB18" s="773">
        <f>+CA18/BZ18</f>
        <v>1</v>
      </c>
      <c r="CC18" s="960">
        <v>603053831</v>
      </c>
      <c r="CD18" s="960">
        <v>480736761</v>
      </c>
      <c r="CE18" s="1372">
        <f>+CD18/CC18</f>
        <v>0.79717056137895592</v>
      </c>
      <c r="CF18" s="1348" t="s">
        <v>1522</v>
      </c>
    </row>
    <row r="19" spans="1:84" ht="99" customHeight="1" x14ac:dyDescent="0.35">
      <c r="A19" s="1261" t="s">
        <v>289</v>
      </c>
      <c r="B19" s="1398" t="s">
        <v>38</v>
      </c>
      <c r="C19" s="1457" t="s">
        <v>39</v>
      </c>
      <c r="D19" s="1398" t="s">
        <v>329</v>
      </c>
      <c r="E19" s="1398" t="s">
        <v>330</v>
      </c>
      <c r="F19" s="30" t="s">
        <v>331</v>
      </c>
      <c r="G19" s="99" t="s">
        <v>69</v>
      </c>
      <c r="H19" s="785" t="s">
        <v>332</v>
      </c>
      <c r="I19" s="100"/>
      <c r="J19" s="31"/>
      <c r="K19" s="32"/>
      <c r="L19" s="63">
        <v>0.52849999999999997</v>
      </c>
      <c r="M19" s="64">
        <v>0.52849999999999997</v>
      </c>
      <c r="N19" s="35">
        <v>1</v>
      </c>
      <c r="O19" s="60">
        <v>62117000000</v>
      </c>
      <c r="P19" s="59">
        <v>62117000000</v>
      </c>
      <c r="Q19" s="35">
        <v>1</v>
      </c>
      <c r="R19" s="28" t="s">
        <v>333</v>
      </c>
      <c r="S19" s="28" t="s">
        <v>334</v>
      </c>
      <c r="T19" s="38">
        <v>52</v>
      </c>
      <c r="U19" s="39">
        <v>56.9</v>
      </c>
      <c r="V19" s="43">
        <v>1.0942307692307691</v>
      </c>
      <c r="W19" s="60"/>
      <c r="X19" s="59"/>
      <c r="Y19" s="35"/>
      <c r="Z19" s="29"/>
      <c r="AA19" s="28" t="s">
        <v>335</v>
      </c>
      <c r="AB19" s="38"/>
      <c r="AC19" s="39">
        <v>0</v>
      </c>
      <c r="AD19" s="35">
        <v>0</v>
      </c>
      <c r="AE19" s="60"/>
      <c r="AF19" s="59"/>
      <c r="AG19" s="35"/>
      <c r="AH19" s="28"/>
      <c r="AI19" s="28"/>
      <c r="AJ19" s="38"/>
      <c r="AK19" s="39"/>
      <c r="AL19" s="35">
        <v>0</v>
      </c>
      <c r="AM19" s="60"/>
      <c r="AN19" s="59"/>
      <c r="AO19" s="35"/>
      <c r="AP19" s="29"/>
      <c r="AQ19" s="28"/>
      <c r="AR19" s="38"/>
      <c r="AS19" s="39"/>
      <c r="AT19" s="35"/>
      <c r="AU19" s="60"/>
      <c r="AV19" s="59"/>
      <c r="AW19" s="35"/>
      <c r="AX19" s="29"/>
      <c r="AY19" s="28" t="s">
        <v>336</v>
      </c>
      <c r="AZ19" s="1437" t="s">
        <v>337</v>
      </c>
      <c r="BA19" s="1408" t="s">
        <v>52</v>
      </c>
      <c r="BB19" s="1408" t="s">
        <v>97</v>
      </c>
      <c r="BC19" s="25" t="s">
        <v>338</v>
      </c>
      <c r="BD19" s="24" t="s">
        <v>339</v>
      </c>
      <c r="BE19" s="787">
        <v>1</v>
      </c>
      <c r="BF19" s="786">
        <v>1</v>
      </c>
      <c r="BG19" s="49">
        <f t="shared" ref="BG19" si="24">+BF19/BE19</f>
        <v>1</v>
      </c>
      <c r="BH19" s="50">
        <v>200000000</v>
      </c>
      <c r="BI19" s="51">
        <v>170849645</v>
      </c>
      <c r="BJ19" s="49">
        <f>+BI19/BH19</f>
        <v>0.85424822499999997</v>
      </c>
      <c r="BK19" s="52" t="s">
        <v>1202</v>
      </c>
      <c r="BL19" s="278">
        <v>0.53939999999999999</v>
      </c>
      <c r="BM19" s="265">
        <v>0.53939999999999999</v>
      </c>
      <c r="BN19" s="49">
        <f t="shared" ref="BN19:BN26" si="25">+BM19/BL19</f>
        <v>1</v>
      </c>
      <c r="BO19" s="50">
        <v>439058252</v>
      </c>
      <c r="BP19" s="51">
        <v>432580762</v>
      </c>
      <c r="BQ19" s="49">
        <f t="shared" si="21"/>
        <v>0.9852468551257294</v>
      </c>
      <c r="BR19" s="828" t="s">
        <v>1429</v>
      </c>
      <c r="BS19" s="1092">
        <v>0.54920000000000002</v>
      </c>
      <c r="BT19" s="1090">
        <v>0.54920000000000002</v>
      </c>
      <c r="BU19" s="56">
        <f t="shared" si="23"/>
        <v>1</v>
      </c>
      <c r="BV19" s="96">
        <v>170178708</v>
      </c>
      <c r="BW19" s="97">
        <v>156567612</v>
      </c>
      <c r="BX19" s="56">
        <f t="shared" si="22"/>
        <v>0.92001880752320675</v>
      </c>
      <c r="BY19" s="52" t="s">
        <v>1430</v>
      </c>
      <c r="BZ19" s="1114" t="s">
        <v>1342</v>
      </c>
      <c r="CA19" s="1115" t="s">
        <v>1342</v>
      </c>
      <c r="CB19" s="1250">
        <v>0</v>
      </c>
      <c r="CC19" s="894">
        <v>216733000</v>
      </c>
      <c r="CD19" s="895">
        <v>206389945</v>
      </c>
      <c r="CE19" s="1250">
        <f>+CD19/CC19</f>
        <v>0.95227743352419802</v>
      </c>
      <c r="CF19" s="1351" t="s">
        <v>1560</v>
      </c>
    </row>
    <row r="20" spans="1:84" ht="99" customHeight="1" x14ac:dyDescent="0.35">
      <c r="A20" s="1261" t="s">
        <v>289</v>
      </c>
      <c r="B20" s="1399"/>
      <c r="C20" s="1458"/>
      <c r="D20" s="1400"/>
      <c r="E20" s="1400"/>
      <c r="F20" s="30" t="s">
        <v>344</v>
      </c>
      <c r="G20" s="99" t="s">
        <v>69</v>
      </c>
      <c r="H20" s="32">
        <v>0.7</v>
      </c>
      <c r="I20" s="100"/>
      <c r="J20" s="31"/>
      <c r="K20" s="32"/>
      <c r="L20" s="67"/>
      <c r="M20" s="101"/>
      <c r="N20" s="35">
        <v>0</v>
      </c>
      <c r="O20" s="60"/>
      <c r="P20" s="59"/>
      <c r="Q20" s="35"/>
      <c r="R20" s="29"/>
      <c r="S20" s="28" t="s">
        <v>345</v>
      </c>
      <c r="T20" s="38"/>
      <c r="U20" s="39"/>
      <c r="V20" s="35">
        <v>0</v>
      </c>
      <c r="W20" s="60"/>
      <c r="X20" s="59"/>
      <c r="Y20" s="35"/>
      <c r="Z20" s="29"/>
      <c r="AA20" s="29"/>
      <c r="AB20" s="65">
        <v>0.7</v>
      </c>
      <c r="AC20" s="39">
        <v>0</v>
      </c>
      <c r="AD20" s="35">
        <v>0</v>
      </c>
      <c r="AE20" s="60"/>
      <c r="AF20" s="59"/>
      <c r="AG20" s="35"/>
      <c r="AH20" s="28"/>
      <c r="AI20" s="29"/>
      <c r="AJ20" s="38"/>
      <c r="AK20" s="39"/>
      <c r="AL20" s="35">
        <v>0</v>
      </c>
      <c r="AM20" s="60"/>
      <c r="AN20" s="59"/>
      <c r="AO20" s="35"/>
      <c r="AP20" s="29"/>
      <c r="AQ20" s="29"/>
      <c r="AR20" s="38"/>
      <c r="AS20" s="39"/>
      <c r="AT20" s="35"/>
      <c r="AU20" s="60"/>
      <c r="AV20" s="59"/>
      <c r="AW20" s="35"/>
      <c r="AX20" s="29"/>
      <c r="AY20" s="29" t="s">
        <v>346</v>
      </c>
      <c r="AZ20" s="1438"/>
      <c r="BA20" s="1404"/>
      <c r="BB20" s="1404"/>
      <c r="BC20" s="25" t="s">
        <v>347</v>
      </c>
      <c r="BD20" s="24" t="s">
        <v>348</v>
      </c>
      <c r="BE20" s="779" t="s">
        <v>1342</v>
      </c>
      <c r="BF20" s="668" t="s">
        <v>1342</v>
      </c>
      <c r="BG20" s="49"/>
      <c r="BH20" s="40" t="s">
        <v>1342</v>
      </c>
      <c r="BI20" s="41" t="s">
        <v>1342</v>
      </c>
      <c r="BJ20" s="49"/>
      <c r="BK20" s="52" t="s">
        <v>349</v>
      </c>
      <c r="BL20" s="53">
        <v>8</v>
      </c>
      <c r="BM20" s="41">
        <v>8</v>
      </c>
      <c r="BN20" s="49">
        <f t="shared" si="25"/>
        <v>1</v>
      </c>
      <c r="BO20" s="50">
        <v>10000000</v>
      </c>
      <c r="BP20" s="51">
        <v>10000000</v>
      </c>
      <c r="BQ20" s="49">
        <f t="shared" si="21"/>
        <v>1</v>
      </c>
      <c r="BR20" s="52" t="s">
        <v>1334</v>
      </c>
      <c r="BS20" s="54">
        <v>9</v>
      </c>
      <c r="BT20" s="113">
        <v>9</v>
      </c>
      <c r="BU20" s="56">
        <f t="shared" si="23"/>
        <v>1</v>
      </c>
      <c r="BV20" s="96">
        <v>20000000</v>
      </c>
      <c r="BW20" s="97">
        <v>20000000</v>
      </c>
      <c r="BX20" s="56">
        <f t="shared" si="22"/>
        <v>1</v>
      </c>
      <c r="BY20" s="806" t="s">
        <v>351</v>
      </c>
      <c r="BZ20" s="54">
        <v>100</v>
      </c>
      <c r="CA20" s="113">
        <v>100</v>
      </c>
      <c r="CB20" s="56">
        <v>1</v>
      </c>
      <c r="CC20" s="96">
        <v>10000000</v>
      </c>
      <c r="CD20" s="97">
        <v>10000000</v>
      </c>
      <c r="CE20" s="56">
        <f>+CC20/CD20</f>
        <v>1</v>
      </c>
      <c r="CF20" s="1302" t="s">
        <v>1556</v>
      </c>
    </row>
    <row r="21" spans="1:84" ht="122" customHeight="1" x14ac:dyDescent="0.35">
      <c r="A21" s="1262" t="s">
        <v>289</v>
      </c>
      <c r="B21" s="1399"/>
      <c r="C21" s="1458"/>
      <c r="D21" s="655" t="s">
        <v>329</v>
      </c>
      <c r="E21" s="655" t="s">
        <v>353</v>
      </c>
      <c r="F21" s="655" t="s">
        <v>354</v>
      </c>
      <c r="G21" s="659">
        <v>48</v>
      </c>
      <c r="H21" s="654">
        <v>54</v>
      </c>
      <c r="I21" s="630" t="s">
        <v>293</v>
      </c>
      <c r="J21" s="1" t="s">
        <v>355</v>
      </c>
      <c r="K21" s="645" t="s">
        <v>356</v>
      </c>
      <c r="L21" s="626">
        <v>11</v>
      </c>
      <c r="M21" s="631">
        <v>11</v>
      </c>
      <c r="N21" s="253">
        <v>1</v>
      </c>
      <c r="O21" s="628">
        <v>30000000</v>
      </c>
      <c r="P21" s="629">
        <v>30000000</v>
      </c>
      <c r="Q21" s="253">
        <v>1</v>
      </c>
      <c r="R21" s="774" t="s">
        <v>357</v>
      </c>
      <c r="S21" s="774" t="s">
        <v>358</v>
      </c>
      <c r="T21" s="632">
        <v>11</v>
      </c>
      <c r="U21" s="7">
        <v>11</v>
      </c>
      <c r="V21" s="253">
        <v>1</v>
      </c>
      <c r="W21" s="628">
        <v>32100000</v>
      </c>
      <c r="X21" s="629">
        <v>5000000</v>
      </c>
      <c r="Y21" s="253">
        <v>0.1557632398753894</v>
      </c>
      <c r="Z21" s="774" t="s">
        <v>359</v>
      </c>
      <c r="AA21" s="774" t="s">
        <v>360</v>
      </c>
      <c r="AB21" s="632">
        <v>12</v>
      </c>
      <c r="AC21" s="7">
        <v>0</v>
      </c>
      <c r="AD21" s="253">
        <v>0</v>
      </c>
      <c r="AE21" s="628"/>
      <c r="AF21" s="629"/>
      <c r="AG21" s="253"/>
      <c r="AH21" s="774"/>
      <c r="AI21" s="774"/>
      <c r="AJ21" s="632"/>
      <c r="AK21" s="7"/>
      <c r="AL21" s="253">
        <v>0</v>
      </c>
      <c r="AM21" s="628"/>
      <c r="AN21" s="629"/>
      <c r="AO21" s="253"/>
      <c r="AP21" s="774"/>
      <c r="AQ21" s="774"/>
      <c r="AR21" s="632"/>
      <c r="AS21" s="7"/>
      <c r="AT21" s="253"/>
      <c r="AU21" s="628"/>
      <c r="AV21" s="629"/>
      <c r="AW21" s="253"/>
      <c r="AX21" s="774"/>
      <c r="AY21" s="774"/>
      <c r="AZ21" s="635" t="s">
        <v>96</v>
      </c>
      <c r="BA21" s="25" t="s">
        <v>52</v>
      </c>
      <c r="BB21" s="25" t="s">
        <v>97</v>
      </c>
      <c r="BC21" s="46" t="s">
        <v>361</v>
      </c>
      <c r="BD21" s="685" t="s">
        <v>362</v>
      </c>
      <c r="BE21" s="1049" t="s">
        <v>1342</v>
      </c>
      <c r="BF21" s="871" t="s">
        <v>1342</v>
      </c>
      <c r="BG21" s="1051"/>
      <c r="BH21" s="626" t="s">
        <v>1342</v>
      </c>
      <c r="BI21" s="871" t="s">
        <v>1342</v>
      </c>
      <c r="BJ21" s="254"/>
      <c r="BK21" s="746" t="s">
        <v>349</v>
      </c>
      <c r="BL21" s="40">
        <v>606</v>
      </c>
      <c r="BM21" s="41">
        <v>620</v>
      </c>
      <c r="BN21" s="79">
        <f t="shared" si="25"/>
        <v>1.023102310231023</v>
      </c>
      <c r="BO21" s="50">
        <v>20000000</v>
      </c>
      <c r="BP21" s="51">
        <v>20000000</v>
      </c>
      <c r="BQ21" s="49">
        <f t="shared" si="21"/>
        <v>1</v>
      </c>
      <c r="BR21" s="52" t="s">
        <v>1431</v>
      </c>
      <c r="BS21" s="115">
        <v>604</v>
      </c>
      <c r="BT21" s="113">
        <v>1545</v>
      </c>
      <c r="BU21" s="56">
        <f t="shared" si="23"/>
        <v>2.5579470198675498</v>
      </c>
      <c r="BV21" s="57">
        <v>20000000</v>
      </c>
      <c r="BW21" s="58">
        <v>13000000</v>
      </c>
      <c r="BX21" s="56">
        <f t="shared" si="22"/>
        <v>0.65</v>
      </c>
      <c r="BY21" s="52" t="s">
        <v>1499</v>
      </c>
      <c r="BZ21" s="115">
        <v>11</v>
      </c>
      <c r="CA21" s="113">
        <v>11</v>
      </c>
      <c r="CB21" s="56">
        <v>1</v>
      </c>
      <c r="CC21" s="57">
        <v>20000000</v>
      </c>
      <c r="CD21" s="58">
        <v>19850000</v>
      </c>
      <c r="CE21" s="56">
        <v>0.99</v>
      </c>
      <c r="CF21" s="1302" t="s">
        <v>1523</v>
      </c>
    </row>
    <row r="22" spans="1:84" ht="99" customHeight="1" x14ac:dyDescent="0.35">
      <c r="A22" s="1261" t="s">
        <v>289</v>
      </c>
      <c r="B22" s="1399"/>
      <c r="C22" s="1458"/>
      <c r="D22" s="1398" t="s">
        <v>371</v>
      </c>
      <c r="E22" s="1398" t="s">
        <v>372</v>
      </c>
      <c r="F22" s="30" t="s">
        <v>373</v>
      </c>
      <c r="G22" s="72" t="s">
        <v>69</v>
      </c>
      <c r="H22" s="703">
        <v>0.7</v>
      </c>
      <c r="I22" s="1422" t="s">
        <v>293</v>
      </c>
      <c r="J22" s="1401" t="s">
        <v>355</v>
      </c>
      <c r="K22" s="73" t="s">
        <v>374</v>
      </c>
      <c r="L22" s="65">
        <v>0.83333333333333337</v>
      </c>
      <c r="M22" s="61">
        <v>0.83333333333333337</v>
      </c>
      <c r="N22" s="74">
        <v>1</v>
      </c>
      <c r="O22" s="36">
        <v>130000000</v>
      </c>
      <c r="P22" s="37">
        <v>998000</v>
      </c>
      <c r="Q22" s="74">
        <v>7.6769230769230768E-3</v>
      </c>
      <c r="R22" s="28" t="s">
        <v>375</v>
      </c>
      <c r="S22" s="28" t="s">
        <v>376</v>
      </c>
      <c r="T22" s="65">
        <v>0.83333333333333337</v>
      </c>
      <c r="U22" s="66">
        <v>0.83489999999999998</v>
      </c>
      <c r="V22" s="74">
        <v>1.0018799999999999</v>
      </c>
      <c r="W22" s="36">
        <v>53800000</v>
      </c>
      <c r="X22" s="37">
        <v>33350945</v>
      </c>
      <c r="Y22" s="74">
        <v>0.61990604089219326</v>
      </c>
      <c r="Z22" s="28" t="s">
        <v>377</v>
      </c>
      <c r="AA22" s="29" t="s">
        <v>378</v>
      </c>
      <c r="AB22" s="65">
        <v>0.7</v>
      </c>
      <c r="AC22" s="61">
        <v>0.09</v>
      </c>
      <c r="AD22" s="74">
        <v>0.12857142857142859</v>
      </c>
      <c r="AE22" s="36"/>
      <c r="AF22" s="37"/>
      <c r="AG22" s="74"/>
      <c r="AH22" s="28" t="s">
        <v>379</v>
      </c>
      <c r="AI22" s="29"/>
      <c r="AJ22" s="65">
        <v>0.7</v>
      </c>
      <c r="AK22" s="61">
        <v>0.81</v>
      </c>
      <c r="AL22" s="74">
        <v>1.1571428571428573</v>
      </c>
      <c r="AM22" s="36"/>
      <c r="AN22" s="37"/>
      <c r="AO22" s="74"/>
      <c r="AP22" s="28" t="s">
        <v>380</v>
      </c>
      <c r="AQ22" s="29"/>
      <c r="AR22" s="65">
        <v>0.7</v>
      </c>
      <c r="AS22" s="61">
        <v>7.0000000000000007E-2</v>
      </c>
      <c r="AT22" s="74">
        <v>0.10000000000000002</v>
      </c>
      <c r="AU22" s="36"/>
      <c r="AV22" s="37"/>
      <c r="AW22" s="74"/>
      <c r="AX22" s="29" t="s">
        <v>381</v>
      </c>
      <c r="AY22" s="29"/>
      <c r="AZ22" s="75" t="s">
        <v>96</v>
      </c>
      <c r="BA22" s="76" t="s">
        <v>52</v>
      </c>
      <c r="BB22" s="76" t="s">
        <v>97</v>
      </c>
      <c r="BC22" s="76" t="s">
        <v>382</v>
      </c>
      <c r="BD22" s="77" t="s">
        <v>383</v>
      </c>
      <c r="BE22" s="78">
        <v>0.5</v>
      </c>
      <c r="BF22" s="71">
        <v>0.5</v>
      </c>
      <c r="BG22" s="49">
        <f>+BF22/BE22</f>
        <v>1</v>
      </c>
      <c r="BH22" s="50">
        <v>5400000</v>
      </c>
      <c r="BI22" s="51">
        <v>5400000</v>
      </c>
      <c r="BJ22" s="49">
        <f>+BI22/BH22</f>
        <v>1</v>
      </c>
      <c r="BK22" s="1102" t="s">
        <v>1203</v>
      </c>
      <c r="BL22" s="40">
        <v>13</v>
      </c>
      <c r="BM22" s="41">
        <v>16</v>
      </c>
      <c r="BN22" s="79">
        <f t="shared" si="25"/>
        <v>1.2307692307692308</v>
      </c>
      <c r="BO22" s="50">
        <v>10000000.01</v>
      </c>
      <c r="BP22" s="51">
        <v>9999000.0099999998</v>
      </c>
      <c r="BQ22" s="49">
        <f t="shared" si="21"/>
        <v>0.99990000000010004</v>
      </c>
      <c r="BR22" s="1103" t="s">
        <v>1432</v>
      </c>
      <c r="BS22" s="115">
        <v>94</v>
      </c>
      <c r="BT22" s="113">
        <v>293</v>
      </c>
      <c r="BU22" s="56">
        <f t="shared" ref="BU22" si="26">+BT22/BS22</f>
        <v>3.1170212765957448</v>
      </c>
      <c r="BV22" s="57">
        <v>5000000</v>
      </c>
      <c r="BW22" s="58">
        <v>5000000</v>
      </c>
      <c r="BX22" s="56">
        <f t="shared" ref="BX22:BX26" si="27">+BW22/BV22</f>
        <v>1</v>
      </c>
      <c r="BY22" s="52" t="s">
        <v>1433</v>
      </c>
      <c r="BZ22" s="205">
        <v>6.0000000000000001E-3</v>
      </c>
      <c r="CA22" s="1287">
        <v>6.0000000000000001E-3</v>
      </c>
      <c r="CB22" s="56">
        <f>+CA22/BZ22</f>
        <v>1</v>
      </c>
      <c r="CC22" s="57">
        <v>19000000</v>
      </c>
      <c r="CD22" s="58">
        <v>18055000</v>
      </c>
      <c r="CE22" s="56">
        <f>+CD22/CC22</f>
        <v>0.95026315789473681</v>
      </c>
      <c r="CF22" s="1302" t="s">
        <v>1524</v>
      </c>
    </row>
    <row r="23" spans="1:84" ht="99" customHeight="1" x14ac:dyDescent="0.35">
      <c r="A23" s="1261" t="s">
        <v>289</v>
      </c>
      <c r="B23" s="1399"/>
      <c r="C23" s="1458"/>
      <c r="D23" s="1403"/>
      <c r="E23" s="1403"/>
      <c r="F23" s="30" t="s">
        <v>384</v>
      </c>
      <c r="G23" s="783">
        <v>0.8</v>
      </c>
      <c r="H23" s="773">
        <v>1</v>
      </c>
      <c r="I23" s="1407"/>
      <c r="J23" s="1404"/>
      <c r="K23" s="73" t="s">
        <v>385</v>
      </c>
      <c r="L23" s="65">
        <v>0.85</v>
      </c>
      <c r="M23" s="61">
        <v>0.85</v>
      </c>
      <c r="N23" s="74">
        <v>1</v>
      </c>
      <c r="O23" s="36">
        <v>0</v>
      </c>
      <c r="P23" s="37">
        <v>0</v>
      </c>
      <c r="Q23" s="74">
        <v>0</v>
      </c>
      <c r="R23" s="28" t="s">
        <v>386</v>
      </c>
      <c r="S23" s="29"/>
      <c r="T23" s="65">
        <v>1</v>
      </c>
      <c r="U23" s="66">
        <v>0.83489999999999998</v>
      </c>
      <c r="V23" s="74">
        <v>0.83489999999999998</v>
      </c>
      <c r="W23" s="36">
        <v>128718585</v>
      </c>
      <c r="X23" s="37">
        <v>15600000</v>
      </c>
      <c r="Y23" s="74">
        <v>0.12119462003097688</v>
      </c>
      <c r="Z23" s="28" t="s">
        <v>387</v>
      </c>
      <c r="AA23" s="29" t="s">
        <v>388</v>
      </c>
      <c r="AB23" s="65">
        <v>1</v>
      </c>
      <c r="AC23" s="39">
        <v>0.81</v>
      </c>
      <c r="AD23" s="74">
        <v>0.81</v>
      </c>
      <c r="AE23" s="36"/>
      <c r="AF23" s="37">
        <v>0</v>
      </c>
      <c r="AG23" s="74"/>
      <c r="AH23" s="28" t="s">
        <v>389</v>
      </c>
      <c r="AI23" s="29"/>
      <c r="AJ23" s="65">
        <v>0.8</v>
      </c>
      <c r="AK23" s="66"/>
      <c r="AL23" s="74">
        <v>0</v>
      </c>
      <c r="AM23" s="36"/>
      <c r="AN23" s="37"/>
      <c r="AO23" s="74"/>
      <c r="AP23" s="28"/>
      <c r="AQ23" s="29"/>
      <c r="AR23" s="65">
        <v>1</v>
      </c>
      <c r="AS23" s="61">
        <v>0.81</v>
      </c>
      <c r="AT23" s="74">
        <v>0.81</v>
      </c>
      <c r="AU23" s="36"/>
      <c r="AV23" s="37"/>
      <c r="AW23" s="74"/>
      <c r="AX23" s="29" t="s">
        <v>390</v>
      </c>
      <c r="AY23" s="29"/>
      <c r="AZ23" s="75" t="s">
        <v>96</v>
      </c>
      <c r="BA23" s="76" t="s">
        <v>52</v>
      </c>
      <c r="BB23" s="76" t="s">
        <v>97</v>
      </c>
      <c r="BC23" s="76" t="s">
        <v>347</v>
      </c>
      <c r="BD23" s="77" t="s">
        <v>348</v>
      </c>
      <c r="BE23" s="668" t="s">
        <v>1342</v>
      </c>
      <c r="BF23" s="41" t="s">
        <v>1342</v>
      </c>
      <c r="BG23" s="49"/>
      <c r="BH23" s="40" t="s">
        <v>1342</v>
      </c>
      <c r="BI23" s="41" t="s">
        <v>1342</v>
      </c>
      <c r="BJ23" s="49"/>
      <c r="BK23" s="764" t="s">
        <v>349</v>
      </c>
      <c r="BL23" s="626">
        <v>8</v>
      </c>
      <c r="BM23" s="631">
        <v>8</v>
      </c>
      <c r="BN23" s="251">
        <f t="shared" si="25"/>
        <v>1</v>
      </c>
      <c r="BO23" s="627">
        <v>10000000</v>
      </c>
      <c r="BP23" s="643">
        <v>10000000</v>
      </c>
      <c r="BQ23" s="254">
        <f t="shared" si="21"/>
        <v>1</v>
      </c>
      <c r="BR23" s="1054" t="s">
        <v>1434</v>
      </c>
      <c r="BS23" s="115">
        <v>18</v>
      </c>
      <c r="BT23" s="113">
        <v>23</v>
      </c>
      <c r="BU23" s="56">
        <v>1</v>
      </c>
      <c r="BV23" s="57">
        <v>19000000</v>
      </c>
      <c r="BW23" s="58">
        <v>12400000</v>
      </c>
      <c r="BX23" s="56">
        <f t="shared" si="27"/>
        <v>0.65263157894736845</v>
      </c>
      <c r="BY23" s="52" t="s">
        <v>1435</v>
      </c>
      <c r="BZ23" s="115">
        <v>0</v>
      </c>
      <c r="CA23" s="113">
        <v>0</v>
      </c>
      <c r="CB23" s="56">
        <v>0</v>
      </c>
      <c r="CC23" s="57">
        <v>10000000</v>
      </c>
      <c r="CD23" s="58">
        <v>10000000</v>
      </c>
      <c r="CE23" s="56">
        <f>+CC23/CD23</f>
        <v>1</v>
      </c>
      <c r="CF23" s="1302" t="s">
        <v>1555</v>
      </c>
    </row>
    <row r="24" spans="1:84" ht="135.5" customHeight="1" x14ac:dyDescent="0.35">
      <c r="A24" s="1261" t="s">
        <v>289</v>
      </c>
      <c r="B24" s="1399"/>
      <c r="C24" s="1458"/>
      <c r="D24" s="1396" t="s">
        <v>371</v>
      </c>
      <c r="E24" s="1396" t="s">
        <v>391</v>
      </c>
      <c r="F24" s="1180" t="s">
        <v>392</v>
      </c>
      <c r="G24" s="658">
        <v>19525</v>
      </c>
      <c r="H24" s="789">
        <v>27335</v>
      </c>
      <c r="I24" s="1023"/>
      <c r="J24" s="1024"/>
      <c r="K24" s="636"/>
      <c r="L24" s="626" t="s">
        <v>393</v>
      </c>
      <c r="M24" s="631"/>
      <c r="N24" s="253">
        <v>0</v>
      </c>
      <c r="O24" s="628"/>
      <c r="P24" s="629"/>
      <c r="Q24" s="253"/>
      <c r="R24" s="774"/>
      <c r="S24" s="774"/>
      <c r="T24" s="632"/>
      <c r="U24" s="7"/>
      <c r="V24" s="253">
        <v>0</v>
      </c>
      <c r="W24" s="628"/>
      <c r="X24" s="629"/>
      <c r="Y24" s="253"/>
      <c r="Z24" s="774" t="s">
        <v>394</v>
      </c>
      <c r="AA24" s="774"/>
      <c r="AB24" s="632">
        <v>20000</v>
      </c>
      <c r="AC24" s="7">
        <v>663</v>
      </c>
      <c r="AD24" s="253">
        <v>3.3149999999999999E-2</v>
      </c>
      <c r="AE24" s="628"/>
      <c r="AF24" s="629">
        <v>0</v>
      </c>
      <c r="AG24" s="253"/>
      <c r="AH24" s="1022" t="s">
        <v>395</v>
      </c>
      <c r="AI24" s="774"/>
      <c r="AJ24" s="632"/>
      <c r="AK24" s="7"/>
      <c r="AL24" s="253">
        <v>0</v>
      </c>
      <c r="AM24" s="628"/>
      <c r="AN24" s="629"/>
      <c r="AO24" s="253"/>
      <c r="AP24" s="774"/>
      <c r="AQ24" s="774"/>
      <c r="AR24" s="632"/>
      <c r="AS24" s="7"/>
      <c r="AT24" s="253"/>
      <c r="AU24" s="628"/>
      <c r="AV24" s="629"/>
      <c r="AW24" s="253"/>
      <c r="AX24" s="774"/>
      <c r="AY24" s="774"/>
      <c r="AZ24" s="1268" t="s">
        <v>233</v>
      </c>
      <c r="BA24" s="631" t="s">
        <v>52</v>
      </c>
      <c r="BB24" s="631" t="s">
        <v>248</v>
      </c>
      <c r="BC24" s="631" t="s">
        <v>402</v>
      </c>
      <c r="BD24" s="685" t="s">
        <v>403</v>
      </c>
      <c r="BE24" s="683">
        <v>20</v>
      </c>
      <c r="BF24" s="871">
        <v>70</v>
      </c>
      <c r="BG24" s="254">
        <v>1</v>
      </c>
      <c r="BH24" s="1053">
        <v>65000000</v>
      </c>
      <c r="BI24" s="1048">
        <v>9400000</v>
      </c>
      <c r="BJ24" s="253">
        <f>+BI24/BH24</f>
        <v>0.14461538461538462</v>
      </c>
      <c r="BK24" s="909" t="s">
        <v>1436</v>
      </c>
      <c r="BL24" s="53">
        <v>30</v>
      </c>
      <c r="BM24" s="48">
        <v>30</v>
      </c>
      <c r="BN24" s="49">
        <f t="shared" si="25"/>
        <v>1</v>
      </c>
      <c r="BO24" s="117">
        <v>136707113</v>
      </c>
      <c r="BP24" s="118">
        <v>110644280.95</v>
      </c>
      <c r="BQ24" s="49">
        <f t="shared" si="21"/>
        <v>0.8093527726680908</v>
      </c>
      <c r="BR24" s="52" t="s">
        <v>1311</v>
      </c>
      <c r="BS24" s="54">
        <v>75</v>
      </c>
      <c r="BT24" s="55">
        <v>95</v>
      </c>
      <c r="BU24" s="98">
        <v>1</v>
      </c>
      <c r="BV24" s="96">
        <v>16784600</v>
      </c>
      <c r="BW24" s="97">
        <v>15036700</v>
      </c>
      <c r="BX24" s="56">
        <f t="shared" si="27"/>
        <v>0.89586287430144296</v>
      </c>
      <c r="BY24" s="52" t="s">
        <v>1326</v>
      </c>
      <c r="BZ24" s="797">
        <v>75</v>
      </c>
      <c r="CA24" s="798">
        <v>75</v>
      </c>
      <c r="CB24" s="822">
        <f>+BZ24/CA24</f>
        <v>1</v>
      </c>
      <c r="CC24" s="824">
        <v>38000000</v>
      </c>
      <c r="CD24" s="823">
        <v>38000000</v>
      </c>
      <c r="CE24" s="56">
        <f>+CC24/CD24</f>
        <v>1</v>
      </c>
      <c r="CF24" s="1231" t="s">
        <v>1525</v>
      </c>
    </row>
    <row r="25" spans="1:84" ht="99" customHeight="1" x14ac:dyDescent="0.35">
      <c r="A25" s="1261" t="s">
        <v>289</v>
      </c>
      <c r="B25" s="1399"/>
      <c r="C25" s="1458"/>
      <c r="D25" s="1397"/>
      <c r="E25" s="1397"/>
      <c r="F25" s="1181" t="s">
        <v>408</v>
      </c>
      <c r="G25" s="107" t="s">
        <v>69</v>
      </c>
      <c r="H25" s="771" t="s">
        <v>409</v>
      </c>
      <c r="I25" s="784"/>
      <c r="J25" s="31"/>
      <c r="K25" s="32"/>
      <c r="L25" s="40">
        <v>2</v>
      </c>
      <c r="M25" s="41">
        <v>2</v>
      </c>
      <c r="N25" s="35">
        <v>1</v>
      </c>
      <c r="O25" s="36">
        <v>10000000</v>
      </c>
      <c r="P25" s="37">
        <v>10000000</v>
      </c>
      <c r="Q25" s="35">
        <v>1</v>
      </c>
      <c r="R25" s="28" t="s">
        <v>410</v>
      </c>
      <c r="S25" s="28" t="s">
        <v>411</v>
      </c>
      <c r="T25" s="38">
        <v>8</v>
      </c>
      <c r="U25" s="39">
        <v>8</v>
      </c>
      <c r="V25" s="35">
        <v>1</v>
      </c>
      <c r="W25" s="60">
        <v>11700000</v>
      </c>
      <c r="X25" s="59">
        <v>11700000</v>
      </c>
      <c r="Y25" s="35">
        <v>1</v>
      </c>
      <c r="Z25" s="28" t="s">
        <v>412</v>
      </c>
      <c r="AA25" s="28"/>
      <c r="AB25" s="38">
        <v>5</v>
      </c>
      <c r="AC25" s="39">
        <v>5</v>
      </c>
      <c r="AD25" s="35">
        <v>1</v>
      </c>
      <c r="AE25" s="60"/>
      <c r="AF25" s="59">
        <v>0</v>
      </c>
      <c r="AG25" s="35"/>
      <c r="AH25" s="120" t="s">
        <v>413</v>
      </c>
      <c r="AI25" s="28"/>
      <c r="AJ25" s="38"/>
      <c r="AK25" s="39"/>
      <c r="AL25" s="35">
        <v>0</v>
      </c>
      <c r="AM25" s="60"/>
      <c r="AN25" s="59"/>
      <c r="AO25" s="35"/>
      <c r="AP25" s="28"/>
      <c r="AQ25" s="28"/>
      <c r="AR25" s="38"/>
      <c r="AS25" s="39"/>
      <c r="AT25" s="35"/>
      <c r="AU25" s="60"/>
      <c r="AV25" s="59"/>
      <c r="AW25" s="35"/>
      <c r="AX25" s="28"/>
      <c r="AY25" s="28"/>
      <c r="AZ25" s="116" t="s">
        <v>396</v>
      </c>
      <c r="BA25" s="25" t="s">
        <v>414</v>
      </c>
      <c r="BB25" s="25" t="s">
        <v>415</v>
      </c>
      <c r="BC25" s="25" t="s">
        <v>416</v>
      </c>
      <c r="BD25" s="68" t="s">
        <v>417</v>
      </c>
      <c r="BE25" s="668" t="s">
        <v>1342</v>
      </c>
      <c r="BF25" s="41" t="s">
        <v>1342</v>
      </c>
      <c r="BG25" s="49"/>
      <c r="BH25" s="50" t="s">
        <v>1342</v>
      </c>
      <c r="BI25" s="51" t="s">
        <v>1342</v>
      </c>
      <c r="BJ25" s="35"/>
      <c r="BK25" s="649" t="s">
        <v>1437</v>
      </c>
      <c r="BL25" s="1091">
        <v>0.04</v>
      </c>
      <c r="BM25" s="1089">
        <v>0.04</v>
      </c>
      <c r="BN25" s="49">
        <f t="shared" si="25"/>
        <v>1</v>
      </c>
      <c r="BO25" s="117">
        <v>18000000</v>
      </c>
      <c r="BP25" s="118">
        <v>17310000</v>
      </c>
      <c r="BQ25" s="49">
        <f t="shared" si="21"/>
        <v>0.96166666666666667</v>
      </c>
      <c r="BR25" s="52" t="s">
        <v>1312</v>
      </c>
      <c r="BS25" s="1091">
        <v>0.1</v>
      </c>
      <c r="BT25" s="1089">
        <v>0.1</v>
      </c>
      <c r="BU25" s="98">
        <v>1</v>
      </c>
      <c r="BV25" s="96">
        <v>16784600</v>
      </c>
      <c r="BW25" s="97">
        <v>15036700</v>
      </c>
      <c r="BX25" s="56">
        <f t="shared" si="27"/>
        <v>0.89586287430144296</v>
      </c>
      <c r="BY25" s="52" t="s">
        <v>1497</v>
      </c>
      <c r="BZ25" s="1091">
        <v>1</v>
      </c>
      <c r="CA25" s="1089">
        <v>1</v>
      </c>
      <c r="CB25" s="98">
        <v>1</v>
      </c>
      <c r="CC25" s="96">
        <v>42260000</v>
      </c>
      <c r="CD25" s="97">
        <v>42260000</v>
      </c>
      <c r="CE25" s="56">
        <f>+CD25/CC25</f>
        <v>1</v>
      </c>
      <c r="CF25" s="1302" t="s">
        <v>1557</v>
      </c>
    </row>
    <row r="26" spans="1:84" ht="99" customHeight="1" thickBot="1" x14ac:dyDescent="0.4">
      <c r="A26" s="1263" t="s">
        <v>289</v>
      </c>
      <c r="B26" s="1460"/>
      <c r="C26" s="1459"/>
      <c r="D26" s="1182" t="s">
        <v>422</v>
      </c>
      <c r="E26" s="1182" t="s">
        <v>423</v>
      </c>
      <c r="F26" s="121" t="s">
        <v>424</v>
      </c>
      <c r="G26" s="790" t="s">
        <v>69</v>
      </c>
      <c r="H26" s="771">
        <v>113</v>
      </c>
      <c r="I26" s="791" t="s">
        <v>195</v>
      </c>
      <c r="J26" s="124" t="s">
        <v>196</v>
      </c>
      <c r="K26" s="125" t="s">
        <v>425</v>
      </c>
      <c r="L26" s="126">
        <v>12</v>
      </c>
      <c r="M26" s="127">
        <v>12</v>
      </c>
      <c r="N26" s="128">
        <v>1</v>
      </c>
      <c r="O26" s="129">
        <v>3553464792</v>
      </c>
      <c r="P26" s="130">
        <v>2797272878</v>
      </c>
      <c r="Q26" s="128">
        <v>0.78719588957165609</v>
      </c>
      <c r="R26" s="131" t="s">
        <v>426</v>
      </c>
      <c r="S26" s="132"/>
      <c r="T26" s="133">
        <v>12</v>
      </c>
      <c r="U26" s="134">
        <v>11</v>
      </c>
      <c r="V26" s="128">
        <v>0.91666666666666663</v>
      </c>
      <c r="W26" s="135">
        <v>7767233451</v>
      </c>
      <c r="X26" s="136">
        <v>4821208263</v>
      </c>
      <c r="Y26" s="128">
        <v>0.6207111313719158</v>
      </c>
      <c r="Z26" s="131" t="s">
        <v>427</v>
      </c>
      <c r="AA26" s="132"/>
      <c r="AB26" s="133">
        <v>12</v>
      </c>
      <c r="AC26" s="134">
        <v>116</v>
      </c>
      <c r="AD26" s="128">
        <v>1</v>
      </c>
      <c r="AE26" s="135">
        <v>4085000000</v>
      </c>
      <c r="AF26" s="136">
        <v>2876356017</v>
      </c>
      <c r="AG26" s="128">
        <v>0.70412631995104036</v>
      </c>
      <c r="AH26" s="137" t="s">
        <v>428</v>
      </c>
      <c r="AI26" s="132"/>
      <c r="AJ26" s="133">
        <v>12</v>
      </c>
      <c r="AK26" s="134">
        <v>109</v>
      </c>
      <c r="AL26" s="128">
        <v>1</v>
      </c>
      <c r="AM26" s="135">
        <v>271325300</v>
      </c>
      <c r="AN26" s="136">
        <v>92798900</v>
      </c>
      <c r="AO26" s="128"/>
      <c r="AP26" s="131" t="s">
        <v>429</v>
      </c>
      <c r="AQ26" s="132"/>
      <c r="AR26" s="133">
        <v>113</v>
      </c>
      <c r="AS26" s="134">
        <v>110</v>
      </c>
      <c r="AT26" s="128">
        <v>0.97345132743362828</v>
      </c>
      <c r="AU26" s="135"/>
      <c r="AV26" s="136"/>
      <c r="AW26" s="128"/>
      <c r="AX26" s="131" t="s">
        <v>430</v>
      </c>
      <c r="AY26" s="132"/>
      <c r="AZ26" s="138" t="s">
        <v>431</v>
      </c>
      <c r="BA26" s="124" t="s">
        <v>52</v>
      </c>
      <c r="BB26" s="124" t="s">
        <v>97</v>
      </c>
      <c r="BC26" s="124" t="s">
        <v>432</v>
      </c>
      <c r="BD26" s="139" t="s">
        <v>433</v>
      </c>
      <c r="BE26" s="140">
        <v>9</v>
      </c>
      <c r="BF26" s="141">
        <v>0</v>
      </c>
      <c r="BG26" s="142">
        <f>+BF26/BE26</f>
        <v>0</v>
      </c>
      <c r="BH26" s="143">
        <v>628874337</v>
      </c>
      <c r="BI26" s="144">
        <v>310970132.10000002</v>
      </c>
      <c r="BJ26" s="128">
        <f>+BI26/BH26</f>
        <v>0.49448691702615943</v>
      </c>
      <c r="BK26" s="649" t="s">
        <v>1206</v>
      </c>
      <c r="BL26" s="146">
        <v>15</v>
      </c>
      <c r="BM26" s="141">
        <v>5</v>
      </c>
      <c r="BN26" s="142">
        <f t="shared" si="25"/>
        <v>0.33333333333333331</v>
      </c>
      <c r="BO26" s="143">
        <v>1765974462.4000001</v>
      </c>
      <c r="BP26" s="144">
        <v>298522254</v>
      </c>
      <c r="BQ26" s="142">
        <f t="shared" si="21"/>
        <v>0.16904109337702503</v>
      </c>
      <c r="BR26" s="145" t="s">
        <v>1313</v>
      </c>
      <c r="BS26" s="147">
        <v>15</v>
      </c>
      <c r="BT26" s="148">
        <v>8</v>
      </c>
      <c r="BU26" s="149">
        <f t="shared" ref="BU26" si="28">+BT26/BS26</f>
        <v>0.53333333333333333</v>
      </c>
      <c r="BV26" s="150">
        <v>3923276899.8800001</v>
      </c>
      <c r="BW26" s="151">
        <v>3304684462</v>
      </c>
      <c r="BX26" s="149">
        <f t="shared" si="27"/>
        <v>0.84232761192590799</v>
      </c>
      <c r="BY26" s="145" t="s">
        <v>1335</v>
      </c>
      <c r="BZ26" s="147">
        <v>32</v>
      </c>
      <c r="CA26" s="148">
        <v>32</v>
      </c>
      <c r="CB26" s="149">
        <v>1</v>
      </c>
      <c r="CC26" s="150">
        <v>3207024296</v>
      </c>
      <c r="CD26" s="151">
        <v>2665157654</v>
      </c>
      <c r="CE26" s="149">
        <f>+CD26/CC26</f>
        <v>0.8310375625542189</v>
      </c>
      <c r="CF26" s="1343" t="s">
        <v>1526</v>
      </c>
    </row>
    <row r="27" spans="1:84" ht="13.5" customHeight="1" x14ac:dyDescent="0.35">
      <c r="A27" s="152"/>
      <c r="B27" s="152"/>
      <c r="C27" s="152"/>
      <c r="D27" s="153"/>
      <c r="E27" s="154"/>
      <c r="F27" s="154"/>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6"/>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row>
    <row r="28" spans="1:84" ht="13.5" customHeight="1" x14ac:dyDescent="0.35">
      <c r="A28" s="152"/>
      <c r="B28" s="152"/>
      <c r="C28" s="152"/>
      <c r="D28" s="153"/>
      <c r="E28" s="154"/>
      <c r="F28" s="154"/>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6"/>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row>
    <row r="29" spans="1:84" ht="13.5" customHeight="1" x14ac:dyDescent="0.35">
      <c r="A29" s="152"/>
      <c r="B29" s="152"/>
      <c r="C29" s="152"/>
      <c r="D29" s="153"/>
      <c r="E29" s="154"/>
      <c r="F29" s="154"/>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6"/>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row>
    <row r="30" spans="1:84" ht="13.5" customHeight="1" x14ac:dyDescent="0.35">
      <c r="A30" s="152"/>
      <c r="B30" s="152"/>
      <c r="C30" s="152"/>
      <c r="D30" s="153"/>
      <c r="E30" s="154"/>
      <c r="F30" s="154"/>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6"/>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row>
    <row r="31" spans="1:84" ht="13.5" customHeight="1" x14ac:dyDescent="0.35">
      <c r="A31" s="152"/>
      <c r="B31" s="152"/>
      <c r="C31" s="152"/>
      <c r="D31" s="153"/>
      <c r="E31" s="152"/>
      <c r="F31" s="152"/>
      <c r="G31" s="155"/>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6"/>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row>
    <row r="32" spans="1:84" ht="13.5" customHeight="1" x14ac:dyDescent="0.35">
      <c r="A32" s="152"/>
      <c r="B32" s="152"/>
      <c r="C32" s="152"/>
      <c r="D32" s="153"/>
      <c r="E32" s="152"/>
      <c r="F32" s="152"/>
      <c r="G32" s="155"/>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6"/>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row>
    <row r="33" spans="1:84" ht="13.5" customHeight="1" x14ac:dyDescent="0.35">
      <c r="A33" s="152"/>
      <c r="B33" s="152"/>
      <c r="C33" s="152"/>
      <c r="D33" s="153"/>
      <c r="E33" s="154"/>
      <c r="F33" s="152"/>
      <c r="G33" s="155"/>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6"/>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row>
    <row r="34" spans="1:84" ht="13.5" customHeight="1" x14ac:dyDescent="0.35">
      <c r="A34" s="152"/>
      <c r="B34" s="152"/>
      <c r="C34" s="152"/>
      <c r="D34" s="153"/>
      <c r="E34" s="152"/>
      <c r="F34" s="152"/>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6"/>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row>
    <row r="35" spans="1:84" ht="13.5" customHeight="1" x14ac:dyDescent="0.35">
      <c r="A35" s="152"/>
      <c r="B35" s="152"/>
      <c r="C35" s="152"/>
      <c r="D35" s="153"/>
      <c r="E35" s="152"/>
      <c r="F35" s="152"/>
      <c r="G35" s="160"/>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6"/>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row>
    <row r="36" spans="1:84" ht="13.5" customHeight="1" x14ac:dyDescent="0.35">
      <c r="A36" s="152"/>
      <c r="B36" s="152"/>
      <c r="C36" s="152"/>
      <c r="D36" s="153"/>
      <c r="E36" s="154"/>
      <c r="F36" s="152"/>
      <c r="G36" s="160"/>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6"/>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row>
    <row r="37" spans="1:84" ht="13.5" customHeight="1" x14ac:dyDescent="0.35">
      <c r="A37" s="152"/>
      <c r="B37" s="152"/>
      <c r="C37" s="152"/>
      <c r="D37" s="153"/>
      <c r="E37" s="152"/>
      <c r="F37" s="154"/>
      <c r="G37" s="161"/>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6"/>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row>
    <row r="38" spans="1:84" ht="13.5" customHeight="1" x14ac:dyDescent="0.35">
      <c r="A38" s="152"/>
      <c r="B38" s="152"/>
      <c r="C38" s="152"/>
      <c r="D38" s="153"/>
      <c r="E38" s="152"/>
      <c r="F38" s="152"/>
      <c r="G38" s="16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6"/>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row>
    <row r="39" spans="1:84" ht="13.5" customHeight="1" x14ac:dyDescent="0.35">
      <c r="A39" s="152"/>
      <c r="B39" s="152"/>
      <c r="C39" s="152"/>
      <c r="D39" s="153"/>
      <c r="E39" s="152"/>
      <c r="F39" s="152"/>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6"/>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ht="13.5" customHeight="1" x14ac:dyDescent="0.35">
      <c r="A40" s="152"/>
      <c r="B40" s="152"/>
      <c r="C40" s="152"/>
      <c r="D40" s="153"/>
      <c r="E40" s="152"/>
      <c r="F40" s="152"/>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6"/>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row>
    <row r="41" spans="1:84" ht="13.5" customHeight="1" x14ac:dyDescent="0.35">
      <c r="A41" s="152"/>
      <c r="B41" s="152"/>
      <c r="C41" s="152"/>
      <c r="D41" s="153"/>
      <c r="E41" s="152"/>
      <c r="F41" s="152"/>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6"/>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ht="13.5" customHeight="1" x14ac:dyDescent="0.35">
      <c r="A42" s="152"/>
      <c r="B42" s="152"/>
      <c r="C42" s="152"/>
      <c r="D42" s="153"/>
      <c r="E42" s="152"/>
      <c r="F42" s="152"/>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6"/>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row>
    <row r="43" spans="1:84" ht="13.5" customHeight="1" x14ac:dyDescent="0.35">
      <c r="A43" s="152"/>
      <c r="B43" s="152"/>
      <c r="C43" s="152"/>
      <c r="D43" s="153"/>
      <c r="E43" s="154"/>
      <c r="F43" s="152"/>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6"/>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row>
    <row r="44" spans="1:84" ht="13.5" customHeight="1" x14ac:dyDescent="0.35">
      <c r="A44" s="152"/>
      <c r="B44" s="152"/>
      <c r="C44" s="152"/>
      <c r="D44" s="153"/>
      <c r="E44" s="154"/>
      <c r="F44" s="154"/>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6"/>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row>
    <row r="45" spans="1:84" ht="13.5" customHeight="1" x14ac:dyDescent="0.35">
      <c r="A45" s="152"/>
      <c r="B45" s="152"/>
      <c r="C45" s="152"/>
      <c r="D45" s="153"/>
      <c r="E45" s="154"/>
      <c r="F45" s="163"/>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6"/>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row>
    <row r="46" spans="1:84" ht="13.5" customHeight="1" x14ac:dyDescent="0.35">
      <c r="A46" s="152"/>
      <c r="B46" s="152"/>
      <c r="C46" s="152"/>
      <c r="D46" s="153"/>
      <c r="E46" s="154"/>
      <c r="F46" s="154"/>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6"/>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row>
    <row r="47" spans="1:84" ht="13.5" customHeight="1" x14ac:dyDescent="0.35">
      <c r="A47" s="152"/>
      <c r="B47" s="152"/>
      <c r="C47" s="152"/>
      <c r="D47" s="153"/>
      <c r="E47" s="154"/>
      <c r="F47" s="154"/>
      <c r="G47" s="164"/>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6"/>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row>
    <row r="48" spans="1:84" ht="13.5" customHeight="1" x14ac:dyDescent="0.35">
      <c r="A48" s="152"/>
      <c r="B48" s="152"/>
      <c r="C48" s="152"/>
      <c r="D48" s="153"/>
      <c r="E48" s="154"/>
      <c r="F48" s="154"/>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6"/>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row>
    <row r="49" spans="1:84" ht="13.5" customHeight="1" x14ac:dyDescent="0.35">
      <c r="A49" s="152"/>
      <c r="B49" s="152"/>
      <c r="C49" s="152"/>
      <c r="D49" s="153"/>
      <c r="E49" s="154"/>
      <c r="F49" s="154"/>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6"/>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row>
    <row r="50" spans="1:84" ht="13.5" customHeight="1" x14ac:dyDescent="0.35">
      <c r="A50" s="152"/>
      <c r="B50" s="152"/>
      <c r="C50" s="152"/>
      <c r="D50" s="153"/>
      <c r="E50" s="154"/>
      <c r="F50" s="154"/>
      <c r="G50" s="164"/>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6"/>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row>
    <row r="51" spans="1:84" ht="13.5" customHeight="1" x14ac:dyDescent="0.35">
      <c r="A51" s="152"/>
      <c r="B51" s="152"/>
      <c r="C51" s="152"/>
      <c r="D51" s="153"/>
      <c r="E51" s="154"/>
      <c r="F51" s="154"/>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6"/>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row>
    <row r="52" spans="1:84" ht="13.5" customHeight="1" x14ac:dyDescent="0.35">
      <c r="A52" s="152"/>
      <c r="B52" s="152"/>
      <c r="C52" s="152"/>
      <c r="D52" s="153"/>
      <c r="E52" s="154"/>
      <c r="F52" s="162"/>
      <c r="G52" s="164"/>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56"/>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row>
    <row r="53" spans="1:84" ht="13.5" customHeight="1" x14ac:dyDescent="0.35">
      <c r="A53" s="152"/>
      <c r="B53" s="152"/>
      <c r="C53" s="152"/>
      <c r="D53" s="153"/>
      <c r="E53" s="154"/>
      <c r="F53" s="154"/>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6"/>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row>
    <row r="54" spans="1:84" ht="13.5" customHeight="1" x14ac:dyDescent="0.35">
      <c r="A54" s="152"/>
      <c r="B54" s="152"/>
      <c r="C54" s="152"/>
      <c r="D54" s="153"/>
      <c r="E54" s="154"/>
      <c r="F54" s="154"/>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6"/>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row>
    <row r="55" spans="1:84" ht="13.5" customHeight="1" x14ac:dyDescent="0.35">
      <c r="A55" s="152"/>
      <c r="B55" s="152"/>
      <c r="C55" s="152"/>
      <c r="D55" s="153"/>
      <c r="E55" s="152"/>
      <c r="F55" s="154"/>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6"/>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row>
    <row r="56" spans="1:84" ht="13.5" customHeight="1" x14ac:dyDescent="0.35">
      <c r="A56" s="152"/>
      <c r="B56" s="152"/>
      <c r="C56" s="152"/>
      <c r="D56" s="153"/>
      <c r="E56" s="154"/>
      <c r="F56" s="154"/>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6"/>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row>
    <row r="57" spans="1:84" ht="13.5" customHeight="1" x14ac:dyDescent="0.35">
      <c r="A57" s="152"/>
      <c r="B57" s="152"/>
      <c r="C57" s="152"/>
      <c r="D57" s="153"/>
      <c r="E57" s="154"/>
      <c r="F57" s="154"/>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6"/>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row>
    <row r="58" spans="1:84" ht="13.5" customHeight="1" x14ac:dyDescent="0.35">
      <c r="A58" s="152"/>
      <c r="B58" s="152"/>
      <c r="C58" s="152"/>
      <c r="D58" s="153"/>
      <c r="E58" s="154"/>
      <c r="F58" s="154"/>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6"/>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row>
    <row r="59" spans="1:84" ht="13.5" customHeight="1" x14ac:dyDescent="0.35">
      <c r="A59" s="152"/>
      <c r="B59" s="152"/>
      <c r="C59" s="152"/>
      <c r="D59" s="153"/>
      <c r="E59" s="154"/>
      <c r="F59" s="154"/>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6"/>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row>
    <row r="60" spans="1:84" ht="13.5" customHeight="1" x14ac:dyDescent="0.35">
      <c r="A60" s="152"/>
      <c r="B60" s="152"/>
      <c r="C60" s="152"/>
      <c r="D60" s="153"/>
      <c r="E60" s="154"/>
      <c r="F60" s="154"/>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6"/>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row>
    <row r="61" spans="1:84" ht="13.5" customHeight="1" x14ac:dyDescent="0.35">
      <c r="A61" s="152"/>
      <c r="B61" s="152"/>
      <c r="C61" s="152"/>
      <c r="D61" s="153"/>
      <c r="E61" s="154"/>
      <c r="F61" s="154"/>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6"/>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row>
    <row r="62" spans="1:84" ht="13.5" customHeight="1" x14ac:dyDescent="0.35">
      <c r="A62" s="152"/>
      <c r="B62" s="152"/>
      <c r="C62" s="152"/>
      <c r="D62" s="153"/>
      <c r="E62" s="154"/>
      <c r="F62" s="154"/>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6"/>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row>
    <row r="63" spans="1:84" ht="13.5" customHeight="1" x14ac:dyDescent="0.35">
      <c r="A63" s="152"/>
      <c r="B63" s="152"/>
      <c r="C63" s="152"/>
      <c r="D63" s="153"/>
      <c r="E63" s="154"/>
      <c r="F63" s="154"/>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6"/>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row>
    <row r="64" spans="1:84" ht="13.5" customHeight="1" x14ac:dyDescent="0.35">
      <c r="A64" s="152"/>
      <c r="B64" s="152"/>
      <c r="C64" s="152"/>
      <c r="D64" s="153"/>
      <c r="E64" s="154"/>
      <c r="F64" s="154"/>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6"/>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row>
    <row r="65" spans="1:84" ht="13.5" customHeight="1" x14ac:dyDescent="0.35">
      <c r="A65" s="152"/>
      <c r="B65" s="152"/>
      <c r="C65" s="152"/>
      <c r="D65" s="153"/>
      <c r="E65" s="154"/>
      <c r="F65" s="154"/>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6"/>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row>
    <row r="66" spans="1:84" ht="13.5" customHeight="1" x14ac:dyDescent="0.35">
      <c r="A66" s="152"/>
      <c r="B66" s="152"/>
      <c r="C66" s="152"/>
      <c r="D66" s="153"/>
      <c r="E66" s="154"/>
      <c r="F66" s="154"/>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6"/>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row>
    <row r="67" spans="1:84" ht="13.5" customHeight="1" x14ac:dyDescent="0.35">
      <c r="A67" s="152"/>
      <c r="B67" s="152"/>
      <c r="C67" s="152"/>
      <c r="D67" s="153"/>
      <c r="E67" s="154"/>
      <c r="F67" s="154"/>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6"/>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row>
    <row r="68" spans="1:84" ht="13.5" customHeight="1" x14ac:dyDescent="0.35">
      <c r="A68" s="152"/>
      <c r="B68" s="152"/>
      <c r="C68" s="152"/>
      <c r="D68" s="153"/>
      <c r="E68" s="154"/>
      <c r="F68" s="154"/>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6"/>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row>
    <row r="69" spans="1:84" ht="13.5" customHeight="1" x14ac:dyDescent="0.35">
      <c r="A69" s="152"/>
      <c r="B69" s="152"/>
      <c r="C69" s="152"/>
      <c r="D69" s="153"/>
      <c r="E69" s="154"/>
      <c r="F69" s="154"/>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6"/>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row>
    <row r="70" spans="1:84" ht="13.5" customHeight="1" x14ac:dyDescent="0.35">
      <c r="A70" s="152"/>
      <c r="B70" s="152"/>
      <c r="C70" s="152"/>
      <c r="D70" s="153"/>
      <c r="E70" s="154"/>
      <c r="F70" s="154"/>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6"/>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row>
    <row r="71" spans="1:84" ht="13.5" customHeight="1" x14ac:dyDescent="0.35">
      <c r="A71" s="152"/>
      <c r="B71" s="152"/>
      <c r="C71" s="152"/>
      <c r="D71" s="153"/>
      <c r="E71" s="154"/>
      <c r="F71" s="154"/>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6"/>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row>
    <row r="72" spans="1:84" ht="13.5" customHeight="1" x14ac:dyDescent="0.35">
      <c r="A72" s="152"/>
      <c r="B72" s="152"/>
      <c r="C72" s="152"/>
      <c r="D72" s="153"/>
      <c r="E72" s="154"/>
      <c r="F72" s="154"/>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6"/>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row>
    <row r="73" spans="1:84" ht="13.5" customHeight="1" x14ac:dyDescent="0.35">
      <c r="A73" s="152"/>
      <c r="B73" s="152"/>
      <c r="C73" s="152"/>
      <c r="D73" s="153"/>
      <c r="E73" s="154"/>
      <c r="F73" s="154"/>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6"/>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row>
    <row r="74" spans="1:84" ht="13.5" customHeight="1" x14ac:dyDescent="0.35">
      <c r="A74" s="152"/>
      <c r="B74" s="152"/>
      <c r="C74" s="152"/>
      <c r="D74" s="153"/>
      <c r="E74" s="154"/>
      <c r="F74" s="154"/>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6"/>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row>
    <row r="75" spans="1:84" ht="13.5" customHeight="1" x14ac:dyDescent="0.35">
      <c r="A75" s="152"/>
      <c r="B75" s="152"/>
      <c r="C75" s="152"/>
      <c r="D75" s="153"/>
      <c r="E75" s="154"/>
      <c r="F75" s="154"/>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6"/>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row>
    <row r="76" spans="1:84" ht="13.5" customHeight="1" x14ac:dyDescent="0.35">
      <c r="A76" s="152"/>
      <c r="B76" s="152"/>
      <c r="C76" s="152"/>
      <c r="D76" s="153"/>
      <c r="E76" s="154"/>
      <c r="F76" s="154"/>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6"/>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row>
    <row r="77" spans="1:84" ht="13.5" customHeight="1" x14ac:dyDescent="0.35">
      <c r="A77" s="152"/>
      <c r="B77" s="152"/>
      <c r="C77" s="152"/>
      <c r="D77" s="153"/>
      <c r="E77" s="154"/>
      <c r="F77" s="154"/>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6"/>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row>
    <row r="78" spans="1:84" ht="13.5" customHeight="1" x14ac:dyDescent="0.35">
      <c r="A78" s="152"/>
      <c r="B78" s="152"/>
      <c r="C78" s="152"/>
      <c r="D78" s="153"/>
      <c r="E78" s="154"/>
      <c r="F78" s="154"/>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6"/>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row>
    <row r="79" spans="1:84" ht="13.5" customHeight="1" x14ac:dyDescent="0.35">
      <c r="A79" s="152"/>
      <c r="B79" s="152"/>
      <c r="C79" s="152"/>
      <c r="D79" s="153"/>
      <c r="E79" s="154"/>
      <c r="F79" s="154"/>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6"/>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row>
    <row r="80" spans="1:84" ht="13.5" customHeight="1" x14ac:dyDescent="0.35">
      <c r="A80" s="152"/>
      <c r="B80" s="152"/>
      <c r="C80" s="152"/>
      <c r="D80" s="153"/>
      <c r="E80" s="154"/>
      <c r="F80" s="154"/>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6"/>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row>
    <row r="81" spans="1:84" ht="13.5" customHeight="1" x14ac:dyDescent="0.35">
      <c r="A81" s="152"/>
      <c r="B81" s="152"/>
      <c r="C81" s="152"/>
      <c r="D81" s="153"/>
      <c r="E81" s="154"/>
      <c r="F81" s="154"/>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6"/>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row>
    <row r="82" spans="1:84" ht="13.5" customHeight="1" x14ac:dyDescent="0.35">
      <c r="A82" s="152"/>
      <c r="B82" s="152"/>
      <c r="C82" s="152"/>
      <c r="D82" s="153"/>
      <c r="E82" s="154"/>
      <c r="F82" s="154"/>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6"/>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row>
    <row r="83" spans="1:84" ht="13.5" customHeight="1" x14ac:dyDescent="0.35">
      <c r="A83" s="152"/>
      <c r="B83" s="152"/>
      <c r="C83" s="152"/>
      <c r="D83" s="153"/>
      <c r="E83" s="154"/>
      <c r="F83" s="154"/>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6"/>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row>
    <row r="84" spans="1:84" ht="13.5" customHeight="1" x14ac:dyDescent="0.35">
      <c r="A84" s="152"/>
      <c r="B84" s="152"/>
      <c r="C84" s="152"/>
      <c r="D84" s="153"/>
      <c r="E84" s="154"/>
      <c r="F84" s="154"/>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6"/>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row>
    <row r="85" spans="1:84" ht="13.5" customHeight="1" x14ac:dyDescent="0.35">
      <c r="A85" s="152"/>
      <c r="B85" s="152"/>
      <c r="C85" s="152"/>
      <c r="D85" s="153"/>
      <c r="E85" s="154"/>
      <c r="F85" s="154"/>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6"/>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row>
    <row r="86" spans="1:84" ht="13.5" customHeight="1" x14ac:dyDescent="0.35">
      <c r="A86" s="152"/>
      <c r="B86" s="152"/>
      <c r="C86" s="152"/>
      <c r="D86" s="153"/>
      <c r="E86" s="154"/>
      <c r="F86" s="154"/>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6"/>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row>
    <row r="87" spans="1:84" ht="13.5" customHeight="1" x14ac:dyDescent="0.35">
      <c r="A87" s="152"/>
      <c r="B87" s="152"/>
      <c r="C87" s="152"/>
      <c r="D87" s="153"/>
      <c r="E87" s="154"/>
      <c r="F87" s="154"/>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6"/>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row>
    <row r="88" spans="1:84" ht="13.5" customHeight="1" x14ac:dyDescent="0.35">
      <c r="A88" s="152"/>
      <c r="B88" s="152"/>
      <c r="C88" s="152"/>
      <c r="D88" s="153"/>
      <c r="E88" s="154"/>
      <c r="F88" s="154"/>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6"/>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row>
    <row r="89" spans="1:84" ht="13.5" customHeight="1" x14ac:dyDescent="0.35">
      <c r="A89" s="152"/>
      <c r="B89" s="152"/>
      <c r="C89" s="152"/>
      <c r="D89" s="153"/>
      <c r="E89" s="154"/>
      <c r="F89" s="154"/>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6"/>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row>
    <row r="90" spans="1:84" ht="13.5" customHeight="1" x14ac:dyDescent="0.35">
      <c r="A90" s="152"/>
      <c r="B90" s="152"/>
      <c r="C90" s="152"/>
      <c r="D90" s="153"/>
      <c r="E90" s="154"/>
      <c r="F90" s="154"/>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6"/>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row>
    <row r="91" spans="1:84" ht="13.5" customHeight="1" x14ac:dyDescent="0.35">
      <c r="A91" s="152"/>
      <c r="B91" s="152"/>
      <c r="C91" s="152"/>
      <c r="D91" s="153"/>
      <c r="E91" s="154"/>
      <c r="F91" s="154"/>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6"/>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row>
    <row r="92" spans="1:84" ht="13.5" customHeight="1" x14ac:dyDescent="0.35">
      <c r="A92" s="152"/>
      <c r="B92" s="152"/>
      <c r="C92" s="152"/>
      <c r="D92" s="153"/>
      <c r="E92" s="154"/>
      <c r="F92" s="154"/>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6"/>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row>
    <row r="93" spans="1:84" ht="13.5" customHeight="1" x14ac:dyDescent="0.35">
      <c r="A93" s="152"/>
      <c r="B93" s="152"/>
      <c r="C93" s="152"/>
      <c r="D93" s="153"/>
      <c r="E93" s="154"/>
      <c r="F93" s="154"/>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6"/>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row>
    <row r="94" spans="1:84" ht="13.5" customHeight="1" x14ac:dyDescent="0.35">
      <c r="A94" s="152"/>
      <c r="B94" s="152"/>
      <c r="C94" s="152"/>
      <c r="D94" s="153"/>
      <c r="E94" s="154"/>
      <c r="F94" s="154"/>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6"/>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row>
    <row r="95" spans="1:84" ht="13.5" customHeight="1" x14ac:dyDescent="0.35">
      <c r="A95" s="152"/>
      <c r="B95" s="152"/>
      <c r="C95" s="152"/>
      <c r="D95" s="153"/>
      <c r="E95" s="154"/>
      <c r="F95" s="154"/>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6"/>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row>
    <row r="96" spans="1:84" ht="13.5" customHeight="1" x14ac:dyDescent="0.35">
      <c r="A96" s="152"/>
      <c r="B96" s="152"/>
      <c r="C96" s="152"/>
      <c r="D96" s="153"/>
      <c r="E96" s="154"/>
      <c r="F96" s="154"/>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6"/>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row>
    <row r="97" spans="1:84" ht="13.5" customHeight="1" x14ac:dyDescent="0.35">
      <c r="A97" s="152"/>
      <c r="B97" s="152"/>
      <c r="C97" s="152"/>
      <c r="D97" s="153"/>
      <c r="E97" s="154"/>
      <c r="F97" s="154"/>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6"/>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row>
    <row r="98" spans="1:84" ht="13.5" customHeight="1" x14ac:dyDescent="0.35">
      <c r="A98" s="152"/>
      <c r="B98" s="152"/>
      <c r="C98" s="152"/>
      <c r="D98" s="153"/>
      <c r="E98" s="154"/>
      <c r="F98" s="154"/>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6"/>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row>
    <row r="99" spans="1:84" ht="13.5" customHeight="1" x14ac:dyDescent="0.35">
      <c r="A99" s="152"/>
      <c r="B99" s="152"/>
      <c r="C99" s="152"/>
      <c r="D99" s="153"/>
      <c r="E99" s="154"/>
      <c r="F99" s="154"/>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6"/>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row>
    <row r="100" spans="1:84" ht="13.5" customHeight="1" x14ac:dyDescent="0.35">
      <c r="A100" s="152"/>
      <c r="B100" s="152"/>
      <c r="C100" s="152"/>
      <c r="D100" s="153"/>
      <c r="E100" s="154"/>
      <c r="F100" s="154"/>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6"/>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row>
    <row r="101" spans="1:84" ht="13.5" customHeight="1" x14ac:dyDescent="0.35">
      <c r="A101" s="152"/>
      <c r="B101" s="152"/>
      <c r="C101" s="152"/>
      <c r="D101" s="153"/>
      <c r="E101" s="154"/>
      <c r="F101" s="154"/>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6"/>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row>
    <row r="102" spans="1:84" ht="13.5" customHeight="1" x14ac:dyDescent="0.35">
      <c r="A102" s="152"/>
      <c r="B102" s="152"/>
      <c r="C102" s="152"/>
      <c r="D102" s="153"/>
      <c r="E102" s="154"/>
      <c r="F102" s="154"/>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6"/>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row>
    <row r="103" spans="1:84" ht="13.5" customHeight="1" x14ac:dyDescent="0.35">
      <c r="A103" s="152"/>
      <c r="B103" s="152"/>
      <c r="C103" s="152"/>
      <c r="D103" s="153"/>
      <c r="E103" s="154"/>
      <c r="F103" s="154"/>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6"/>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row>
    <row r="104" spans="1:84" ht="13.5" customHeight="1" x14ac:dyDescent="0.35">
      <c r="A104" s="152"/>
      <c r="B104" s="152"/>
      <c r="C104" s="152"/>
      <c r="D104" s="153"/>
      <c r="E104" s="154"/>
      <c r="F104" s="154"/>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6"/>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row>
    <row r="105" spans="1:84" ht="13.5" customHeight="1" x14ac:dyDescent="0.35">
      <c r="A105" s="152"/>
      <c r="B105" s="152"/>
      <c r="C105" s="152"/>
      <c r="D105" s="153"/>
      <c r="E105" s="154"/>
      <c r="F105" s="154"/>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6"/>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row>
    <row r="106" spans="1:84" ht="13.5" customHeight="1" x14ac:dyDescent="0.35">
      <c r="A106" s="152"/>
      <c r="B106" s="152"/>
      <c r="C106" s="152"/>
      <c r="D106" s="153"/>
      <c r="E106" s="154"/>
      <c r="F106" s="154"/>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6"/>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row>
    <row r="107" spans="1:84" ht="13.5" customHeight="1" x14ac:dyDescent="0.35">
      <c r="A107" s="152"/>
      <c r="B107" s="152"/>
      <c r="C107" s="152"/>
      <c r="D107" s="153"/>
      <c r="E107" s="154"/>
      <c r="F107" s="154"/>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6"/>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row>
    <row r="108" spans="1:84" ht="13.5" customHeight="1" x14ac:dyDescent="0.35">
      <c r="A108" s="152"/>
      <c r="B108" s="152"/>
      <c r="C108" s="152"/>
      <c r="D108" s="153"/>
      <c r="E108" s="154"/>
      <c r="F108" s="154"/>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6"/>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row>
    <row r="109" spans="1:84" ht="13.5" customHeight="1" x14ac:dyDescent="0.35">
      <c r="A109" s="152"/>
      <c r="B109" s="152"/>
      <c r="C109" s="152"/>
      <c r="D109" s="153"/>
      <c r="E109" s="154"/>
      <c r="F109" s="154"/>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6"/>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row>
    <row r="110" spans="1:84" ht="13.5" customHeight="1" x14ac:dyDescent="0.35">
      <c r="A110" s="152"/>
      <c r="B110" s="152"/>
      <c r="C110" s="152"/>
      <c r="D110" s="153"/>
      <c r="E110" s="154"/>
      <c r="F110" s="154"/>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6"/>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row>
    <row r="111" spans="1:84" ht="13.5" customHeight="1" x14ac:dyDescent="0.35">
      <c r="A111" s="152"/>
      <c r="B111" s="152"/>
      <c r="C111" s="152"/>
      <c r="D111" s="153"/>
      <c r="E111" s="154"/>
      <c r="F111" s="154"/>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6"/>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row>
    <row r="112" spans="1:84" ht="13.5" customHeight="1" x14ac:dyDescent="0.35">
      <c r="A112" s="152"/>
      <c r="B112" s="152"/>
      <c r="C112" s="152"/>
      <c r="D112" s="153"/>
      <c r="E112" s="154"/>
      <c r="F112" s="154"/>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6"/>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row>
    <row r="113" spans="1:84" ht="13.5" customHeight="1" x14ac:dyDescent="0.35">
      <c r="A113" s="152"/>
      <c r="B113" s="152"/>
      <c r="C113" s="152"/>
      <c r="D113" s="153"/>
      <c r="E113" s="154"/>
      <c r="F113" s="154"/>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6"/>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row>
    <row r="114" spans="1:84" ht="13.5" customHeight="1" x14ac:dyDescent="0.35">
      <c r="A114" s="152"/>
      <c r="B114" s="152"/>
      <c r="C114" s="152"/>
      <c r="D114" s="153"/>
      <c r="E114" s="154"/>
      <c r="F114" s="154"/>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6"/>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row>
    <row r="115" spans="1:84" ht="13.5" customHeight="1" x14ac:dyDescent="0.35">
      <c r="A115" s="152"/>
      <c r="B115" s="152"/>
      <c r="C115" s="152"/>
      <c r="D115" s="153"/>
      <c r="E115" s="154"/>
      <c r="F115" s="154"/>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6"/>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row>
    <row r="116" spans="1:84" ht="13.5" customHeight="1" x14ac:dyDescent="0.35">
      <c r="A116" s="152"/>
      <c r="B116" s="152"/>
      <c r="C116" s="152"/>
      <c r="D116" s="153"/>
      <c r="E116" s="154"/>
      <c r="F116" s="154"/>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6"/>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row>
    <row r="117" spans="1:84" ht="13.5" customHeight="1" x14ac:dyDescent="0.35">
      <c r="A117" s="152"/>
      <c r="B117" s="152"/>
      <c r="C117" s="152"/>
      <c r="D117" s="153"/>
      <c r="E117" s="154"/>
      <c r="F117" s="154"/>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6"/>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row>
    <row r="118" spans="1:84" ht="13.5" customHeight="1" x14ac:dyDescent="0.35">
      <c r="A118" s="152"/>
      <c r="B118" s="152"/>
      <c r="C118" s="152"/>
      <c r="D118" s="153"/>
      <c r="E118" s="154"/>
      <c r="F118" s="154"/>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6"/>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row>
    <row r="119" spans="1:84" ht="13.5" customHeight="1" x14ac:dyDescent="0.35">
      <c r="A119" s="152"/>
      <c r="B119" s="152"/>
      <c r="C119" s="152"/>
      <c r="D119" s="153"/>
      <c r="E119" s="154"/>
      <c r="F119" s="154"/>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6"/>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row>
    <row r="120" spans="1:84" ht="13.5" customHeight="1" x14ac:dyDescent="0.35">
      <c r="A120" s="152"/>
      <c r="B120" s="152"/>
      <c r="C120" s="152"/>
      <c r="D120" s="153"/>
      <c r="E120" s="154"/>
      <c r="F120" s="154"/>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6"/>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row>
    <row r="121" spans="1:84" ht="13.5" customHeight="1" x14ac:dyDescent="0.35">
      <c r="A121" s="152"/>
      <c r="B121" s="152"/>
      <c r="C121" s="152"/>
      <c r="D121" s="153"/>
      <c r="E121" s="154"/>
      <c r="F121" s="154"/>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6"/>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c r="CE121" s="157"/>
      <c r="CF121" s="157"/>
    </row>
    <row r="122" spans="1:84" ht="13.5" customHeight="1" x14ac:dyDescent="0.35">
      <c r="A122" s="152"/>
      <c r="B122" s="152"/>
      <c r="C122" s="152"/>
      <c r="D122" s="153"/>
      <c r="E122" s="154"/>
      <c r="F122" s="154"/>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6"/>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c r="CE122" s="157"/>
      <c r="CF122" s="157"/>
    </row>
    <row r="123" spans="1:84" ht="13.5" customHeight="1" x14ac:dyDescent="0.35">
      <c r="A123" s="152"/>
      <c r="B123" s="152"/>
      <c r="C123" s="152"/>
      <c r="D123" s="153"/>
      <c r="E123" s="154"/>
      <c r="F123" s="154"/>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6"/>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c r="CE123" s="157"/>
      <c r="CF123" s="157"/>
    </row>
    <row r="124" spans="1:84" ht="13.5" customHeight="1" x14ac:dyDescent="0.35">
      <c r="A124" s="152"/>
      <c r="B124" s="152"/>
      <c r="C124" s="152"/>
      <c r="D124" s="153"/>
      <c r="E124" s="154"/>
      <c r="F124" s="154"/>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6"/>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row>
    <row r="125" spans="1:84" ht="13.5" customHeight="1" x14ac:dyDescent="0.35">
      <c r="A125" s="152"/>
      <c r="B125" s="152"/>
      <c r="C125" s="152"/>
      <c r="D125" s="153"/>
      <c r="E125" s="154"/>
      <c r="F125" s="154"/>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6"/>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row>
    <row r="126" spans="1:84" ht="13.5" customHeight="1" x14ac:dyDescent="0.35">
      <c r="A126" s="152"/>
      <c r="B126" s="152"/>
      <c r="C126" s="152"/>
      <c r="D126" s="153"/>
      <c r="E126" s="154"/>
      <c r="F126" s="154"/>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6"/>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row>
    <row r="127" spans="1:84" ht="13.5" customHeight="1" x14ac:dyDescent="0.35">
      <c r="A127" s="152"/>
      <c r="B127" s="152"/>
      <c r="C127" s="152"/>
      <c r="D127" s="153"/>
      <c r="E127" s="154"/>
      <c r="F127" s="154"/>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6"/>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row>
    <row r="128" spans="1:84" ht="13.5" customHeight="1" x14ac:dyDescent="0.35">
      <c r="A128" s="152"/>
      <c r="B128" s="152"/>
      <c r="C128" s="152"/>
      <c r="D128" s="153"/>
      <c r="E128" s="154"/>
      <c r="F128" s="154"/>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6"/>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row>
    <row r="129" spans="1:84" ht="13.5" customHeight="1" x14ac:dyDescent="0.35">
      <c r="A129" s="152"/>
      <c r="B129" s="152"/>
      <c r="C129" s="152"/>
      <c r="D129" s="153"/>
      <c r="E129" s="154"/>
      <c r="F129" s="154"/>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6"/>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row>
    <row r="130" spans="1:84" ht="13.5" customHeight="1" x14ac:dyDescent="0.35">
      <c r="A130" s="152"/>
      <c r="B130" s="152"/>
      <c r="C130" s="152"/>
      <c r="D130" s="153"/>
      <c r="E130" s="154"/>
      <c r="F130" s="154"/>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6"/>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row>
    <row r="131" spans="1:84" ht="13.5" customHeight="1" x14ac:dyDescent="0.35">
      <c r="A131" s="152"/>
      <c r="B131" s="152"/>
      <c r="C131" s="152"/>
      <c r="D131" s="153"/>
      <c r="E131" s="154"/>
      <c r="F131" s="154"/>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6"/>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row>
    <row r="132" spans="1:84" ht="13.5" customHeight="1" x14ac:dyDescent="0.35">
      <c r="A132" s="152"/>
      <c r="B132" s="152"/>
      <c r="C132" s="152"/>
      <c r="D132" s="153"/>
      <c r="E132" s="154"/>
      <c r="F132" s="154"/>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6"/>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row>
    <row r="133" spans="1:84" ht="13.5" customHeight="1" x14ac:dyDescent="0.35">
      <c r="A133" s="152"/>
      <c r="B133" s="152"/>
      <c r="C133" s="152"/>
      <c r="D133" s="153"/>
      <c r="E133" s="154"/>
      <c r="F133" s="154"/>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6"/>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row>
    <row r="134" spans="1:84" ht="13.5" customHeight="1" x14ac:dyDescent="0.35">
      <c r="A134" s="152"/>
      <c r="B134" s="152"/>
      <c r="C134" s="152"/>
      <c r="D134" s="153"/>
      <c r="E134" s="154"/>
      <c r="F134" s="154"/>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6"/>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row>
    <row r="135" spans="1:84" ht="13.5" customHeight="1" x14ac:dyDescent="0.35">
      <c r="A135" s="152"/>
      <c r="B135" s="152"/>
      <c r="C135" s="152"/>
      <c r="D135" s="153"/>
      <c r="E135" s="154"/>
      <c r="F135" s="154"/>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6"/>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row>
    <row r="136" spans="1:84" ht="13.5" customHeight="1" x14ac:dyDescent="0.35">
      <c r="A136" s="152"/>
      <c r="B136" s="152"/>
      <c r="C136" s="152"/>
      <c r="D136" s="153"/>
      <c r="E136" s="154"/>
      <c r="F136" s="154"/>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6"/>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row>
    <row r="137" spans="1:84" ht="13.5" customHeight="1" x14ac:dyDescent="0.35">
      <c r="A137" s="152"/>
      <c r="B137" s="152"/>
      <c r="C137" s="152"/>
      <c r="D137" s="153"/>
      <c r="E137" s="154"/>
      <c r="F137" s="154"/>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6"/>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row>
    <row r="138" spans="1:84" ht="13.5" customHeight="1" x14ac:dyDescent="0.35">
      <c r="A138" s="152"/>
      <c r="B138" s="152"/>
      <c r="C138" s="152"/>
      <c r="D138" s="153"/>
      <c r="E138" s="154"/>
      <c r="F138" s="154"/>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6"/>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row>
    <row r="139" spans="1:84" ht="13.5" customHeight="1" x14ac:dyDescent="0.35">
      <c r="A139" s="152"/>
      <c r="B139" s="152"/>
      <c r="C139" s="152"/>
      <c r="D139" s="153"/>
      <c r="E139" s="154"/>
      <c r="F139" s="154"/>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6"/>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row>
    <row r="140" spans="1:84" ht="13.5" customHeight="1" x14ac:dyDescent="0.35">
      <c r="A140" s="152"/>
      <c r="B140" s="152"/>
      <c r="C140" s="152"/>
      <c r="D140" s="153"/>
      <c r="E140" s="154"/>
      <c r="F140" s="154"/>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6"/>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row>
    <row r="141" spans="1:84" ht="13.5" customHeight="1" x14ac:dyDescent="0.35">
      <c r="A141" s="152"/>
      <c r="B141" s="152"/>
      <c r="C141" s="152"/>
      <c r="D141" s="153"/>
      <c r="E141" s="154"/>
      <c r="F141" s="154"/>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6"/>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row>
    <row r="142" spans="1:84" ht="13.5" customHeight="1" x14ac:dyDescent="0.35">
      <c r="A142" s="152"/>
      <c r="B142" s="152"/>
      <c r="C142" s="152"/>
      <c r="D142" s="153"/>
      <c r="E142" s="154"/>
      <c r="F142" s="154"/>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6"/>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row>
    <row r="143" spans="1:84" ht="13.5" customHeight="1" x14ac:dyDescent="0.35">
      <c r="A143" s="152"/>
      <c r="B143" s="152"/>
      <c r="C143" s="152"/>
      <c r="D143" s="153"/>
      <c r="E143" s="154"/>
      <c r="F143" s="154"/>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6"/>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row>
    <row r="144" spans="1:84" ht="13.5" customHeight="1" x14ac:dyDescent="0.35">
      <c r="A144" s="152"/>
      <c r="B144" s="152"/>
      <c r="C144" s="152"/>
      <c r="D144" s="153"/>
      <c r="E144" s="154"/>
      <c r="F144" s="154"/>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6"/>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row>
    <row r="145" spans="1:84" ht="13.5" customHeight="1" x14ac:dyDescent="0.35">
      <c r="A145" s="152"/>
      <c r="B145" s="152"/>
      <c r="C145" s="152"/>
      <c r="D145" s="153"/>
      <c r="E145" s="154"/>
      <c r="F145" s="154"/>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6"/>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row>
    <row r="146" spans="1:84" ht="13.5" customHeight="1" x14ac:dyDescent="0.35">
      <c r="A146" s="152"/>
      <c r="B146" s="152"/>
      <c r="C146" s="152"/>
      <c r="D146" s="153"/>
      <c r="E146" s="154"/>
      <c r="F146" s="154"/>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6"/>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row>
    <row r="147" spans="1:84" ht="13.5" customHeight="1" x14ac:dyDescent="0.35">
      <c r="A147" s="152"/>
      <c r="B147" s="152"/>
      <c r="C147" s="152"/>
      <c r="D147" s="153"/>
      <c r="E147" s="154"/>
      <c r="F147" s="154"/>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6"/>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row>
    <row r="148" spans="1:84" ht="13.5" customHeight="1" x14ac:dyDescent="0.35">
      <c r="A148" s="152"/>
      <c r="B148" s="152"/>
      <c r="C148" s="152"/>
      <c r="D148" s="153"/>
      <c r="E148" s="154"/>
      <c r="F148" s="154"/>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6"/>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row>
    <row r="149" spans="1:84" ht="13.5" customHeight="1" x14ac:dyDescent="0.35">
      <c r="A149" s="152"/>
      <c r="B149" s="152"/>
      <c r="C149" s="152"/>
      <c r="D149" s="153"/>
      <c r="E149" s="154"/>
      <c r="F149" s="154"/>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6"/>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row>
    <row r="150" spans="1:84" ht="13.5" customHeight="1" x14ac:dyDescent="0.35">
      <c r="A150" s="152"/>
      <c r="B150" s="152"/>
      <c r="C150" s="152"/>
      <c r="D150" s="153"/>
      <c r="E150" s="154"/>
      <c r="F150" s="154"/>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6"/>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row>
    <row r="151" spans="1:84" ht="13.5" customHeight="1" x14ac:dyDescent="0.35">
      <c r="A151" s="152"/>
      <c r="B151" s="152"/>
      <c r="C151" s="152"/>
      <c r="D151" s="153"/>
      <c r="E151" s="154"/>
      <c r="F151" s="154"/>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6"/>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row>
    <row r="152" spans="1:84" ht="13.5" customHeight="1" x14ac:dyDescent="0.35">
      <c r="A152" s="152"/>
      <c r="B152" s="152"/>
      <c r="C152" s="152"/>
      <c r="D152" s="153"/>
      <c r="E152" s="154"/>
      <c r="F152" s="154"/>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6"/>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row>
    <row r="153" spans="1:84" ht="13.5" customHeight="1" x14ac:dyDescent="0.35">
      <c r="A153" s="152"/>
      <c r="B153" s="152"/>
      <c r="C153" s="152"/>
      <c r="D153" s="153"/>
      <c r="E153" s="154"/>
      <c r="F153" s="154"/>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6"/>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row>
    <row r="154" spans="1:84" ht="13.5" customHeight="1" x14ac:dyDescent="0.35">
      <c r="A154" s="152"/>
      <c r="B154" s="152"/>
      <c r="C154" s="152"/>
      <c r="D154" s="153"/>
      <c r="E154" s="154"/>
      <c r="F154" s="154"/>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6"/>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row>
    <row r="155" spans="1:84" ht="13.5" customHeight="1" x14ac:dyDescent="0.35">
      <c r="A155" s="152"/>
      <c r="B155" s="152"/>
      <c r="C155" s="152"/>
      <c r="D155" s="153"/>
      <c r="E155" s="154"/>
      <c r="F155" s="154"/>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6"/>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row>
    <row r="156" spans="1:84" ht="13.5" customHeight="1" x14ac:dyDescent="0.35">
      <c r="A156" s="152"/>
      <c r="B156" s="152"/>
      <c r="C156" s="152"/>
      <c r="D156" s="153"/>
      <c r="E156" s="154"/>
      <c r="F156" s="154"/>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6"/>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row>
    <row r="157" spans="1:84" ht="13.5" customHeight="1" x14ac:dyDescent="0.35">
      <c r="A157" s="152"/>
      <c r="B157" s="152"/>
      <c r="C157" s="152"/>
      <c r="D157" s="153"/>
      <c r="E157" s="154"/>
      <c r="F157" s="154"/>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6"/>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row>
    <row r="158" spans="1:84" ht="13.5" customHeight="1" x14ac:dyDescent="0.35">
      <c r="A158" s="152"/>
      <c r="B158" s="152"/>
      <c r="C158" s="152"/>
      <c r="D158" s="153"/>
      <c r="E158" s="154"/>
      <c r="F158" s="154"/>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6"/>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row>
    <row r="159" spans="1:84" ht="13.5" customHeight="1" x14ac:dyDescent="0.35">
      <c r="A159" s="152"/>
      <c r="B159" s="152"/>
      <c r="C159" s="152"/>
      <c r="D159" s="153"/>
      <c r="E159" s="154"/>
      <c r="F159" s="154"/>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6"/>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row>
    <row r="160" spans="1:84" ht="13.5" customHeight="1" x14ac:dyDescent="0.35">
      <c r="A160" s="152"/>
      <c r="B160" s="152"/>
      <c r="C160" s="152"/>
      <c r="D160" s="153"/>
      <c r="E160" s="154"/>
      <c r="F160" s="154"/>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6"/>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row>
    <row r="161" spans="1:84" ht="13.5" customHeight="1" x14ac:dyDescent="0.35">
      <c r="A161" s="152"/>
      <c r="B161" s="152"/>
      <c r="C161" s="152"/>
      <c r="D161" s="153"/>
      <c r="E161" s="154"/>
      <c r="F161" s="154"/>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6"/>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row>
    <row r="162" spans="1:84" ht="13.5" customHeight="1" x14ac:dyDescent="0.35">
      <c r="A162" s="152"/>
      <c r="B162" s="152"/>
      <c r="C162" s="152"/>
      <c r="D162" s="153"/>
      <c r="E162" s="154"/>
      <c r="F162" s="154"/>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6"/>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row>
    <row r="163" spans="1:84" ht="13.5" customHeight="1" x14ac:dyDescent="0.35">
      <c r="A163" s="152"/>
      <c r="B163" s="152"/>
      <c r="C163" s="152"/>
      <c r="D163" s="153"/>
      <c r="E163" s="154"/>
      <c r="F163" s="154"/>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6"/>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row>
    <row r="164" spans="1:84" ht="13.5" customHeight="1" x14ac:dyDescent="0.35">
      <c r="A164" s="152"/>
      <c r="B164" s="152"/>
      <c r="C164" s="152"/>
      <c r="D164" s="153"/>
      <c r="E164" s="154"/>
      <c r="F164" s="154"/>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6"/>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row>
    <row r="165" spans="1:84" ht="13.5" customHeight="1" x14ac:dyDescent="0.35">
      <c r="A165" s="152"/>
      <c r="B165" s="152"/>
      <c r="C165" s="152"/>
      <c r="D165" s="153"/>
      <c r="E165" s="154"/>
      <c r="F165" s="154"/>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6"/>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row>
    <row r="166" spans="1:84" ht="13.5" customHeight="1" x14ac:dyDescent="0.35">
      <c r="A166" s="152"/>
      <c r="B166" s="152"/>
      <c r="C166" s="152"/>
      <c r="D166" s="153"/>
      <c r="E166" s="154"/>
      <c r="F166" s="154"/>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6"/>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row>
    <row r="167" spans="1:84" ht="13.5" customHeight="1" x14ac:dyDescent="0.35">
      <c r="A167" s="152"/>
      <c r="B167" s="152"/>
      <c r="C167" s="152"/>
      <c r="D167" s="153"/>
      <c r="E167" s="154"/>
      <c r="F167" s="154"/>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6"/>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row>
    <row r="168" spans="1:84" ht="13.5" customHeight="1" x14ac:dyDescent="0.35">
      <c r="A168" s="152"/>
      <c r="B168" s="152"/>
      <c r="C168" s="152"/>
      <c r="D168" s="153"/>
      <c r="E168" s="154"/>
      <c r="F168" s="154"/>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6"/>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row>
    <row r="169" spans="1:84" ht="13.5" customHeight="1" x14ac:dyDescent="0.35">
      <c r="A169" s="152"/>
      <c r="B169" s="152"/>
      <c r="C169" s="152"/>
      <c r="D169" s="153"/>
      <c r="E169" s="154"/>
      <c r="F169" s="154"/>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6"/>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row>
    <row r="170" spans="1:84" ht="13.5" customHeight="1" x14ac:dyDescent="0.35">
      <c r="A170" s="152"/>
      <c r="B170" s="152"/>
      <c r="C170" s="152"/>
      <c r="D170" s="153"/>
      <c r="E170" s="154"/>
      <c r="F170" s="154"/>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6"/>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row>
    <row r="171" spans="1:84" ht="13.5" customHeight="1" x14ac:dyDescent="0.35">
      <c r="A171" s="152"/>
      <c r="B171" s="152"/>
      <c r="C171" s="152"/>
      <c r="D171" s="153"/>
      <c r="E171" s="154"/>
      <c r="F171" s="154"/>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6"/>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row>
    <row r="172" spans="1:84" ht="13.5" customHeight="1" x14ac:dyDescent="0.35">
      <c r="A172" s="152"/>
      <c r="B172" s="152"/>
      <c r="C172" s="152"/>
      <c r="D172" s="153"/>
      <c r="E172" s="154"/>
      <c r="F172" s="154"/>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6"/>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row>
    <row r="173" spans="1:84" ht="13.5" customHeight="1" x14ac:dyDescent="0.35">
      <c r="A173" s="152"/>
      <c r="B173" s="152"/>
      <c r="C173" s="152"/>
      <c r="D173" s="153"/>
      <c r="E173" s="154"/>
      <c r="F173" s="154"/>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6"/>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row>
    <row r="174" spans="1:84" ht="13.5" customHeight="1" x14ac:dyDescent="0.35">
      <c r="A174" s="152"/>
      <c r="B174" s="152"/>
      <c r="C174" s="152"/>
      <c r="D174" s="153"/>
      <c r="E174" s="154"/>
      <c r="F174" s="154"/>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6"/>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row>
    <row r="175" spans="1:84" ht="13.5" customHeight="1" x14ac:dyDescent="0.35">
      <c r="A175" s="152"/>
      <c r="B175" s="152"/>
      <c r="C175" s="152"/>
      <c r="D175" s="153"/>
      <c r="E175" s="154"/>
      <c r="F175" s="154"/>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6"/>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row>
    <row r="176" spans="1:84" ht="13.5" customHeight="1" x14ac:dyDescent="0.35">
      <c r="A176" s="152"/>
      <c r="B176" s="152"/>
      <c r="C176" s="152"/>
      <c r="D176" s="153"/>
      <c r="E176" s="154"/>
      <c r="F176" s="154"/>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6"/>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row>
    <row r="177" spans="1:84" ht="13.5" customHeight="1" x14ac:dyDescent="0.35">
      <c r="A177" s="152"/>
      <c r="B177" s="152"/>
      <c r="C177" s="152"/>
      <c r="D177" s="153"/>
      <c r="E177" s="154"/>
      <c r="F177" s="154"/>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6"/>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row>
    <row r="178" spans="1:84" ht="13.5" customHeight="1" x14ac:dyDescent="0.35">
      <c r="A178" s="152"/>
      <c r="B178" s="152"/>
      <c r="C178" s="152"/>
      <c r="D178" s="153"/>
      <c r="E178" s="154"/>
      <c r="F178" s="154"/>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6"/>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row>
    <row r="179" spans="1:84" ht="13.5" customHeight="1" x14ac:dyDescent="0.35">
      <c r="A179" s="152"/>
      <c r="B179" s="152"/>
      <c r="C179" s="152"/>
      <c r="D179" s="153"/>
      <c r="E179" s="154"/>
      <c r="F179" s="154"/>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6"/>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row>
    <row r="180" spans="1:84" ht="13.5" customHeight="1" x14ac:dyDescent="0.35">
      <c r="A180" s="152"/>
      <c r="B180" s="152"/>
      <c r="C180" s="152"/>
      <c r="D180" s="153"/>
      <c r="E180" s="154"/>
      <c r="F180" s="154"/>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6"/>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row>
    <row r="181" spans="1:84" ht="13.5" customHeight="1" x14ac:dyDescent="0.35">
      <c r="A181" s="152"/>
      <c r="B181" s="152"/>
      <c r="C181" s="152"/>
      <c r="D181" s="153"/>
      <c r="E181" s="154"/>
      <c r="F181" s="154"/>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6"/>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row>
    <row r="182" spans="1:84" ht="13.5" customHeight="1" x14ac:dyDescent="0.35">
      <c r="A182" s="152"/>
      <c r="B182" s="152"/>
      <c r="C182" s="152"/>
      <c r="D182" s="153"/>
      <c r="E182" s="154"/>
      <c r="F182" s="154"/>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6"/>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row>
    <row r="183" spans="1:84" ht="13.5" customHeight="1" x14ac:dyDescent="0.35">
      <c r="A183" s="152"/>
      <c r="B183" s="152"/>
      <c r="C183" s="152"/>
      <c r="D183" s="153"/>
      <c r="E183" s="154"/>
      <c r="F183" s="154"/>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6"/>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row>
    <row r="184" spans="1:84" ht="13.5" customHeight="1" x14ac:dyDescent="0.35">
      <c r="A184" s="152"/>
      <c r="B184" s="152"/>
      <c r="C184" s="152"/>
      <c r="D184" s="153"/>
      <c r="E184" s="154"/>
      <c r="F184" s="154"/>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6"/>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row>
    <row r="185" spans="1:84" ht="13.5" customHeight="1" x14ac:dyDescent="0.35">
      <c r="A185" s="152"/>
      <c r="B185" s="152"/>
      <c r="C185" s="152"/>
      <c r="D185" s="153"/>
      <c r="E185" s="154"/>
      <c r="F185" s="154"/>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6"/>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row>
    <row r="186" spans="1:84" ht="13.5" customHeight="1" x14ac:dyDescent="0.35">
      <c r="A186" s="152"/>
      <c r="B186" s="152"/>
      <c r="C186" s="152"/>
      <c r="D186" s="153"/>
      <c r="E186" s="154"/>
      <c r="F186" s="154"/>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6"/>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row>
    <row r="187" spans="1:84" ht="13.5" customHeight="1" x14ac:dyDescent="0.35">
      <c r="A187" s="152"/>
      <c r="B187" s="152"/>
      <c r="C187" s="152"/>
      <c r="D187" s="153"/>
      <c r="E187" s="154"/>
      <c r="F187" s="154"/>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6"/>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row>
    <row r="188" spans="1:84" ht="13.5" customHeight="1" x14ac:dyDescent="0.35">
      <c r="A188" s="152"/>
      <c r="B188" s="152"/>
      <c r="C188" s="152"/>
      <c r="D188" s="153"/>
      <c r="E188" s="154"/>
      <c r="F188" s="154"/>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6"/>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c r="CE188" s="157"/>
      <c r="CF188" s="157"/>
    </row>
    <row r="189" spans="1:84" ht="13.5" customHeight="1" x14ac:dyDescent="0.35">
      <c r="A189" s="152"/>
      <c r="B189" s="152"/>
      <c r="C189" s="152"/>
      <c r="D189" s="153"/>
      <c r="E189" s="154"/>
      <c r="F189" s="154"/>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6"/>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c r="CE189" s="157"/>
      <c r="CF189" s="157"/>
    </row>
    <row r="190" spans="1:84" ht="13.5" customHeight="1" x14ac:dyDescent="0.35">
      <c r="A190" s="152"/>
      <c r="B190" s="152"/>
      <c r="C190" s="152"/>
      <c r="D190" s="153"/>
      <c r="E190" s="154"/>
      <c r="F190" s="154"/>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6"/>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row>
    <row r="191" spans="1:84" ht="13.5" customHeight="1" x14ac:dyDescent="0.35">
      <c r="A191" s="152"/>
      <c r="B191" s="152"/>
      <c r="C191" s="152"/>
      <c r="D191" s="153"/>
      <c r="E191" s="154"/>
      <c r="F191" s="154"/>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6"/>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row>
    <row r="192" spans="1:84" ht="13.5" customHeight="1" x14ac:dyDescent="0.35">
      <c r="A192" s="152"/>
      <c r="B192" s="152"/>
      <c r="C192" s="152"/>
      <c r="D192" s="153"/>
      <c r="E192" s="154"/>
      <c r="F192" s="154"/>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6"/>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row>
    <row r="193" spans="1:84" ht="13.5" customHeight="1" x14ac:dyDescent="0.35">
      <c r="A193" s="152"/>
      <c r="B193" s="152"/>
      <c r="C193" s="152"/>
      <c r="D193" s="153"/>
      <c r="E193" s="154"/>
      <c r="F193" s="154"/>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6"/>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c r="CE193" s="157"/>
      <c r="CF193" s="157"/>
    </row>
    <row r="194" spans="1:84" ht="13.5" customHeight="1" x14ac:dyDescent="0.35">
      <c r="A194" s="152"/>
      <c r="B194" s="152"/>
      <c r="C194" s="152"/>
      <c r="D194" s="153"/>
      <c r="E194" s="154"/>
      <c r="F194" s="154"/>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6"/>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c r="CE194" s="157"/>
      <c r="CF194" s="157"/>
    </row>
    <row r="195" spans="1:84" ht="13.5" customHeight="1" x14ac:dyDescent="0.35">
      <c r="A195" s="152"/>
      <c r="B195" s="152"/>
      <c r="C195" s="152"/>
      <c r="D195" s="153"/>
      <c r="E195" s="154"/>
      <c r="F195" s="154"/>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6"/>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c r="CE195" s="157"/>
      <c r="CF195" s="157"/>
    </row>
    <row r="196" spans="1:84" ht="13.5" customHeight="1" x14ac:dyDescent="0.35">
      <c r="A196" s="152"/>
      <c r="B196" s="152"/>
      <c r="C196" s="152"/>
      <c r="D196" s="153"/>
      <c r="E196" s="154"/>
      <c r="F196" s="154"/>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6"/>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c r="CE196" s="157"/>
      <c r="CF196" s="157"/>
    </row>
    <row r="197" spans="1:84" ht="13.5" customHeight="1" x14ac:dyDescent="0.35">
      <c r="A197" s="152"/>
      <c r="B197" s="152"/>
      <c r="C197" s="152"/>
      <c r="D197" s="153"/>
      <c r="E197" s="154"/>
      <c r="F197" s="154"/>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6"/>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c r="CE197" s="157"/>
      <c r="CF197" s="157"/>
    </row>
    <row r="198" spans="1:84" ht="13.5" customHeight="1" x14ac:dyDescent="0.35">
      <c r="A198" s="152"/>
      <c r="B198" s="152"/>
      <c r="C198" s="152"/>
      <c r="D198" s="153"/>
      <c r="E198" s="154"/>
      <c r="F198" s="154"/>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6"/>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c r="CE198" s="157"/>
      <c r="CF198" s="157"/>
    </row>
    <row r="199" spans="1:84" ht="13.5" customHeight="1" x14ac:dyDescent="0.35">
      <c r="A199" s="152"/>
      <c r="B199" s="152"/>
      <c r="C199" s="152"/>
      <c r="D199" s="153"/>
      <c r="E199" s="154"/>
      <c r="F199" s="154"/>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6"/>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c r="CE199" s="157"/>
      <c r="CF199" s="157"/>
    </row>
    <row r="200" spans="1:84" ht="13.5" customHeight="1" x14ac:dyDescent="0.35">
      <c r="A200" s="152"/>
      <c r="B200" s="152"/>
      <c r="C200" s="152"/>
      <c r="D200" s="153"/>
      <c r="E200" s="154"/>
      <c r="F200" s="154"/>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6"/>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c r="CE200" s="157"/>
      <c r="CF200" s="157"/>
    </row>
    <row r="201" spans="1:84" ht="13.5" customHeight="1" x14ac:dyDescent="0.35">
      <c r="A201" s="152"/>
      <c r="B201" s="152"/>
      <c r="C201" s="152"/>
      <c r="D201" s="153"/>
      <c r="E201" s="154"/>
      <c r="F201" s="154"/>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6"/>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c r="CE201" s="157"/>
      <c r="CF201" s="157"/>
    </row>
    <row r="202" spans="1:84" ht="13.5" customHeight="1" x14ac:dyDescent="0.35">
      <c r="A202" s="152"/>
      <c r="B202" s="152"/>
      <c r="C202" s="152"/>
      <c r="D202" s="153"/>
      <c r="E202" s="154"/>
      <c r="F202" s="154"/>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6"/>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c r="CE202" s="157"/>
      <c r="CF202" s="157"/>
    </row>
    <row r="203" spans="1:84" ht="13.5" customHeight="1" x14ac:dyDescent="0.35">
      <c r="A203" s="152"/>
      <c r="B203" s="152"/>
      <c r="C203" s="152"/>
      <c r="D203" s="153"/>
      <c r="E203" s="154"/>
      <c r="F203" s="154"/>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6"/>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c r="CE203" s="157"/>
      <c r="CF203" s="157"/>
    </row>
    <row r="204" spans="1:84" ht="13.5" customHeight="1" x14ac:dyDescent="0.35">
      <c r="A204" s="152"/>
      <c r="B204" s="152"/>
      <c r="C204" s="152"/>
      <c r="D204" s="153"/>
      <c r="E204" s="154"/>
      <c r="F204" s="154"/>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6"/>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c r="CE204" s="157"/>
      <c r="CF204" s="157"/>
    </row>
    <row r="205" spans="1:84" ht="13.5" customHeight="1" x14ac:dyDescent="0.35">
      <c r="A205" s="152"/>
      <c r="B205" s="152"/>
      <c r="C205" s="152"/>
      <c r="D205" s="153"/>
      <c r="E205" s="154"/>
      <c r="F205" s="154"/>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6"/>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c r="CE205" s="157"/>
      <c r="CF205" s="157"/>
    </row>
    <row r="206" spans="1:84" ht="13.5" customHeight="1" x14ac:dyDescent="0.35">
      <c r="A206" s="152"/>
      <c r="B206" s="152"/>
      <c r="C206" s="152"/>
      <c r="D206" s="153"/>
      <c r="E206" s="154"/>
      <c r="F206" s="154"/>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6"/>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c r="CE206" s="157"/>
      <c r="CF206" s="157"/>
    </row>
    <row r="207" spans="1:84" ht="13.5" customHeight="1" x14ac:dyDescent="0.35">
      <c r="A207" s="152"/>
      <c r="B207" s="152"/>
      <c r="C207" s="152"/>
      <c r="D207" s="153"/>
      <c r="E207" s="154"/>
      <c r="F207" s="154"/>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6"/>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row>
    <row r="208" spans="1:84" ht="13.5" customHeight="1" x14ac:dyDescent="0.35">
      <c r="A208" s="152"/>
      <c r="B208" s="152"/>
      <c r="C208" s="152"/>
      <c r="D208" s="153"/>
      <c r="E208" s="154"/>
      <c r="F208" s="154"/>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6"/>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c r="CE208" s="157"/>
      <c r="CF208" s="157"/>
    </row>
    <row r="209" spans="1:84" ht="13.5" customHeight="1" x14ac:dyDescent="0.35">
      <c r="A209" s="152"/>
      <c r="B209" s="152"/>
      <c r="C209" s="152"/>
      <c r="D209" s="153"/>
      <c r="E209" s="154"/>
      <c r="F209" s="154"/>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6"/>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c r="CE209" s="157"/>
      <c r="CF209" s="157"/>
    </row>
    <row r="210" spans="1:84" ht="13.5" customHeight="1" x14ac:dyDescent="0.35">
      <c r="A210" s="152"/>
      <c r="B210" s="152"/>
      <c r="C210" s="152"/>
      <c r="D210" s="153"/>
      <c r="E210" s="154"/>
      <c r="F210" s="154"/>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6"/>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c r="CE210" s="157"/>
      <c r="CF210" s="157"/>
    </row>
    <row r="211" spans="1:84" ht="13.5" customHeight="1" x14ac:dyDescent="0.35">
      <c r="A211" s="152"/>
      <c r="B211" s="152"/>
      <c r="C211" s="152"/>
      <c r="D211" s="153"/>
      <c r="E211" s="154"/>
      <c r="F211" s="154"/>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6"/>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c r="CE211" s="157"/>
      <c r="CF211" s="157"/>
    </row>
    <row r="212" spans="1:84" ht="13.5" customHeight="1" x14ac:dyDescent="0.35">
      <c r="A212" s="152"/>
      <c r="B212" s="152"/>
      <c r="C212" s="152"/>
      <c r="D212" s="153"/>
      <c r="E212" s="154"/>
      <c r="F212" s="154"/>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6"/>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c r="CE212" s="157"/>
      <c r="CF212" s="157"/>
    </row>
    <row r="213" spans="1:84" ht="13.5" customHeight="1" x14ac:dyDescent="0.35">
      <c r="A213" s="152"/>
      <c r="B213" s="152"/>
      <c r="C213" s="152"/>
      <c r="D213" s="153"/>
      <c r="E213" s="154"/>
      <c r="F213" s="154"/>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6"/>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c r="CE213" s="157"/>
      <c r="CF213" s="157"/>
    </row>
    <row r="214" spans="1:84" ht="13.5" customHeight="1" x14ac:dyDescent="0.35">
      <c r="A214" s="152"/>
      <c r="B214" s="152"/>
      <c r="C214" s="152"/>
      <c r="D214" s="153"/>
      <c r="E214" s="154"/>
      <c r="F214" s="154"/>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6"/>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c r="CE214" s="157"/>
      <c r="CF214" s="157"/>
    </row>
    <row r="215" spans="1:84" ht="13.5" customHeight="1" x14ac:dyDescent="0.35">
      <c r="A215" s="152"/>
      <c r="B215" s="152"/>
      <c r="C215" s="152"/>
      <c r="D215" s="153"/>
      <c r="E215" s="154"/>
      <c r="F215" s="154"/>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6"/>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c r="CE215" s="157"/>
      <c r="CF215" s="157"/>
    </row>
    <row r="216" spans="1:84" ht="13.5" customHeight="1" x14ac:dyDescent="0.35">
      <c r="A216" s="152"/>
      <c r="B216" s="152"/>
      <c r="C216" s="152"/>
      <c r="D216" s="153"/>
      <c r="E216" s="154"/>
      <c r="F216" s="154"/>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6"/>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c r="CE216" s="157"/>
      <c r="CF216" s="157"/>
    </row>
    <row r="217" spans="1:84" ht="13.5" customHeight="1" x14ac:dyDescent="0.35">
      <c r="A217" s="152"/>
      <c r="B217" s="152"/>
      <c r="C217" s="152"/>
      <c r="D217" s="153"/>
      <c r="E217" s="154"/>
      <c r="F217" s="154"/>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6"/>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c r="CE217" s="157"/>
      <c r="CF217" s="157"/>
    </row>
    <row r="218" spans="1:84" ht="13.5" customHeight="1" x14ac:dyDescent="0.35">
      <c r="A218" s="152"/>
      <c r="B218" s="152"/>
      <c r="C218" s="152"/>
      <c r="D218" s="153"/>
      <c r="E218" s="154"/>
      <c r="F218" s="154"/>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6"/>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c r="CE218" s="157"/>
      <c r="CF218" s="157"/>
    </row>
    <row r="219" spans="1:84" ht="13.5" customHeight="1" x14ac:dyDescent="0.35">
      <c r="A219" s="152"/>
      <c r="B219" s="152"/>
      <c r="C219" s="152"/>
      <c r="D219" s="153"/>
      <c r="E219" s="154"/>
      <c r="F219" s="154"/>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6"/>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c r="CE219" s="157"/>
      <c r="CF219" s="157"/>
    </row>
    <row r="220" spans="1:84" ht="13.5" customHeight="1" x14ac:dyDescent="0.35">
      <c r="A220" s="152"/>
      <c r="B220" s="152"/>
      <c r="C220" s="152"/>
      <c r="D220" s="153"/>
      <c r="E220" s="154"/>
      <c r="F220" s="154"/>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6"/>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c r="CE220" s="157"/>
      <c r="CF220" s="157"/>
    </row>
    <row r="221" spans="1:84" ht="13.5" customHeight="1" x14ac:dyDescent="0.35">
      <c r="A221" s="152"/>
      <c r="B221" s="152"/>
      <c r="C221" s="152"/>
      <c r="D221" s="153"/>
      <c r="E221" s="154"/>
      <c r="F221" s="154"/>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6"/>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c r="CE221" s="157"/>
      <c r="CF221" s="157"/>
    </row>
    <row r="222" spans="1:84" ht="13.5" customHeight="1" x14ac:dyDescent="0.35">
      <c r="A222" s="152"/>
      <c r="B222" s="152"/>
      <c r="C222" s="152"/>
      <c r="D222" s="153"/>
      <c r="E222" s="154"/>
      <c r="F222" s="154"/>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6"/>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c r="CE222" s="157"/>
      <c r="CF222" s="157"/>
    </row>
    <row r="223" spans="1:84" ht="13.5" customHeight="1" x14ac:dyDescent="0.35">
      <c r="A223" s="152"/>
      <c r="B223" s="152"/>
      <c r="C223" s="152"/>
      <c r="D223" s="153"/>
      <c r="E223" s="154"/>
      <c r="F223" s="154"/>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6"/>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c r="CE223" s="157"/>
      <c r="CF223" s="157"/>
    </row>
    <row r="224" spans="1:84" ht="13.5" customHeight="1" x14ac:dyDescent="0.35">
      <c r="A224" s="152"/>
      <c r="B224" s="152"/>
      <c r="C224" s="152"/>
      <c r="D224" s="153"/>
      <c r="E224" s="154"/>
      <c r="F224" s="154"/>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6"/>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c r="CE224" s="157"/>
      <c r="CF224" s="157"/>
    </row>
    <row r="225" spans="1:84" ht="13.5" customHeight="1" x14ac:dyDescent="0.35">
      <c r="A225" s="152"/>
      <c r="B225" s="152"/>
      <c r="C225" s="152"/>
      <c r="D225" s="153"/>
      <c r="E225" s="154"/>
      <c r="F225" s="154"/>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6"/>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c r="CE225" s="157"/>
      <c r="CF225" s="157"/>
    </row>
    <row r="226" spans="1:84" ht="13.5" customHeight="1" x14ac:dyDescent="0.35">
      <c r="A226" s="152"/>
      <c r="B226" s="152"/>
      <c r="C226" s="152"/>
      <c r="D226" s="153"/>
      <c r="E226" s="154"/>
      <c r="F226" s="154"/>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6"/>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row>
    <row r="227" spans="1:84" ht="13.5" customHeight="1" x14ac:dyDescent="0.35">
      <c r="A227" s="152"/>
      <c r="B227" s="152"/>
      <c r="C227" s="152"/>
      <c r="D227" s="153"/>
      <c r="E227" s="154"/>
      <c r="F227" s="154"/>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6"/>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c r="CE227" s="157"/>
      <c r="CF227" s="157"/>
    </row>
    <row r="228" spans="1:84" ht="13.5" customHeight="1" x14ac:dyDescent="0.35">
      <c r="A228" s="152"/>
      <c r="B228" s="152"/>
      <c r="C228" s="152"/>
      <c r="D228" s="153"/>
      <c r="E228" s="154"/>
      <c r="F228" s="154"/>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6"/>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c r="CE228" s="157"/>
      <c r="CF228" s="157"/>
    </row>
    <row r="229" spans="1:84" ht="13.5" customHeight="1" x14ac:dyDescent="0.35">
      <c r="A229" s="152"/>
      <c r="B229" s="152"/>
      <c r="C229" s="152"/>
      <c r="D229" s="153"/>
      <c r="E229" s="154"/>
      <c r="F229" s="154"/>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6"/>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c r="CE229" s="157"/>
      <c r="CF229" s="157"/>
    </row>
    <row r="230" spans="1:84" ht="13.5" customHeight="1" x14ac:dyDescent="0.35">
      <c r="A230" s="152"/>
      <c r="B230" s="152"/>
      <c r="C230" s="152"/>
      <c r="D230" s="153"/>
      <c r="E230" s="154"/>
      <c r="F230" s="154"/>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6"/>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c r="CE230" s="157"/>
      <c r="CF230" s="157"/>
    </row>
    <row r="231" spans="1:84" ht="13.5" customHeight="1" x14ac:dyDescent="0.35">
      <c r="A231" s="152"/>
      <c r="B231" s="152"/>
      <c r="C231" s="152"/>
      <c r="D231" s="153"/>
      <c r="E231" s="154"/>
      <c r="F231" s="154"/>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6"/>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c r="CE231" s="157"/>
      <c r="CF231" s="157"/>
    </row>
    <row r="232" spans="1:84" ht="13.5" customHeight="1" x14ac:dyDescent="0.35">
      <c r="A232" s="152"/>
      <c r="B232" s="152"/>
      <c r="C232" s="152"/>
      <c r="D232" s="153"/>
      <c r="E232" s="154"/>
      <c r="F232" s="154"/>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6"/>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row>
    <row r="233" spans="1:84" ht="13.5" customHeight="1" x14ac:dyDescent="0.35">
      <c r="A233" s="152"/>
      <c r="B233" s="152"/>
      <c r="C233" s="152"/>
      <c r="D233" s="153"/>
      <c r="E233" s="154"/>
      <c r="F233" s="154"/>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6"/>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c r="CE233" s="157"/>
      <c r="CF233" s="157"/>
    </row>
    <row r="234" spans="1:84" ht="13.5" customHeight="1" x14ac:dyDescent="0.35">
      <c r="A234" s="152"/>
      <c r="B234" s="152"/>
      <c r="C234" s="152"/>
      <c r="D234" s="153"/>
      <c r="E234" s="154"/>
      <c r="F234" s="154"/>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6"/>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c r="CE234" s="157"/>
      <c r="CF234" s="157"/>
    </row>
    <row r="235" spans="1:84" ht="13.5" customHeight="1" x14ac:dyDescent="0.35">
      <c r="A235" s="152"/>
      <c r="B235" s="152"/>
      <c r="C235" s="152"/>
      <c r="D235" s="153"/>
      <c r="E235" s="154"/>
      <c r="F235" s="154"/>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6"/>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c r="CE235" s="157"/>
      <c r="CF235" s="157"/>
    </row>
    <row r="236" spans="1:84" ht="13.5" customHeight="1" x14ac:dyDescent="0.35">
      <c r="A236" s="152"/>
      <c r="B236" s="152"/>
      <c r="C236" s="152"/>
      <c r="D236" s="153"/>
      <c r="E236" s="154"/>
      <c r="F236" s="154"/>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6"/>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c r="CE236" s="157"/>
      <c r="CF236" s="157"/>
    </row>
    <row r="237" spans="1:84" ht="13.5" customHeight="1" x14ac:dyDescent="0.35">
      <c r="A237" s="152"/>
      <c r="B237" s="152"/>
      <c r="C237" s="152"/>
      <c r="D237" s="153"/>
      <c r="E237" s="154"/>
      <c r="F237" s="154"/>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6"/>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c r="CE237" s="157"/>
      <c r="CF237" s="157"/>
    </row>
    <row r="238" spans="1:84" ht="13.5" customHeight="1" x14ac:dyDescent="0.35">
      <c r="A238" s="152"/>
      <c r="B238" s="152"/>
      <c r="C238" s="152"/>
      <c r="D238" s="153"/>
      <c r="E238" s="154"/>
      <c r="F238" s="154"/>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6"/>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c r="CE238" s="157"/>
      <c r="CF238" s="157"/>
    </row>
    <row r="239" spans="1:84" ht="13.5" customHeight="1" x14ac:dyDescent="0.35">
      <c r="A239" s="152"/>
      <c r="B239" s="152"/>
      <c r="C239" s="152"/>
      <c r="D239" s="153"/>
      <c r="E239" s="154"/>
      <c r="F239" s="154"/>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6"/>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c r="CE239" s="157"/>
      <c r="CF239" s="157"/>
    </row>
    <row r="240" spans="1:84" ht="13.5" customHeight="1" x14ac:dyDescent="0.35">
      <c r="A240" s="152"/>
      <c r="B240" s="152"/>
      <c r="C240" s="152"/>
      <c r="D240" s="153"/>
      <c r="E240" s="154"/>
      <c r="F240" s="154"/>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6"/>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c r="CE240" s="157"/>
      <c r="CF240" s="157"/>
    </row>
    <row r="241" spans="1:84" ht="13.5" customHeight="1" x14ac:dyDescent="0.35">
      <c r="A241" s="152"/>
      <c r="B241" s="152"/>
      <c r="C241" s="152"/>
      <c r="D241" s="153"/>
      <c r="E241" s="154"/>
      <c r="F241" s="154"/>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6"/>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c r="CE241" s="157"/>
      <c r="CF241" s="157"/>
    </row>
    <row r="242" spans="1:84" ht="13.5" customHeight="1" x14ac:dyDescent="0.35">
      <c r="A242" s="152"/>
      <c r="B242" s="152"/>
      <c r="C242" s="152"/>
      <c r="D242" s="153"/>
      <c r="E242" s="154"/>
      <c r="F242" s="154"/>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6"/>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c r="CE242" s="157"/>
      <c r="CF242" s="157"/>
    </row>
    <row r="243" spans="1:84" ht="13.5" customHeight="1" x14ac:dyDescent="0.35">
      <c r="A243" s="152"/>
      <c r="B243" s="152"/>
      <c r="C243" s="152"/>
      <c r="D243" s="153"/>
      <c r="E243" s="154"/>
      <c r="F243" s="154"/>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6"/>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c r="CE243" s="157"/>
      <c r="CF243" s="157"/>
    </row>
    <row r="244" spans="1:84" ht="13.5" customHeight="1" x14ac:dyDescent="0.35">
      <c r="A244" s="152"/>
      <c r="B244" s="152"/>
      <c r="C244" s="152"/>
      <c r="D244" s="153"/>
      <c r="E244" s="154"/>
      <c r="F244" s="154"/>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6"/>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c r="CE244" s="157"/>
      <c r="CF244" s="157"/>
    </row>
    <row r="245" spans="1:84" ht="13.5" customHeight="1" x14ac:dyDescent="0.35">
      <c r="A245" s="152"/>
      <c r="B245" s="152"/>
      <c r="C245" s="152"/>
      <c r="D245" s="153"/>
      <c r="E245" s="154"/>
      <c r="F245" s="154"/>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6"/>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c r="CE245" s="157"/>
      <c r="CF245" s="157"/>
    </row>
    <row r="246" spans="1:84" ht="13.5" customHeight="1" x14ac:dyDescent="0.35">
      <c r="A246" s="152"/>
      <c r="B246" s="152"/>
      <c r="C246" s="152"/>
      <c r="D246" s="153"/>
      <c r="E246" s="154"/>
      <c r="F246" s="154"/>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6"/>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c r="CE246" s="157"/>
      <c r="CF246" s="157"/>
    </row>
    <row r="247" spans="1:84" ht="13.5" customHeight="1" x14ac:dyDescent="0.35">
      <c r="A247" s="152"/>
      <c r="B247" s="152"/>
      <c r="C247" s="152"/>
      <c r="D247" s="153"/>
      <c r="E247" s="154"/>
      <c r="F247" s="154"/>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6"/>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c r="CE247" s="157"/>
      <c r="CF247" s="157"/>
    </row>
    <row r="248" spans="1:84" ht="13.5" customHeight="1" x14ac:dyDescent="0.35">
      <c r="A248" s="152"/>
      <c r="B248" s="152"/>
      <c r="C248" s="152"/>
      <c r="D248" s="153"/>
      <c r="E248" s="154"/>
      <c r="F248" s="154"/>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6"/>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c r="CE248" s="157"/>
      <c r="CF248" s="157"/>
    </row>
    <row r="249" spans="1:84" ht="13.5" customHeight="1" x14ac:dyDescent="0.35">
      <c r="A249" s="152"/>
      <c r="B249" s="152"/>
      <c r="C249" s="152"/>
      <c r="D249" s="153"/>
      <c r="E249" s="154"/>
      <c r="F249" s="154"/>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6"/>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c r="CE249" s="157"/>
      <c r="CF249" s="157"/>
    </row>
    <row r="250" spans="1:84" ht="13.5" customHeight="1" x14ac:dyDescent="0.35">
      <c r="A250" s="152"/>
      <c r="B250" s="152"/>
      <c r="C250" s="152"/>
      <c r="D250" s="153"/>
      <c r="E250" s="154"/>
      <c r="F250" s="154"/>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6"/>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c r="CE250" s="157"/>
      <c r="CF250" s="157"/>
    </row>
    <row r="251" spans="1:84" ht="13.5" customHeight="1" x14ac:dyDescent="0.35">
      <c r="A251" s="152"/>
      <c r="B251" s="152"/>
      <c r="C251" s="152"/>
      <c r="D251" s="153"/>
      <c r="E251" s="154"/>
      <c r="F251" s="154"/>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6"/>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c r="CE251" s="157"/>
      <c r="CF251" s="157"/>
    </row>
    <row r="252" spans="1:84" ht="13.5" customHeight="1" x14ac:dyDescent="0.35">
      <c r="A252" s="152"/>
      <c r="B252" s="152"/>
      <c r="C252" s="152"/>
      <c r="D252" s="153"/>
      <c r="E252" s="154"/>
      <c r="F252" s="154"/>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6"/>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c r="CE252" s="157"/>
      <c r="CF252" s="157"/>
    </row>
    <row r="253" spans="1:84" ht="13.5" customHeight="1" x14ac:dyDescent="0.35">
      <c r="A253" s="152"/>
      <c r="B253" s="152"/>
      <c r="C253" s="152"/>
      <c r="D253" s="153"/>
      <c r="E253" s="154"/>
      <c r="F253" s="154"/>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6"/>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c r="CE253" s="157"/>
      <c r="CF253" s="157"/>
    </row>
    <row r="254" spans="1:84" ht="13.5" customHeight="1" x14ac:dyDescent="0.35">
      <c r="A254" s="152"/>
      <c r="B254" s="152"/>
      <c r="C254" s="152"/>
      <c r="D254" s="153"/>
      <c r="E254" s="154"/>
      <c r="F254" s="154"/>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6"/>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c r="CE254" s="157"/>
      <c r="CF254" s="157"/>
    </row>
    <row r="255" spans="1:84" ht="13.5" customHeight="1" x14ac:dyDescent="0.35">
      <c r="A255" s="152"/>
      <c r="B255" s="152"/>
      <c r="C255" s="152"/>
      <c r="D255" s="153"/>
      <c r="E255" s="154"/>
      <c r="F255" s="154"/>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6"/>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row>
    <row r="256" spans="1:84" ht="13.5" customHeight="1" x14ac:dyDescent="0.35">
      <c r="A256" s="152"/>
      <c r="B256" s="152"/>
      <c r="C256" s="152"/>
      <c r="D256" s="153"/>
      <c r="E256" s="154"/>
      <c r="F256" s="154"/>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6"/>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c r="CE256" s="157"/>
      <c r="CF256" s="157"/>
    </row>
    <row r="257" spans="1:84" ht="13.5" customHeight="1" x14ac:dyDescent="0.35">
      <c r="A257" s="152"/>
      <c r="B257" s="152"/>
      <c r="C257" s="152"/>
      <c r="D257" s="153"/>
      <c r="E257" s="154"/>
      <c r="F257" s="154"/>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6"/>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c r="CE257" s="157"/>
      <c r="CF257" s="157"/>
    </row>
    <row r="258" spans="1:84" ht="13.5" customHeight="1" x14ac:dyDescent="0.35">
      <c r="A258" s="152"/>
      <c r="B258" s="152"/>
      <c r="C258" s="152"/>
      <c r="D258" s="153"/>
      <c r="E258" s="154"/>
      <c r="F258" s="154"/>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6"/>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c r="CE258" s="157"/>
      <c r="CF258" s="157"/>
    </row>
    <row r="259" spans="1:84" ht="13.5" customHeight="1" x14ac:dyDescent="0.35">
      <c r="A259" s="152"/>
      <c r="B259" s="152"/>
      <c r="C259" s="152"/>
      <c r="D259" s="153"/>
      <c r="E259" s="154"/>
      <c r="F259" s="154"/>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6"/>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c r="CE259" s="157"/>
      <c r="CF259" s="157"/>
    </row>
    <row r="260" spans="1:84" ht="13.5" customHeight="1" x14ac:dyDescent="0.35">
      <c r="A260" s="152"/>
      <c r="B260" s="152"/>
      <c r="C260" s="152"/>
      <c r="D260" s="153"/>
      <c r="E260" s="154"/>
      <c r="F260" s="154"/>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6"/>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c r="CE260" s="157"/>
      <c r="CF260" s="157"/>
    </row>
    <row r="261" spans="1:84" ht="13.5" customHeight="1" x14ac:dyDescent="0.35">
      <c r="A261" s="152"/>
      <c r="B261" s="152"/>
      <c r="C261" s="152"/>
      <c r="D261" s="153"/>
      <c r="E261" s="154"/>
      <c r="F261" s="154"/>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6"/>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c r="CE261" s="157"/>
      <c r="CF261" s="157"/>
    </row>
    <row r="262" spans="1:84" ht="13.5" customHeight="1" x14ac:dyDescent="0.35">
      <c r="A262" s="152"/>
      <c r="B262" s="152"/>
      <c r="C262" s="152"/>
      <c r="D262" s="153"/>
      <c r="E262" s="154"/>
      <c r="F262" s="154"/>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6"/>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c r="CE262" s="157"/>
      <c r="CF262" s="157"/>
    </row>
    <row r="263" spans="1:84" ht="13.5" customHeight="1" x14ac:dyDescent="0.35">
      <c r="A263" s="152"/>
      <c r="B263" s="152"/>
      <c r="C263" s="152"/>
      <c r="D263" s="153"/>
      <c r="E263" s="154"/>
      <c r="F263" s="154"/>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6"/>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c r="CE263" s="157"/>
      <c r="CF263" s="157"/>
    </row>
    <row r="264" spans="1:84" ht="13.5" customHeight="1" x14ac:dyDescent="0.35">
      <c r="A264" s="152"/>
      <c r="B264" s="152"/>
      <c r="C264" s="152"/>
      <c r="D264" s="153"/>
      <c r="E264" s="154"/>
      <c r="F264" s="154"/>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6"/>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c r="CE264" s="157"/>
      <c r="CF264" s="157"/>
    </row>
    <row r="265" spans="1:84" ht="13.5" customHeight="1" x14ac:dyDescent="0.35">
      <c r="A265" s="152"/>
      <c r="B265" s="152"/>
      <c r="C265" s="152"/>
      <c r="D265" s="153"/>
      <c r="E265" s="154"/>
      <c r="F265" s="154"/>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6"/>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c r="CE265" s="157"/>
      <c r="CF265" s="157"/>
    </row>
    <row r="266" spans="1:84" ht="13.5" customHeight="1" x14ac:dyDescent="0.35">
      <c r="A266" s="152"/>
      <c r="B266" s="152"/>
      <c r="C266" s="152"/>
      <c r="D266" s="153"/>
      <c r="E266" s="154"/>
      <c r="F266" s="154"/>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6"/>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row>
    <row r="267" spans="1:84" ht="13.5" customHeight="1" x14ac:dyDescent="0.35">
      <c r="A267" s="152"/>
      <c r="B267" s="152"/>
      <c r="C267" s="152"/>
      <c r="D267" s="153"/>
      <c r="E267" s="154"/>
      <c r="F267" s="154"/>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6"/>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c r="CE267" s="157"/>
      <c r="CF267" s="157"/>
    </row>
    <row r="268" spans="1:84" ht="13.5" customHeight="1" x14ac:dyDescent="0.35">
      <c r="A268" s="152"/>
      <c r="B268" s="152"/>
      <c r="C268" s="152"/>
      <c r="D268" s="153"/>
      <c r="E268" s="154"/>
      <c r="F268" s="154"/>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6"/>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c r="CE268" s="157"/>
      <c r="CF268" s="157"/>
    </row>
    <row r="269" spans="1:84" ht="13.5" customHeight="1" x14ac:dyDescent="0.35">
      <c r="A269" s="152"/>
      <c r="B269" s="152"/>
      <c r="C269" s="152"/>
      <c r="D269" s="153"/>
      <c r="E269" s="154"/>
      <c r="F269" s="154"/>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6"/>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c r="CE269" s="157"/>
      <c r="CF269" s="157"/>
    </row>
    <row r="270" spans="1:84" ht="13.5" customHeight="1" x14ac:dyDescent="0.35">
      <c r="A270" s="152"/>
      <c r="B270" s="152"/>
      <c r="C270" s="152"/>
      <c r="D270" s="153"/>
      <c r="E270" s="154"/>
      <c r="F270" s="154"/>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6"/>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c r="CE270" s="157"/>
      <c r="CF270" s="157"/>
    </row>
    <row r="271" spans="1:84" ht="13.5" customHeight="1" x14ac:dyDescent="0.35">
      <c r="A271" s="152"/>
      <c r="B271" s="152"/>
      <c r="C271" s="152"/>
      <c r="D271" s="153"/>
      <c r="E271" s="154"/>
      <c r="F271" s="154"/>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6"/>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c r="CE271" s="157"/>
      <c r="CF271" s="157"/>
    </row>
    <row r="272" spans="1:84" ht="13.5" customHeight="1" x14ac:dyDescent="0.35">
      <c r="A272" s="152"/>
      <c r="B272" s="152"/>
      <c r="C272" s="152"/>
      <c r="D272" s="153"/>
      <c r="E272" s="154"/>
      <c r="F272" s="154"/>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6"/>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c r="CE272" s="157"/>
      <c r="CF272" s="157"/>
    </row>
    <row r="273" spans="1:84" ht="13.5" customHeight="1" x14ac:dyDescent="0.35">
      <c r="A273" s="152"/>
      <c r="B273" s="152"/>
      <c r="C273" s="152"/>
      <c r="D273" s="153"/>
      <c r="E273" s="154"/>
      <c r="F273" s="154"/>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6"/>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c r="CE273" s="157"/>
      <c r="CF273" s="157"/>
    </row>
    <row r="274" spans="1:84" ht="13.5" customHeight="1" x14ac:dyDescent="0.35">
      <c r="A274" s="152"/>
      <c r="B274" s="152"/>
      <c r="C274" s="152"/>
      <c r="D274" s="153"/>
      <c r="E274" s="154"/>
      <c r="F274" s="154"/>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6"/>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c r="CE274" s="157"/>
      <c r="CF274" s="157"/>
    </row>
    <row r="275" spans="1:84" ht="13.5" customHeight="1" x14ac:dyDescent="0.35">
      <c r="A275" s="152"/>
      <c r="B275" s="152"/>
      <c r="C275" s="152"/>
      <c r="D275" s="153"/>
      <c r="E275" s="154"/>
      <c r="F275" s="154"/>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6"/>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c r="CE275" s="157"/>
      <c r="CF275" s="157"/>
    </row>
    <row r="276" spans="1:84" ht="13.5" customHeight="1" x14ac:dyDescent="0.35">
      <c r="A276" s="152"/>
      <c r="B276" s="152"/>
      <c r="C276" s="152"/>
      <c r="D276" s="153"/>
      <c r="E276" s="154"/>
      <c r="F276" s="154"/>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6"/>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c r="CE276" s="157"/>
      <c r="CF276" s="157"/>
    </row>
    <row r="277" spans="1:84" ht="13.5" customHeight="1" x14ac:dyDescent="0.35">
      <c r="A277" s="152"/>
      <c r="B277" s="152"/>
      <c r="C277" s="152"/>
      <c r="D277" s="153"/>
      <c r="E277" s="154"/>
      <c r="F277" s="154"/>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6"/>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c r="CE277" s="157"/>
      <c r="CF277" s="157"/>
    </row>
    <row r="278" spans="1:84" ht="13.5" customHeight="1" x14ac:dyDescent="0.35">
      <c r="A278" s="152"/>
      <c r="B278" s="152"/>
      <c r="C278" s="152"/>
      <c r="D278" s="153"/>
      <c r="E278" s="154"/>
      <c r="F278" s="154"/>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6"/>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c r="CE278" s="157"/>
      <c r="CF278" s="157"/>
    </row>
    <row r="279" spans="1:84" ht="13.5" customHeight="1" x14ac:dyDescent="0.35">
      <c r="A279" s="152"/>
      <c r="B279" s="152"/>
      <c r="C279" s="152"/>
      <c r="D279" s="153"/>
      <c r="E279" s="154"/>
      <c r="F279" s="154"/>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6"/>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c r="CE279" s="157"/>
      <c r="CF279" s="157"/>
    </row>
    <row r="280" spans="1:84" ht="13.5" customHeight="1" x14ac:dyDescent="0.35">
      <c r="A280" s="152"/>
      <c r="B280" s="152"/>
      <c r="C280" s="152"/>
      <c r="D280" s="153"/>
      <c r="E280" s="154"/>
      <c r="F280" s="154"/>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6"/>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c r="CE280" s="157"/>
      <c r="CF280" s="157"/>
    </row>
    <row r="281" spans="1:84" ht="13.5" customHeight="1" x14ac:dyDescent="0.35">
      <c r="A281" s="152"/>
      <c r="B281" s="152"/>
      <c r="C281" s="152"/>
      <c r="D281" s="153"/>
      <c r="E281" s="154"/>
      <c r="F281" s="154"/>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6"/>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c r="CE281" s="157"/>
      <c r="CF281" s="157"/>
    </row>
    <row r="282" spans="1:84" ht="13.5" customHeight="1" x14ac:dyDescent="0.35">
      <c r="A282" s="152"/>
      <c r="B282" s="152"/>
      <c r="C282" s="152"/>
      <c r="D282" s="153"/>
      <c r="E282" s="154"/>
      <c r="F282" s="154"/>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6"/>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c r="CE282" s="157"/>
      <c r="CF282" s="157"/>
    </row>
    <row r="283" spans="1:84" ht="13.5" customHeight="1" x14ac:dyDescent="0.35">
      <c r="A283" s="152"/>
      <c r="B283" s="152"/>
      <c r="C283" s="152"/>
      <c r="D283" s="153"/>
      <c r="E283" s="154"/>
      <c r="F283" s="154"/>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6"/>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c r="CE283" s="157"/>
      <c r="CF283" s="157"/>
    </row>
    <row r="284" spans="1:84" ht="13.5" customHeight="1" x14ac:dyDescent="0.35">
      <c r="A284" s="152"/>
      <c r="B284" s="152"/>
      <c r="C284" s="152"/>
      <c r="D284" s="153"/>
      <c r="E284" s="154"/>
      <c r="F284" s="154"/>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6"/>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c r="CE284" s="157"/>
      <c r="CF284" s="157"/>
    </row>
    <row r="285" spans="1:84" ht="13.5" customHeight="1" x14ac:dyDescent="0.35">
      <c r="A285" s="152"/>
      <c r="B285" s="152"/>
      <c r="C285" s="152"/>
      <c r="D285" s="153"/>
      <c r="E285" s="154"/>
      <c r="F285" s="154"/>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6"/>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c r="CE285" s="157"/>
      <c r="CF285" s="157"/>
    </row>
    <row r="286" spans="1:84" ht="13.5" customHeight="1" x14ac:dyDescent="0.35">
      <c r="A286" s="152"/>
      <c r="B286" s="152"/>
      <c r="C286" s="152"/>
      <c r="D286" s="153"/>
      <c r="E286" s="154"/>
      <c r="F286" s="154"/>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6"/>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c r="CE286" s="157"/>
      <c r="CF286" s="157"/>
    </row>
    <row r="287" spans="1:84" ht="13.5" customHeight="1" x14ac:dyDescent="0.35">
      <c r="A287" s="152"/>
      <c r="B287" s="152"/>
      <c r="C287" s="152"/>
      <c r="D287" s="153"/>
      <c r="E287" s="154"/>
      <c r="F287" s="154"/>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6"/>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c r="CE287" s="157"/>
      <c r="CF287" s="157"/>
    </row>
    <row r="288" spans="1:84" ht="13.5" customHeight="1" x14ac:dyDescent="0.35">
      <c r="A288" s="152"/>
      <c r="B288" s="152"/>
      <c r="C288" s="152"/>
      <c r="D288" s="153"/>
      <c r="E288" s="154"/>
      <c r="F288" s="154"/>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6"/>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c r="CE288" s="157"/>
      <c r="CF288" s="157"/>
    </row>
    <row r="289" spans="1:84" ht="13.5" customHeight="1" x14ac:dyDescent="0.35">
      <c r="A289" s="152"/>
      <c r="B289" s="152"/>
      <c r="C289" s="152"/>
      <c r="D289" s="153"/>
      <c r="E289" s="154"/>
      <c r="F289" s="154"/>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6"/>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c r="CE289" s="157"/>
      <c r="CF289" s="157"/>
    </row>
    <row r="290" spans="1:84" ht="13.5" customHeight="1" x14ac:dyDescent="0.35">
      <c r="A290" s="152"/>
      <c r="B290" s="152"/>
      <c r="C290" s="152"/>
      <c r="D290" s="153"/>
      <c r="E290" s="154"/>
      <c r="F290" s="154"/>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6"/>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c r="CE290" s="157"/>
      <c r="CF290" s="157"/>
    </row>
    <row r="291" spans="1:84" ht="13.5" customHeight="1" x14ac:dyDescent="0.35">
      <c r="A291" s="152"/>
      <c r="B291" s="152"/>
      <c r="C291" s="152"/>
      <c r="D291" s="153"/>
      <c r="E291" s="154"/>
      <c r="F291" s="154"/>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6"/>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c r="CE291" s="157"/>
      <c r="CF291" s="157"/>
    </row>
    <row r="292" spans="1:84" ht="13.5" customHeight="1" x14ac:dyDescent="0.35">
      <c r="A292" s="152"/>
      <c r="B292" s="152"/>
      <c r="C292" s="152"/>
      <c r="D292" s="153"/>
      <c r="E292" s="154"/>
      <c r="F292" s="154"/>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6"/>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c r="CE292" s="157"/>
      <c r="CF292" s="157"/>
    </row>
    <row r="293" spans="1:84" ht="13.5" customHeight="1" x14ac:dyDescent="0.35">
      <c r="A293" s="152"/>
      <c r="B293" s="152"/>
      <c r="C293" s="152"/>
      <c r="D293" s="153"/>
      <c r="E293" s="154"/>
      <c r="F293" s="154"/>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6"/>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c r="CE293" s="157"/>
      <c r="CF293" s="157"/>
    </row>
    <row r="294" spans="1:84" ht="13.5" customHeight="1" x14ac:dyDescent="0.35">
      <c r="A294" s="152"/>
      <c r="B294" s="152"/>
      <c r="C294" s="152"/>
      <c r="D294" s="153"/>
      <c r="E294" s="154"/>
      <c r="F294" s="154"/>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6"/>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c r="CE294" s="157"/>
      <c r="CF294" s="157"/>
    </row>
    <row r="295" spans="1:84" ht="13.5" customHeight="1" x14ac:dyDescent="0.35">
      <c r="A295" s="152"/>
      <c r="B295" s="152"/>
      <c r="C295" s="152"/>
      <c r="D295" s="153"/>
      <c r="E295" s="154"/>
      <c r="F295" s="154"/>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6"/>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c r="CE295" s="157"/>
      <c r="CF295" s="157"/>
    </row>
    <row r="296" spans="1:84" ht="13.5" customHeight="1" x14ac:dyDescent="0.35">
      <c r="A296" s="152"/>
      <c r="B296" s="152"/>
      <c r="C296" s="152"/>
      <c r="D296" s="153"/>
      <c r="E296" s="154"/>
      <c r="F296" s="154"/>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6"/>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c r="CE296" s="157"/>
      <c r="CF296" s="157"/>
    </row>
    <row r="297" spans="1:84" ht="13.5" customHeight="1" x14ac:dyDescent="0.35">
      <c r="A297" s="152"/>
      <c r="B297" s="152"/>
      <c r="C297" s="152"/>
      <c r="D297" s="153"/>
      <c r="E297" s="154"/>
      <c r="F297" s="154"/>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6"/>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c r="CE297" s="157"/>
      <c r="CF297" s="157"/>
    </row>
    <row r="298" spans="1:84" ht="13.5" customHeight="1" x14ac:dyDescent="0.35">
      <c r="A298" s="152"/>
      <c r="B298" s="152"/>
      <c r="C298" s="152"/>
      <c r="D298" s="153"/>
      <c r="E298" s="154"/>
      <c r="F298" s="154"/>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6"/>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c r="CE298" s="157"/>
      <c r="CF298" s="157"/>
    </row>
    <row r="299" spans="1:84" ht="13.5" customHeight="1" x14ac:dyDescent="0.35">
      <c r="A299" s="152"/>
      <c r="B299" s="152"/>
      <c r="C299" s="152"/>
      <c r="D299" s="153"/>
      <c r="E299" s="154"/>
      <c r="F299" s="154"/>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6"/>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c r="CE299" s="157"/>
      <c r="CF299" s="157"/>
    </row>
    <row r="300" spans="1:84" ht="13.5" customHeight="1" x14ac:dyDescent="0.35">
      <c r="A300" s="152"/>
      <c r="B300" s="152"/>
      <c r="C300" s="152"/>
      <c r="D300" s="153"/>
      <c r="E300" s="154"/>
      <c r="F300" s="154"/>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6"/>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c r="CE300" s="157"/>
      <c r="CF300" s="157"/>
    </row>
    <row r="301" spans="1:84" ht="13.5" customHeight="1" x14ac:dyDescent="0.35">
      <c r="A301" s="152"/>
      <c r="B301" s="152"/>
      <c r="C301" s="152"/>
      <c r="D301" s="153"/>
      <c r="E301" s="154"/>
      <c r="F301" s="154"/>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6"/>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c r="CE301" s="157"/>
      <c r="CF301" s="157"/>
    </row>
    <row r="302" spans="1:84" ht="13.5" customHeight="1" x14ac:dyDescent="0.35">
      <c r="A302" s="152"/>
      <c r="B302" s="152"/>
      <c r="C302" s="152"/>
      <c r="D302" s="153"/>
      <c r="E302" s="154"/>
      <c r="F302" s="154"/>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6"/>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c r="CE302" s="157"/>
      <c r="CF302" s="157"/>
    </row>
    <row r="303" spans="1:84" ht="13.5" customHeight="1" x14ac:dyDescent="0.35">
      <c r="A303" s="152"/>
      <c r="B303" s="152"/>
      <c r="C303" s="152"/>
      <c r="D303" s="153"/>
      <c r="E303" s="154"/>
      <c r="F303" s="154"/>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6"/>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c r="CE303" s="157"/>
      <c r="CF303" s="157"/>
    </row>
    <row r="304" spans="1:84" ht="13.5" customHeight="1" x14ac:dyDescent="0.35">
      <c r="A304" s="152"/>
      <c r="B304" s="152"/>
      <c r="C304" s="152"/>
      <c r="D304" s="153"/>
      <c r="E304" s="154"/>
      <c r="F304" s="154"/>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6"/>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c r="CE304" s="157"/>
      <c r="CF304" s="157"/>
    </row>
    <row r="305" spans="1:84" ht="13.5" customHeight="1" x14ac:dyDescent="0.35">
      <c r="A305" s="152"/>
      <c r="B305" s="152"/>
      <c r="C305" s="152"/>
      <c r="D305" s="153"/>
      <c r="E305" s="154"/>
      <c r="F305" s="154"/>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6"/>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c r="CE305" s="157"/>
      <c r="CF305" s="157"/>
    </row>
    <row r="306" spans="1:84" ht="13.5" customHeight="1" x14ac:dyDescent="0.35">
      <c r="A306" s="152"/>
      <c r="B306" s="152"/>
      <c r="C306" s="152"/>
      <c r="D306" s="153"/>
      <c r="E306" s="154"/>
      <c r="F306" s="154"/>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6"/>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c r="CE306" s="157"/>
      <c r="CF306" s="157"/>
    </row>
    <row r="307" spans="1:84" ht="13.5" customHeight="1" x14ac:dyDescent="0.35">
      <c r="A307" s="152"/>
      <c r="B307" s="152"/>
      <c r="C307" s="152"/>
      <c r="D307" s="153"/>
      <c r="E307" s="154"/>
      <c r="F307" s="154"/>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6"/>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c r="CE307" s="157"/>
      <c r="CF307" s="157"/>
    </row>
    <row r="308" spans="1:84" ht="13.5" customHeight="1" x14ac:dyDescent="0.35">
      <c r="A308" s="152"/>
      <c r="B308" s="152"/>
      <c r="C308" s="152"/>
      <c r="D308" s="153"/>
      <c r="E308" s="154"/>
      <c r="F308" s="154"/>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6"/>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c r="CE308" s="157"/>
      <c r="CF308" s="157"/>
    </row>
    <row r="309" spans="1:84" ht="13.5" customHeight="1" x14ac:dyDescent="0.35">
      <c r="A309" s="152"/>
      <c r="B309" s="152"/>
      <c r="C309" s="152"/>
      <c r="D309" s="153"/>
      <c r="E309" s="154"/>
      <c r="F309" s="154"/>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6"/>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c r="CE309" s="157"/>
      <c r="CF309" s="157"/>
    </row>
    <row r="310" spans="1:84" ht="13.5" customHeight="1" x14ac:dyDescent="0.35">
      <c r="A310" s="152"/>
      <c r="B310" s="152"/>
      <c r="C310" s="152"/>
      <c r="D310" s="153"/>
      <c r="E310" s="154"/>
      <c r="F310" s="154"/>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6"/>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c r="CE310" s="157"/>
      <c r="CF310" s="157"/>
    </row>
    <row r="311" spans="1:84" ht="13.5" customHeight="1" x14ac:dyDescent="0.35">
      <c r="A311" s="152"/>
      <c r="B311" s="152"/>
      <c r="C311" s="152"/>
      <c r="D311" s="153"/>
      <c r="E311" s="154"/>
      <c r="F311" s="154"/>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6"/>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c r="CE311" s="157"/>
      <c r="CF311" s="157"/>
    </row>
    <row r="312" spans="1:84" ht="13.5" customHeight="1" x14ac:dyDescent="0.35">
      <c r="A312" s="152"/>
      <c r="B312" s="152"/>
      <c r="C312" s="152"/>
      <c r="D312" s="153"/>
      <c r="E312" s="154"/>
      <c r="F312" s="154"/>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6"/>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c r="CE312" s="157"/>
      <c r="CF312" s="157"/>
    </row>
    <row r="313" spans="1:84" ht="13.5" customHeight="1" x14ac:dyDescent="0.35">
      <c r="A313" s="152"/>
      <c r="B313" s="152"/>
      <c r="C313" s="152"/>
      <c r="D313" s="153"/>
      <c r="E313" s="154"/>
      <c r="F313" s="154"/>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6"/>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c r="CE313" s="157"/>
      <c r="CF313" s="157"/>
    </row>
    <row r="314" spans="1:84" ht="13.5" customHeight="1" x14ac:dyDescent="0.35">
      <c r="A314" s="152"/>
      <c r="B314" s="152"/>
      <c r="C314" s="152"/>
      <c r="D314" s="153"/>
      <c r="E314" s="154"/>
      <c r="F314" s="154"/>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6"/>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c r="CE314" s="157"/>
      <c r="CF314" s="157"/>
    </row>
    <row r="315" spans="1:84" ht="13.5" customHeight="1" x14ac:dyDescent="0.35">
      <c r="A315" s="152"/>
      <c r="B315" s="152"/>
      <c r="C315" s="152"/>
      <c r="D315" s="153"/>
      <c r="E315" s="154"/>
      <c r="F315" s="154"/>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6"/>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c r="CE315" s="157"/>
      <c r="CF315" s="157"/>
    </row>
    <row r="316" spans="1:84" ht="13.5" customHeight="1" x14ac:dyDescent="0.35">
      <c r="A316" s="152"/>
      <c r="B316" s="152"/>
      <c r="C316" s="152"/>
      <c r="D316" s="153"/>
      <c r="E316" s="154"/>
      <c r="F316" s="154"/>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6"/>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c r="CE316" s="157"/>
      <c r="CF316" s="157"/>
    </row>
    <row r="317" spans="1:84" ht="13.5" customHeight="1" x14ac:dyDescent="0.35">
      <c r="A317" s="152"/>
      <c r="B317" s="152"/>
      <c r="C317" s="152"/>
      <c r="D317" s="153"/>
      <c r="E317" s="154"/>
      <c r="F317" s="154"/>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6"/>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c r="CE317" s="157"/>
      <c r="CF317" s="157"/>
    </row>
    <row r="318" spans="1:84" ht="13.5" customHeight="1" x14ac:dyDescent="0.35">
      <c r="A318" s="152"/>
      <c r="B318" s="152"/>
      <c r="C318" s="152"/>
      <c r="D318" s="153"/>
      <c r="E318" s="154"/>
      <c r="F318" s="154"/>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6"/>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c r="CE318" s="157"/>
      <c r="CF318" s="157"/>
    </row>
    <row r="319" spans="1:84" ht="13.5" customHeight="1" x14ac:dyDescent="0.35">
      <c r="A319" s="152"/>
      <c r="B319" s="152"/>
      <c r="C319" s="152"/>
      <c r="D319" s="153"/>
      <c r="E319" s="154"/>
      <c r="F319" s="154"/>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6"/>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c r="CE319" s="157"/>
      <c r="CF319" s="157"/>
    </row>
    <row r="320" spans="1:84" ht="13.5" customHeight="1" x14ac:dyDescent="0.35">
      <c r="A320" s="152"/>
      <c r="B320" s="152"/>
      <c r="C320" s="152"/>
      <c r="D320" s="153"/>
      <c r="E320" s="154"/>
      <c r="F320" s="154"/>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6"/>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c r="CE320" s="157"/>
      <c r="CF320" s="157"/>
    </row>
    <row r="321" spans="1:84" ht="13.5" customHeight="1" x14ac:dyDescent="0.35">
      <c r="A321" s="152"/>
      <c r="B321" s="152"/>
      <c r="C321" s="152"/>
      <c r="D321" s="153"/>
      <c r="E321" s="154"/>
      <c r="F321" s="154"/>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6"/>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c r="CE321" s="157"/>
      <c r="CF321" s="157"/>
    </row>
    <row r="322" spans="1:84" ht="13.5" customHeight="1" x14ac:dyDescent="0.35">
      <c r="A322" s="152"/>
      <c r="B322" s="152"/>
      <c r="C322" s="152"/>
      <c r="D322" s="153"/>
      <c r="E322" s="154"/>
      <c r="F322" s="154"/>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6"/>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c r="CE322" s="157"/>
      <c r="CF322" s="157"/>
    </row>
    <row r="323" spans="1:84" ht="13.5" customHeight="1" x14ac:dyDescent="0.35">
      <c r="A323" s="152"/>
      <c r="B323" s="152"/>
      <c r="C323" s="152"/>
      <c r="D323" s="153"/>
      <c r="E323" s="154"/>
      <c r="F323" s="154"/>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6"/>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c r="CE323" s="157"/>
      <c r="CF323" s="157"/>
    </row>
    <row r="324" spans="1:84" ht="13.5" customHeight="1" x14ac:dyDescent="0.35">
      <c r="A324" s="152"/>
      <c r="B324" s="152"/>
      <c r="C324" s="152"/>
      <c r="D324" s="153"/>
      <c r="E324" s="154"/>
      <c r="F324" s="154"/>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6"/>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c r="CE324" s="157"/>
      <c r="CF324" s="157"/>
    </row>
    <row r="325" spans="1:84" ht="13.5" customHeight="1" x14ac:dyDescent="0.35">
      <c r="A325" s="152"/>
      <c r="B325" s="152"/>
      <c r="C325" s="152"/>
      <c r="D325" s="153"/>
      <c r="E325" s="154"/>
      <c r="F325" s="154"/>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6"/>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c r="CE325" s="157"/>
      <c r="CF325" s="157"/>
    </row>
    <row r="326" spans="1:84" ht="13.5" customHeight="1" x14ac:dyDescent="0.35">
      <c r="A326" s="152"/>
      <c r="B326" s="152"/>
      <c r="C326" s="152"/>
      <c r="D326" s="153"/>
      <c r="E326" s="154"/>
      <c r="F326" s="154"/>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6"/>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c r="CE326" s="157"/>
      <c r="CF326" s="157"/>
    </row>
    <row r="327" spans="1:84" ht="13.5" customHeight="1" x14ac:dyDescent="0.35">
      <c r="A327" s="152"/>
      <c r="B327" s="152"/>
      <c r="C327" s="152"/>
      <c r="D327" s="153"/>
      <c r="E327" s="154"/>
      <c r="F327" s="154"/>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6"/>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c r="CE327" s="157"/>
      <c r="CF327" s="157"/>
    </row>
    <row r="328" spans="1:84" ht="13.5" customHeight="1" x14ac:dyDescent="0.35">
      <c r="A328" s="152"/>
      <c r="B328" s="152"/>
      <c r="C328" s="152"/>
      <c r="D328" s="153"/>
      <c r="E328" s="154"/>
      <c r="F328" s="154"/>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6"/>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c r="CE328" s="157"/>
      <c r="CF328" s="157"/>
    </row>
    <row r="329" spans="1:84" ht="13.5" customHeight="1" x14ac:dyDescent="0.35">
      <c r="A329" s="152"/>
      <c r="B329" s="152"/>
      <c r="C329" s="152"/>
      <c r="D329" s="153"/>
      <c r="E329" s="154"/>
      <c r="F329" s="154"/>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6"/>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c r="CE329" s="157"/>
      <c r="CF329" s="157"/>
    </row>
    <row r="330" spans="1:84" ht="13.5" customHeight="1" x14ac:dyDescent="0.35">
      <c r="A330" s="152"/>
      <c r="B330" s="152"/>
      <c r="C330" s="152"/>
      <c r="D330" s="153"/>
      <c r="E330" s="154"/>
      <c r="F330" s="154"/>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6"/>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c r="CE330" s="157"/>
      <c r="CF330" s="157"/>
    </row>
    <row r="331" spans="1:84" ht="13.5" customHeight="1" x14ac:dyDescent="0.35">
      <c r="A331" s="152"/>
      <c r="B331" s="152"/>
      <c r="C331" s="152"/>
      <c r="D331" s="153"/>
      <c r="E331" s="154"/>
      <c r="F331" s="154"/>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6"/>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c r="CE331" s="157"/>
      <c r="CF331" s="157"/>
    </row>
    <row r="332" spans="1:84" ht="13.5" customHeight="1" x14ac:dyDescent="0.35">
      <c r="A332" s="152"/>
      <c r="B332" s="152"/>
      <c r="C332" s="152"/>
      <c r="D332" s="153"/>
      <c r="E332" s="154"/>
      <c r="F332" s="154"/>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6"/>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c r="CE332" s="157"/>
      <c r="CF332" s="157"/>
    </row>
    <row r="333" spans="1:84" ht="13.5" customHeight="1" x14ac:dyDescent="0.35">
      <c r="A333" s="152"/>
      <c r="B333" s="152"/>
      <c r="C333" s="152"/>
      <c r="D333" s="153"/>
      <c r="E333" s="154"/>
      <c r="F333" s="154"/>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6"/>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c r="CE333" s="157"/>
      <c r="CF333" s="157"/>
    </row>
    <row r="334" spans="1:84" ht="13.5" customHeight="1" x14ac:dyDescent="0.35">
      <c r="A334" s="152"/>
      <c r="B334" s="152"/>
      <c r="C334" s="152"/>
      <c r="D334" s="153"/>
      <c r="E334" s="154"/>
      <c r="F334" s="154"/>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6"/>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c r="CE334" s="157"/>
      <c r="CF334" s="157"/>
    </row>
    <row r="335" spans="1:84" ht="13.5" customHeight="1" x14ac:dyDescent="0.35">
      <c r="A335" s="152"/>
      <c r="B335" s="152"/>
      <c r="C335" s="152"/>
      <c r="D335" s="153"/>
      <c r="E335" s="154"/>
      <c r="F335" s="154"/>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6"/>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c r="CE335" s="157"/>
      <c r="CF335" s="157"/>
    </row>
    <row r="336" spans="1:84" ht="13.5" customHeight="1" x14ac:dyDescent="0.35">
      <c r="A336" s="152"/>
      <c r="B336" s="152"/>
      <c r="C336" s="152"/>
      <c r="D336" s="153"/>
      <c r="E336" s="154"/>
      <c r="F336" s="154"/>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6"/>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c r="CE336" s="157"/>
      <c r="CF336" s="157"/>
    </row>
    <row r="337" spans="1:84" ht="13.5" customHeight="1" x14ac:dyDescent="0.35">
      <c r="A337" s="152"/>
      <c r="B337" s="152"/>
      <c r="C337" s="152"/>
      <c r="D337" s="153"/>
      <c r="E337" s="154"/>
      <c r="F337" s="154"/>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6"/>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c r="CE337" s="157"/>
      <c r="CF337" s="157"/>
    </row>
    <row r="338" spans="1:84" ht="13.5" customHeight="1" x14ac:dyDescent="0.35">
      <c r="A338" s="152"/>
      <c r="B338" s="152"/>
      <c r="C338" s="152"/>
      <c r="D338" s="153"/>
      <c r="E338" s="154"/>
      <c r="F338" s="154"/>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6"/>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c r="CE338" s="157"/>
      <c r="CF338" s="157"/>
    </row>
    <row r="339" spans="1:84" ht="13.5" customHeight="1" x14ac:dyDescent="0.35">
      <c r="A339" s="152"/>
      <c r="B339" s="152"/>
      <c r="C339" s="152"/>
      <c r="D339" s="153"/>
      <c r="E339" s="154"/>
      <c r="F339" s="154"/>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6"/>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c r="CE339" s="157"/>
      <c r="CF339" s="157"/>
    </row>
    <row r="340" spans="1:84" ht="13.5" customHeight="1" x14ac:dyDescent="0.35">
      <c r="A340" s="152"/>
      <c r="B340" s="152"/>
      <c r="C340" s="152"/>
      <c r="D340" s="153"/>
      <c r="E340" s="154"/>
      <c r="F340" s="154"/>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6"/>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c r="CE340" s="157"/>
      <c r="CF340" s="157"/>
    </row>
    <row r="341" spans="1:84" ht="13.5" customHeight="1" x14ac:dyDescent="0.35">
      <c r="A341" s="152"/>
      <c r="B341" s="152"/>
      <c r="C341" s="152"/>
      <c r="D341" s="153"/>
      <c r="E341" s="154"/>
      <c r="F341" s="154"/>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6"/>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c r="CE341" s="157"/>
      <c r="CF341" s="157"/>
    </row>
    <row r="342" spans="1:84" ht="13.5" customHeight="1" x14ac:dyDescent="0.35">
      <c r="A342" s="152"/>
      <c r="B342" s="152"/>
      <c r="C342" s="152"/>
      <c r="D342" s="153"/>
      <c r="E342" s="154"/>
      <c r="F342" s="154"/>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6"/>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c r="CE342" s="157"/>
      <c r="CF342" s="157"/>
    </row>
    <row r="343" spans="1:84" ht="13.5" customHeight="1" x14ac:dyDescent="0.35">
      <c r="A343" s="152"/>
      <c r="B343" s="152"/>
      <c r="C343" s="152"/>
      <c r="D343" s="153"/>
      <c r="E343" s="154"/>
      <c r="F343" s="154"/>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6"/>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c r="CE343" s="157"/>
      <c r="CF343" s="157"/>
    </row>
    <row r="344" spans="1:84" ht="13.5" customHeight="1" x14ac:dyDescent="0.35">
      <c r="A344" s="152"/>
      <c r="B344" s="152"/>
      <c r="C344" s="152"/>
      <c r="D344" s="153"/>
      <c r="E344" s="154"/>
      <c r="F344" s="154"/>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6"/>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c r="CE344" s="157"/>
      <c r="CF344" s="157"/>
    </row>
    <row r="345" spans="1:84" ht="13.5" customHeight="1" x14ac:dyDescent="0.35">
      <c r="A345" s="152"/>
      <c r="B345" s="152"/>
      <c r="C345" s="152"/>
      <c r="D345" s="153"/>
      <c r="E345" s="154"/>
      <c r="F345" s="154"/>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6"/>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c r="CE345" s="157"/>
      <c r="CF345" s="157"/>
    </row>
    <row r="346" spans="1:84" ht="13.5" customHeight="1" x14ac:dyDescent="0.35">
      <c r="A346" s="152"/>
      <c r="B346" s="152"/>
      <c r="C346" s="152"/>
      <c r="D346" s="153"/>
      <c r="E346" s="154"/>
      <c r="F346" s="154"/>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6"/>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c r="CE346" s="157"/>
      <c r="CF346" s="157"/>
    </row>
    <row r="347" spans="1:84" ht="13.5" customHeight="1" x14ac:dyDescent="0.35">
      <c r="A347" s="152"/>
      <c r="B347" s="152"/>
      <c r="C347" s="152"/>
      <c r="D347" s="153"/>
      <c r="E347" s="154"/>
      <c r="F347" s="154"/>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6"/>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c r="CE347" s="157"/>
      <c r="CF347" s="157"/>
    </row>
    <row r="348" spans="1:84" ht="13.5" customHeight="1" x14ac:dyDescent="0.35">
      <c r="A348" s="152"/>
      <c r="B348" s="152"/>
      <c r="C348" s="152"/>
      <c r="D348" s="153"/>
      <c r="E348" s="154"/>
      <c r="F348" s="154"/>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6"/>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c r="CE348" s="157"/>
      <c r="CF348" s="157"/>
    </row>
    <row r="349" spans="1:84" ht="13.5" customHeight="1" x14ac:dyDescent="0.35">
      <c r="A349" s="152"/>
      <c r="B349" s="152"/>
      <c r="C349" s="152"/>
      <c r="D349" s="153"/>
      <c r="E349" s="154"/>
      <c r="F349" s="154"/>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6"/>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c r="CE349" s="157"/>
      <c r="CF349" s="157"/>
    </row>
    <row r="350" spans="1:84" ht="13.5" customHeight="1" x14ac:dyDescent="0.35">
      <c r="A350" s="152"/>
      <c r="B350" s="152"/>
      <c r="C350" s="152"/>
      <c r="D350" s="153"/>
      <c r="E350" s="154"/>
      <c r="F350" s="154"/>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6"/>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c r="CE350" s="157"/>
      <c r="CF350" s="157"/>
    </row>
    <row r="351" spans="1:84" ht="13.5" customHeight="1" x14ac:dyDescent="0.35">
      <c r="A351" s="152"/>
      <c r="B351" s="152"/>
      <c r="C351" s="152"/>
      <c r="D351" s="153"/>
      <c r="E351" s="154"/>
      <c r="F351" s="154"/>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6"/>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c r="CE351" s="157"/>
      <c r="CF351" s="157"/>
    </row>
    <row r="352" spans="1:84" ht="13.5" customHeight="1" x14ac:dyDescent="0.35">
      <c r="A352" s="152"/>
      <c r="B352" s="152"/>
      <c r="C352" s="152"/>
      <c r="D352" s="153"/>
      <c r="E352" s="154"/>
      <c r="F352" s="154"/>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6"/>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c r="CE352" s="157"/>
      <c r="CF352" s="157"/>
    </row>
    <row r="353" spans="1:84" ht="13.5" customHeight="1" x14ac:dyDescent="0.35">
      <c r="A353" s="152"/>
      <c r="B353" s="152"/>
      <c r="C353" s="152"/>
      <c r="D353" s="153"/>
      <c r="E353" s="154"/>
      <c r="F353" s="154"/>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6"/>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c r="CE353" s="157"/>
      <c r="CF353" s="157"/>
    </row>
    <row r="354" spans="1:84" ht="13.5" customHeight="1" x14ac:dyDescent="0.35">
      <c r="A354" s="152"/>
      <c r="B354" s="152"/>
      <c r="C354" s="152"/>
      <c r="D354" s="153"/>
      <c r="E354" s="154"/>
      <c r="F354" s="154"/>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6"/>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c r="CE354" s="157"/>
      <c r="CF354" s="157"/>
    </row>
    <row r="355" spans="1:84" ht="13.5" customHeight="1" x14ac:dyDescent="0.35">
      <c r="A355" s="152"/>
      <c r="B355" s="152"/>
      <c r="C355" s="152"/>
      <c r="D355" s="153"/>
      <c r="E355" s="154"/>
      <c r="F355" s="154"/>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6"/>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c r="CE355" s="157"/>
      <c r="CF355" s="157"/>
    </row>
    <row r="356" spans="1:84" ht="13.5" customHeight="1" x14ac:dyDescent="0.35">
      <c r="A356" s="152"/>
      <c r="B356" s="152"/>
      <c r="C356" s="152"/>
      <c r="D356" s="153"/>
      <c r="E356" s="154"/>
      <c r="F356" s="154"/>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6"/>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c r="CE356" s="157"/>
      <c r="CF356" s="157"/>
    </row>
    <row r="357" spans="1:84" ht="13.5" customHeight="1" x14ac:dyDescent="0.35">
      <c r="A357" s="152"/>
      <c r="B357" s="152"/>
      <c r="C357" s="152"/>
      <c r="D357" s="153"/>
      <c r="E357" s="154"/>
      <c r="F357" s="154"/>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6"/>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c r="CE357" s="157"/>
      <c r="CF357" s="157"/>
    </row>
    <row r="358" spans="1:84" ht="13.5" customHeight="1" x14ac:dyDescent="0.35">
      <c r="A358" s="152"/>
      <c r="B358" s="152"/>
      <c r="C358" s="152"/>
      <c r="D358" s="153"/>
      <c r="E358" s="154"/>
      <c r="F358" s="154"/>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6"/>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c r="CE358" s="157"/>
      <c r="CF358" s="157"/>
    </row>
    <row r="359" spans="1:84" ht="13.5" customHeight="1" x14ac:dyDescent="0.35">
      <c r="A359" s="152"/>
      <c r="B359" s="152"/>
      <c r="C359" s="152"/>
      <c r="D359" s="153"/>
      <c r="E359" s="154"/>
      <c r="F359" s="154"/>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6"/>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c r="CE359" s="157"/>
      <c r="CF359" s="157"/>
    </row>
    <row r="360" spans="1:84" ht="13.5" customHeight="1" x14ac:dyDescent="0.35">
      <c r="A360" s="152"/>
      <c r="B360" s="152"/>
      <c r="C360" s="152"/>
      <c r="D360" s="153"/>
      <c r="E360" s="154"/>
      <c r="F360" s="154"/>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6"/>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c r="CE360" s="157"/>
      <c r="CF360" s="157"/>
    </row>
    <row r="361" spans="1:84" ht="13.5" customHeight="1" x14ac:dyDescent="0.35">
      <c r="A361" s="152"/>
      <c r="B361" s="152"/>
      <c r="C361" s="152"/>
      <c r="D361" s="153"/>
      <c r="E361" s="154"/>
      <c r="F361" s="154"/>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6"/>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c r="CE361" s="157"/>
      <c r="CF361" s="157"/>
    </row>
    <row r="362" spans="1:84" ht="13.5" customHeight="1" x14ac:dyDescent="0.35">
      <c r="A362" s="152"/>
      <c r="B362" s="152"/>
      <c r="C362" s="152"/>
      <c r="D362" s="153"/>
      <c r="E362" s="154"/>
      <c r="F362" s="154"/>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6"/>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c r="CE362" s="157"/>
      <c r="CF362" s="157"/>
    </row>
    <row r="363" spans="1:84" ht="13.5" customHeight="1" x14ac:dyDescent="0.35">
      <c r="A363" s="152"/>
      <c r="B363" s="152"/>
      <c r="C363" s="152"/>
      <c r="D363" s="153"/>
      <c r="E363" s="154"/>
      <c r="F363" s="154"/>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6"/>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c r="CE363" s="157"/>
      <c r="CF363" s="157"/>
    </row>
    <row r="364" spans="1:84" ht="13.5" customHeight="1" x14ac:dyDescent="0.35">
      <c r="A364" s="152"/>
      <c r="B364" s="152"/>
      <c r="C364" s="152"/>
      <c r="D364" s="153"/>
      <c r="E364" s="154"/>
      <c r="F364" s="154"/>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6"/>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c r="CE364" s="157"/>
      <c r="CF364" s="157"/>
    </row>
    <row r="365" spans="1:84" ht="13.5" customHeight="1" x14ac:dyDescent="0.35">
      <c r="A365" s="152"/>
      <c r="B365" s="152"/>
      <c r="C365" s="152"/>
      <c r="D365" s="153"/>
      <c r="E365" s="154"/>
      <c r="F365" s="154"/>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6"/>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c r="CE365" s="157"/>
      <c r="CF365" s="157"/>
    </row>
    <row r="366" spans="1:84" ht="13.5" customHeight="1" x14ac:dyDescent="0.35">
      <c r="A366" s="152"/>
      <c r="B366" s="152"/>
      <c r="C366" s="152"/>
      <c r="D366" s="153"/>
      <c r="E366" s="154"/>
      <c r="F366" s="154"/>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6"/>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c r="CE366" s="157"/>
      <c r="CF366" s="157"/>
    </row>
    <row r="367" spans="1:84" ht="13.5" customHeight="1" x14ac:dyDescent="0.35">
      <c r="A367" s="152"/>
      <c r="B367" s="152"/>
      <c r="C367" s="152"/>
      <c r="D367" s="153"/>
      <c r="E367" s="154"/>
      <c r="F367" s="154"/>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6"/>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c r="CE367" s="157"/>
      <c r="CF367" s="157"/>
    </row>
    <row r="368" spans="1:84" ht="13.5" customHeight="1" x14ac:dyDescent="0.35">
      <c r="A368" s="152"/>
      <c r="B368" s="152"/>
      <c r="C368" s="152"/>
      <c r="D368" s="153"/>
      <c r="E368" s="154"/>
      <c r="F368" s="154"/>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6"/>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c r="CE368" s="157"/>
      <c r="CF368" s="157"/>
    </row>
    <row r="369" spans="1:84" ht="13.5" customHeight="1" x14ac:dyDescent="0.35">
      <c r="A369" s="152"/>
      <c r="B369" s="152"/>
      <c r="C369" s="152"/>
      <c r="D369" s="153"/>
      <c r="E369" s="154"/>
      <c r="F369" s="154"/>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6"/>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c r="CE369" s="157"/>
      <c r="CF369" s="157"/>
    </row>
    <row r="370" spans="1:84" ht="13.5" customHeight="1" x14ac:dyDescent="0.35">
      <c r="A370" s="152"/>
      <c r="B370" s="152"/>
      <c r="C370" s="152"/>
      <c r="D370" s="153"/>
      <c r="E370" s="154"/>
      <c r="F370" s="154"/>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6"/>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c r="CE370" s="157"/>
      <c r="CF370" s="157"/>
    </row>
    <row r="371" spans="1:84" ht="13.5" customHeight="1" x14ac:dyDescent="0.35">
      <c r="A371" s="152"/>
      <c r="B371" s="152"/>
      <c r="C371" s="152"/>
      <c r="D371" s="153"/>
      <c r="E371" s="154"/>
      <c r="F371" s="154"/>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6"/>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c r="CE371" s="157"/>
      <c r="CF371" s="157"/>
    </row>
    <row r="372" spans="1:84" ht="13.5" customHeight="1" x14ac:dyDescent="0.35">
      <c r="A372" s="152"/>
      <c r="B372" s="152"/>
      <c r="C372" s="152"/>
      <c r="D372" s="153"/>
      <c r="E372" s="154"/>
      <c r="F372" s="154"/>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6"/>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c r="CE372" s="157"/>
      <c r="CF372" s="157"/>
    </row>
    <row r="373" spans="1:84" ht="13.5" customHeight="1" x14ac:dyDescent="0.35">
      <c r="A373" s="152"/>
      <c r="B373" s="152"/>
      <c r="C373" s="152"/>
      <c r="D373" s="153"/>
      <c r="E373" s="154"/>
      <c r="F373" s="154"/>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6"/>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row>
    <row r="374" spans="1:84" ht="13.5" customHeight="1" x14ac:dyDescent="0.35">
      <c r="A374" s="152"/>
      <c r="B374" s="152"/>
      <c r="C374" s="152"/>
      <c r="D374" s="153"/>
      <c r="E374" s="154"/>
      <c r="F374" s="154"/>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6"/>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row>
    <row r="375" spans="1:84" ht="13.5" customHeight="1" x14ac:dyDescent="0.35">
      <c r="A375" s="152"/>
      <c r="B375" s="152"/>
      <c r="C375" s="152"/>
      <c r="D375" s="153"/>
      <c r="E375" s="154"/>
      <c r="F375" s="154"/>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6"/>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row>
    <row r="376" spans="1:84" ht="13.5" customHeight="1" x14ac:dyDescent="0.35">
      <c r="A376" s="152"/>
      <c r="B376" s="152"/>
      <c r="C376" s="152"/>
      <c r="D376" s="153"/>
      <c r="E376" s="154"/>
      <c r="F376" s="154"/>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6"/>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row>
    <row r="377" spans="1:84" ht="13.5" customHeight="1" x14ac:dyDescent="0.35">
      <c r="A377" s="152"/>
      <c r="B377" s="152"/>
      <c r="C377" s="152"/>
      <c r="D377" s="153"/>
      <c r="E377" s="154"/>
      <c r="F377" s="154"/>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6"/>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row>
    <row r="378" spans="1:84" ht="13.5" customHeight="1" x14ac:dyDescent="0.35">
      <c r="A378" s="152"/>
      <c r="B378" s="152"/>
      <c r="C378" s="152"/>
      <c r="D378" s="153"/>
      <c r="E378" s="154"/>
      <c r="F378" s="154"/>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6"/>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row>
    <row r="379" spans="1:84" ht="13.5" customHeight="1" x14ac:dyDescent="0.35">
      <c r="A379" s="152"/>
      <c r="B379" s="152"/>
      <c r="C379" s="152"/>
      <c r="D379" s="153"/>
      <c r="E379" s="154"/>
      <c r="F379" s="154"/>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6"/>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row>
    <row r="380" spans="1:84" ht="13.5" customHeight="1" x14ac:dyDescent="0.35">
      <c r="A380" s="152"/>
      <c r="B380" s="152"/>
      <c r="C380" s="152"/>
      <c r="D380" s="153"/>
      <c r="E380" s="154"/>
      <c r="F380" s="154"/>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6"/>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row>
    <row r="381" spans="1:84" ht="13.5" customHeight="1" x14ac:dyDescent="0.35">
      <c r="A381" s="152"/>
      <c r="B381" s="152"/>
      <c r="C381" s="152"/>
      <c r="D381" s="153"/>
      <c r="E381" s="154"/>
      <c r="F381" s="154"/>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6"/>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row>
    <row r="382" spans="1:84" ht="13.5" customHeight="1" x14ac:dyDescent="0.35">
      <c r="A382" s="152"/>
      <c r="B382" s="152"/>
      <c r="C382" s="152"/>
      <c r="D382" s="153"/>
      <c r="E382" s="154"/>
      <c r="F382" s="154"/>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6"/>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row>
    <row r="383" spans="1:84" ht="13.5" customHeight="1" x14ac:dyDescent="0.35">
      <c r="A383" s="152"/>
      <c r="B383" s="152"/>
      <c r="C383" s="152"/>
      <c r="D383" s="153"/>
      <c r="E383" s="154"/>
      <c r="F383" s="154"/>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6"/>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row>
    <row r="384" spans="1:84" ht="13.5" customHeight="1" x14ac:dyDescent="0.35">
      <c r="A384" s="152"/>
      <c r="B384" s="152"/>
      <c r="C384" s="152"/>
      <c r="D384" s="153"/>
      <c r="E384" s="154"/>
      <c r="F384" s="154"/>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6"/>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row>
    <row r="385" spans="1:84" ht="13.5" customHeight="1" x14ac:dyDescent="0.35">
      <c r="A385" s="152"/>
      <c r="B385" s="152"/>
      <c r="C385" s="152"/>
      <c r="D385" s="153"/>
      <c r="E385" s="154"/>
      <c r="F385" s="154"/>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6"/>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row>
    <row r="386" spans="1:84" ht="13.5" customHeight="1" x14ac:dyDescent="0.35">
      <c r="A386" s="152"/>
      <c r="B386" s="152"/>
      <c r="C386" s="152"/>
      <c r="D386" s="153"/>
      <c r="E386" s="154"/>
      <c r="F386" s="154"/>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6"/>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row>
    <row r="387" spans="1:84" ht="13.5" customHeight="1" x14ac:dyDescent="0.35">
      <c r="A387" s="152"/>
      <c r="B387" s="152"/>
      <c r="C387" s="152"/>
      <c r="D387" s="153"/>
      <c r="E387" s="154"/>
      <c r="F387" s="154"/>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6"/>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row>
    <row r="388" spans="1:84" ht="13.5" customHeight="1" x14ac:dyDescent="0.35">
      <c r="A388" s="152"/>
      <c r="B388" s="152"/>
      <c r="C388" s="152"/>
      <c r="D388" s="153"/>
      <c r="E388" s="154"/>
      <c r="F388" s="154"/>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6"/>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row>
    <row r="389" spans="1:84" ht="13.5" customHeight="1" x14ac:dyDescent="0.35">
      <c r="A389" s="152"/>
      <c r="B389" s="152"/>
      <c r="C389" s="152"/>
      <c r="D389" s="153"/>
      <c r="E389" s="154"/>
      <c r="F389" s="154"/>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6"/>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c r="CE389" s="157"/>
      <c r="CF389" s="157"/>
    </row>
    <row r="390" spans="1:84" ht="13.5" customHeight="1" x14ac:dyDescent="0.35">
      <c r="A390" s="152"/>
      <c r="B390" s="152"/>
      <c r="C390" s="152"/>
      <c r="D390" s="153"/>
      <c r="E390" s="154"/>
      <c r="F390" s="154"/>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6"/>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c r="CE390" s="157"/>
      <c r="CF390" s="157"/>
    </row>
    <row r="391" spans="1:84" ht="13.5" customHeight="1" x14ac:dyDescent="0.35">
      <c r="A391" s="152"/>
      <c r="B391" s="152"/>
      <c r="C391" s="152"/>
      <c r="D391" s="153"/>
      <c r="E391" s="154"/>
      <c r="F391" s="154"/>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6"/>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c r="CE391" s="157"/>
      <c r="CF391" s="157"/>
    </row>
    <row r="392" spans="1:84" ht="13.5" customHeight="1" x14ac:dyDescent="0.35">
      <c r="A392" s="152"/>
      <c r="B392" s="152"/>
      <c r="C392" s="152"/>
      <c r="D392" s="153"/>
      <c r="E392" s="154"/>
      <c r="F392" s="154"/>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6"/>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c r="CE392" s="157"/>
      <c r="CF392" s="157"/>
    </row>
    <row r="393" spans="1:84" ht="13.5" customHeight="1" x14ac:dyDescent="0.35">
      <c r="A393" s="152"/>
      <c r="B393" s="152"/>
      <c r="C393" s="152"/>
      <c r="D393" s="153"/>
      <c r="E393" s="154"/>
      <c r="F393" s="154"/>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6"/>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c r="CE393" s="157"/>
      <c r="CF393" s="157"/>
    </row>
    <row r="394" spans="1:84" ht="13.5" customHeight="1" x14ac:dyDescent="0.35">
      <c r="A394" s="152"/>
      <c r="B394" s="152"/>
      <c r="C394" s="152"/>
      <c r="D394" s="153"/>
      <c r="E394" s="154"/>
      <c r="F394" s="154"/>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6"/>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c r="CE394" s="157"/>
      <c r="CF394" s="157"/>
    </row>
    <row r="395" spans="1:84" ht="13.5" customHeight="1" x14ac:dyDescent="0.35">
      <c r="A395" s="152"/>
      <c r="B395" s="152"/>
      <c r="C395" s="152"/>
      <c r="D395" s="153"/>
      <c r="E395" s="154"/>
      <c r="F395" s="154"/>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6"/>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c r="CE395" s="157"/>
      <c r="CF395" s="157"/>
    </row>
    <row r="396" spans="1:84" ht="13.5" customHeight="1" x14ac:dyDescent="0.35">
      <c r="A396" s="152"/>
      <c r="B396" s="152"/>
      <c r="C396" s="152"/>
      <c r="D396" s="153"/>
      <c r="E396" s="154"/>
      <c r="F396" s="154"/>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6"/>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c r="CE396" s="157"/>
      <c r="CF396" s="157"/>
    </row>
    <row r="397" spans="1:84" ht="13.5" customHeight="1" x14ac:dyDescent="0.35">
      <c r="A397" s="152"/>
      <c r="B397" s="152"/>
      <c r="C397" s="152"/>
      <c r="D397" s="153"/>
      <c r="E397" s="154"/>
      <c r="F397" s="154"/>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6"/>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c r="CE397" s="157"/>
      <c r="CF397" s="157"/>
    </row>
    <row r="398" spans="1:84" ht="13.5" customHeight="1" x14ac:dyDescent="0.35">
      <c r="A398" s="152"/>
      <c r="B398" s="152"/>
      <c r="C398" s="152"/>
      <c r="D398" s="153"/>
      <c r="E398" s="154"/>
      <c r="F398" s="154"/>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6"/>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c r="CE398" s="157"/>
      <c r="CF398" s="157"/>
    </row>
    <row r="399" spans="1:84" ht="13.5" customHeight="1" x14ac:dyDescent="0.35">
      <c r="A399" s="152"/>
      <c r="B399" s="152"/>
      <c r="C399" s="152"/>
      <c r="D399" s="153"/>
      <c r="E399" s="154"/>
      <c r="F399" s="154"/>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6"/>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c r="CE399" s="157"/>
      <c r="CF399" s="157"/>
    </row>
    <row r="400" spans="1:84" ht="13.5" customHeight="1" x14ac:dyDescent="0.35">
      <c r="A400" s="152"/>
      <c r="B400" s="152"/>
      <c r="C400" s="152"/>
      <c r="D400" s="153"/>
      <c r="E400" s="154"/>
      <c r="F400" s="154"/>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6"/>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c r="CE400" s="157"/>
      <c r="CF400" s="157"/>
    </row>
    <row r="401" spans="1:84" ht="13.5" customHeight="1" x14ac:dyDescent="0.35">
      <c r="A401" s="152"/>
      <c r="B401" s="152"/>
      <c r="C401" s="152"/>
      <c r="D401" s="153"/>
      <c r="E401" s="154"/>
      <c r="F401" s="154"/>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6"/>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c r="CE401" s="157"/>
      <c r="CF401" s="157"/>
    </row>
    <row r="402" spans="1:84" ht="13.5" customHeight="1" x14ac:dyDescent="0.35">
      <c r="A402" s="152"/>
      <c r="B402" s="152"/>
      <c r="C402" s="152"/>
      <c r="D402" s="153"/>
      <c r="E402" s="154"/>
      <c r="F402" s="154"/>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6"/>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c r="CE402" s="157"/>
      <c r="CF402" s="157"/>
    </row>
    <row r="403" spans="1:84" ht="13.5" customHeight="1" x14ac:dyDescent="0.35">
      <c r="A403" s="152"/>
      <c r="B403" s="152"/>
      <c r="C403" s="152"/>
      <c r="D403" s="153"/>
      <c r="E403" s="154"/>
      <c r="F403" s="154"/>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6"/>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c r="CE403" s="157"/>
      <c r="CF403" s="157"/>
    </row>
    <row r="404" spans="1:84" ht="13.5" customHeight="1" x14ac:dyDescent="0.35">
      <c r="A404" s="152"/>
      <c r="B404" s="152"/>
      <c r="C404" s="152"/>
      <c r="D404" s="153"/>
      <c r="E404" s="154"/>
      <c r="F404" s="154"/>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6"/>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c r="CE404" s="157"/>
      <c r="CF404" s="157"/>
    </row>
    <row r="405" spans="1:84" ht="13.5" customHeight="1" x14ac:dyDescent="0.35">
      <c r="A405" s="152"/>
      <c r="B405" s="152"/>
      <c r="C405" s="152"/>
      <c r="D405" s="153"/>
      <c r="E405" s="154"/>
      <c r="F405" s="154"/>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6"/>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c r="CE405" s="157"/>
      <c r="CF405" s="157"/>
    </row>
    <row r="406" spans="1:84" ht="13.5" customHeight="1" x14ac:dyDescent="0.35">
      <c r="A406" s="152"/>
      <c r="B406" s="152"/>
      <c r="C406" s="152"/>
      <c r="D406" s="153"/>
      <c r="E406" s="154"/>
      <c r="F406" s="154"/>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6"/>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c r="CE406" s="157"/>
      <c r="CF406" s="157"/>
    </row>
    <row r="407" spans="1:84" ht="13.5" customHeight="1" x14ac:dyDescent="0.35">
      <c r="A407" s="152"/>
      <c r="B407" s="152"/>
      <c r="C407" s="152"/>
      <c r="D407" s="153"/>
      <c r="E407" s="154"/>
      <c r="F407" s="154"/>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6"/>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c r="CE407" s="157"/>
      <c r="CF407" s="157"/>
    </row>
    <row r="408" spans="1:84" ht="13.5" customHeight="1" x14ac:dyDescent="0.35">
      <c r="A408" s="152"/>
      <c r="B408" s="152"/>
      <c r="C408" s="152"/>
      <c r="D408" s="153"/>
      <c r="E408" s="154"/>
      <c r="F408" s="154"/>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6"/>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c r="CE408" s="157"/>
      <c r="CF408" s="157"/>
    </row>
    <row r="409" spans="1:84" ht="13.5" customHeight="1" x14ac:dyDescent="0.35">
      <c r="A409" s="152"/>
      <c r="B409" s="152"/>
      <c r="C409" s="152"/>
      <c r="D409" s="153"/>
      <c r="E409" s="154"/>
      <c r="F409" s="154"/>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6"/>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c r="CE409" s="157"/>
      <c r="CF409" s="157"/>
    </row>
    <row r="410" spans="1:84" ht="13.5" customHeight="1" x14ac:dyDescent="0.35">
      <c r="A410" s="152"/>
      <c r="B410" s="152"/>
      <c r="C410" s="152"/>
      <c r="D410" s="153"/>
      <c r="E410" s="154"/>
      <c r="F410" s="154"/>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6"/>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c r="CE410" s="157"/>
      <c r="CF410" s="157"/>
    </row>
    <row r="411" spans="1:84" ht="13.5" customHeight="1" x14ac:dyDescent="0.35">
      <c r="A411" s="152"/>
      <c r="B411" s="152"/>
      <c r="C411" s="152"/>
      <c r="D411" s="153"/>
      <c r="E411" s="154"/>
      <c r="F411" s="154"/>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6"/>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c r="CE411" s="157"/>
      <c r="CF411" s="157"/>
    </row>
    <row r="412" spans="1:84" ht="13.5" customHeight="1" x14ac:dyDescent="0.35">
      <c r="A412" s="152"/>
      <c r="B412" s="152"/>
      <c r="C412" s="152"/>
      <c r="D412" s="153"/>
      <c r="E412" s="154"/>
      <c r="F412" s="154"/>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6"/>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c r="CE412" s="157"/>
      <c r="CF412" s="157"/>
    </row>
    <row r="413" spans="1:84" ht="13.5" customHeight="1" x14ac:dyDescent="0.35">
      <c r="A413" s="152"/>
      <c r="B413" s="152"/>
      <c r="C413" s="152"/>
      <c r="D413" s="153"/>
      <c r="E413" s="154"/>
      <c r="F413" s="154"/>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6"/>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c r="CE413" s="157"/>
      <c r="CF413" s="157"/>
    </row>
    <row r="414" spans="1:84" ht="13.5" customHeight="1" x14ac:dyDescent="0.35">
      <c r="A414" s="152"/>
      <c r="B414" s="152"/>
      <c r="C414" s="152"/>
      <c r="D414" s="153"/>
      <c r="E414" s="154"/>
      <c r="F414" s="154"/>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6"/>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c r="CE414" s="157"/>
      <c r="CF414" s="157"/>
    </row>
    <row r="415" spans="1:84" ht="13.5" customHeight="1" x14ac:dyDescent="0.35">
      <c r="A415" s="152"/>
      <c r="B415" s="152"/>
      <c r="C415" s="152"/>
      <c r="D415" s="153"/>
      <c r="E415" s="154"/>
      <c r="F415" s="154"/>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6"/>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c r="CE415" s="157"/>
      <c r="CF415" s="157"/>
    </row>
    <row r="416" spans="1:84" ht="13.5" customHeight="1" x14ac:dyDescent="0.35">
      <c r="A416" s="152"/>
      <c r="B416" s="152"/>
      <c r="C416" s="152"/>
      <c r="D416" s="153"/>
      <c r="E416" s="154"/>
      <c r="F416" s="154"/>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6"/>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c r="CE416" s="157"/>
      <c r="CF416" s="157"/>
    </row>
    <row r="417" spans="1:84" ht="13.5" customHeight="1" x14ac:dyDescent="0.35">
      <c r="A417" s="152"/>
      <c r="B417" s="152"/>
      <c r="C417" s="152"/>
      <c r="D417" s="153"/>
      <c r="E417" s="154"/>
      <c r="F417" s="154"/>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6"/>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c r="CE417" s="157"/>
      <c r="CF417" s="157"/>
    </row>
    <row r="418" spans="1:84" ht="13.5" customHeight="1" x14ac:dyDescent="0.35">
      <c r="A418" s="152"/>
      <c r="B418" s="152"/>
      <c r="C418" s="152"/>
      <c r="D418" s="153"/>
      <c r="E418" s="154"/>
      <c r="F418" s="154"/>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6"/>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c r="CE418" s="157"/>
      <c r="CF418" s="157"/>
    </row>
    <row r="419" spans="1:84" ht="13.5" customHeight="1" x14ac:dyDescent="0.35">
      <c r="A419" s="152"/>
      <c r="B419" s="152"/>
      <c r="C419" s="152"/>
      <c r="D419" s="153"/>
      <c r="E419" s="154"/>
      <c r="F419" s="154"/>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6"/>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c r="CE419" s="157"/>
      <c r="CF419" s="157"/>
    </row>
    <row r="420" spans="1:84" ht="13.5" customHeight="1" x14ac:dyDescent="0.35">
      <c r="A420" s="152"/>
      <c r="B420" s="152"/>
      <c r="C420" s="152"/>
      <c r="D420" s="153"/>
      <c r="E420" s="154"/>
      <c r="F420" s="154"/>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6"/>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c r="CE420" s="157"/>
      <c r="CF420" s="157"/>
    </row>
    <row r="421" spans="1:84" ht="13.5" customHeight="1" x14ac:dyDescent="0.35">
      <c r="A421" s="152"/>
      <c r="B421" s="152"/>
      <c r="C421" s="152"/>
      <c r="D421" s="153"/>
      <c r="E421" s="154"/>
      <c r="F421" s="154"/>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6"/>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c r="CE421" s="157"/>
      <c r="CF421" s="157"/>
    </row>
    <row r="422" spans="1:84" ht="13.5" customHeight="1" x14ac:dyDescent="0.35">
      <c r="A422" s="152"/>
      <c r="B422" s="152"/>
      <c r="C422" s="152"/>
      <c r="D422" s="153"/>
      <c r="E422" s="154"/>
      <c r="F422" s="154"/>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6"/>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c r="CE422" s="157"/>
      <c r="CF422" s="157"/>
    </row>
    <row r="423" spans="1:84" ht="13.5" customHeight="1" x14ac:dyDescent="0.35">
      <c r="A423" s="152"/>
      <c r="B423" s="152"/>
      <c r="C423" s="152"/>
      <c r="D423" s="153"/>
      <c r="E423" s="154"/>
      <c r="F423" s="154"/>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6"/>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c r="CE423" s="157"/>
      <c r="CF423" s="157"/>
    </row>
    <row r="424" spans="1:84" ht="13.5" customHeight="1" x14ac:dyDescent="0.35">
      <c r="A424" s="152"/>
      <c r="B424" s="152"/>
      <c r="C424" s="152"/>
      <c r="D424" s="153"/>
      <c r="E424" s="154"/>
      <c r="F424" s="154"/>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6"/>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c r="CE424" s="157"/>
      <c r="CF424" s="157"/>
    </row>
    <row r="425" spans="1:84" ht="13.5" customHeight="1" x14ac:dyDescent="0.35">
      <c r="A425" s="152"/>
      <c r="B425" s="152"/>
      <c r="C425" s="152"/>
      <c r="D425" s="153"/>
      <c r="E425" s="154"/>
      <c r="F425" s="154"/>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6"/>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c r="CE425" s="157"/>
      <c r="CF425" s="157"/>
    </row>
    <row r="426" spans="1:84" ht="13.5" customHeight="1" x14ac:dyDescent="0.35">
      <c r="A426" s="152"/>
      <c r="B426" s="152"/>
      <c r="C426" s="152"/>
      <c r="D426" s="153"/>
      <c r="E426" s="154"/>
      <c r="F426" s="154"/>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6"/>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c r="CE426" s="157"/>
      <c r="CF426" s="157"/>
    </row>
    <row r="427" spans="1:84" ht="13.5" customHeight="1" x14ac:dyDescent="0.35">
      <c r="A427" s="152"/>
      <c r="B427" s="152"/>
      <c r="C427" s="152"/>
      <c r="D427" s="153"/>
      <c r="E427" s="154"/>
      <c r="F427" s="154"/>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6"/>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c r="CE427" s="157"/>
      <c r="CF427" s="157"/>
    </row>
    <row r="428" spans="1:84" ht="13.5" customHeight="1" x14ac:dyDescent="0.35">
      <c r="A428" s="152"/>
      <c r="B428" s="152"/>
      <c r="C428" s="152"/>
      <c r="D428" s="153"/>
      <c r="E428" s="154"/>
      <c r="F428" s="154"/>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6"/>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c r="CE428" s="157"/>
      <c r="CF428" s="157"/>
    </row>
    <row r="429" spans="1:84" ht="13.5" customHeight="1" x14ac:dyDescent="0.35">
      <c r="A429" s="152"/>
      <c r="B429" s="152"/>
      <c r="C429" s="152"/>
      <c r="D429" s="153"/>
      <c r="E429" s="154"/>
      <c r="F429" s="154"/>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6"/>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c r="CE429" s="157"/>
      <c r="CF429" s="157"/>
    </row>
    <row r="430" spans="1:84" ht="13.5" customHeight="1" x14ac:dyDescent="0.35">
      <c r="A430" s="152"/>
      <c r="B430" s="152"/>
      <c r="C430" s="152"/>
      <c r="D430" s="153"/>
      <c r="E430" s="154"/>
      <c r="F430" s="154"/>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6"/>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c r="CE430" s="157"/>
      <c r="CF430" s="157"/>
    </row>
    <row r="431" spans="1:84" ht="13.5" customHeight="1" x14ac:dyDescent="0.35">
      <c r="A431" s="152"/>
      <c r="B431" s="152"/>
      <c r="C431" s="152"/>
      <c r="D431" s="153"/>
      <c r="E431" s="154"/>
      <c r="F431" s="154"/>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6"/>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c r="CE431" s="157"/>
      <c r="CF431" s="157"/>
    </row>
    <row r="432" spans="1:84" ht="13.5" customHeight="1" x14ac:dyDescent="0.35">
      <c r="A432" s="152"/>
      <c r="B432" s="152"/>
      <c r="C432" s="152"/>
      <c r="D432" s="153"/>
      <c r="E432" s="154"/>
      <c r="F432" s="154"/>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6"/>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c r="CE432" s="157"/>
      <c r="CF432" s="157"/>
    </row>
    <row r="433" spans="1:84" ht="13.5" customHeight="1" x14ac:dyDescent="0.35">
      <c r="A433" s="152"/>
      <c r="B433" s="152"/>
      <c r="C433" s="152"/>
      <c r="D433" s="153"/>
      <c r="E433" s="154"/>
      <c r="F433" s="154"/>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6"/>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c r="CE433" s="157"/>
      <c r="CF433" s="157"/>
    </row>
    <row r="434" spans="1:84" ht="13.5" customHeight="1" x14ac:dyDescent="0.35">
      <c r="A434" s="152"/>
      <c r="B434" s="152"/>
      <c r="C434" s="152"/>
      <c r="D434" s="153"/>
      <c r="E434" s="154"/>
      <c r="F434" s="154"/>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6"/>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c r="CE434" s="157"/>
      <c r="CF434" s="157"/>
    </row>
    <row r="435" spans="1:84" ht="13.5" customHeight="1" x14ac:dyDescent="0.35">
      <c r="A435" s="152"/>
      <c r="B435" s="152"/>
      <c r="C435" s="152"/>
      <c r="D435" s="153"/>
      <c r="E435" s="154"/>
      <c r="F435" s="154"/>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6"/>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c r="CE435" s="157"/>
      <c r="CF435" s="157"/>
    </row>
    <row r="436" spans="1:84" ht="13.5" customHeight="1" x14ac:dyDescent="0.35">
      <c r="A436" s="152"/>
      <c r="B436" s="152"/>
      <c r="C436" s="152"/>
      <c r="D436" s="153"/>
      <c r="E436" s="154"/>
      <c r="F436" s="154"/>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6"/>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c r="CE436" s="157"/>
      <c r="CF436" s="157"/>
    </row>
    <row r="437" spans="1:84" ht="13.5" customHeight="1" x14ac:dyDescent="0.35">
      <c r="A437" s="152"/>
      <c r="B437" s="152"/>
      <c r="C437" s="152"/>
      <c r="D437" s="153"/>
      <c r="E437" s="154"/>
      <c r="F437" s="154"/>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6"/>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c r="CE437" s="157"/>
      <c r="CF437" s="157"/>
    </row>
    <row r="438" spans="1:84" ht="13.5" customHeight="1" x14ac:dyDescent="0.35">
      <c r="A438" s="152"/>
      <c r="B438" s="152"/>
      <c r="C438" s="152"/>
      <c r="D438" s="153"/>
      <c r="E438" s="154"/>
      <c r="F438" s="154"/>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6"/>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c r="CE438" s="157"/>
      <c r="CF438" s="157"/>
    </row>
    <row r="439" spans="1:84" ht="13.5" customHeight="1" x14ac:dyDescent="0.35">
      <c r="A439" s="152"/>
      <c r="B439" s="152"/>
      <c r="C439" s="152"/>
      <c r="D439" s="153"/>
      <c r="E439" s="154"/>
      <c r="F439" s="154"/>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6"/>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c r="CE439" s="157"/>
      <c r="CF439" s="157"/>
    </row>
    <row r="440" spans="1:84" ht="13.5" customHeight="1" x14ac:dyDescent="0.35">
      <c r="A440" s="152"/>
      <c r="B440" s="152"/>
      <c r="C440" s="152"/>
      <c r="D440" s="153"/>
      <c r="E440" s="154"/>
      <c r="F440" s="154"/>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6"/>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c r="CE440" s="157"/>
      <c r="CF440" s="157"/>
    </row>
    <row r="441" spans="1:84" ht="13.5" customHeight="1" x14ac:dyDescent="0.35">
      <c r="A441" s="152"/>
      <c r="B441" s="152"/>
      <c r="C441" s="152"/>
      <c r="D441" s="153"/>
      <c r="E441" s="154"/>
      <c r="F441" s="154"/>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6"/>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c r="CE441" s="157"/>
      <c r="CF441" s="157"/>
    </row>
    <row r="442" spans="1:84" ht="13.5" customHeight="1" x14ac:dyDescent="0.35">
      <c r="A442" s="152"/>
      <c r="B442" s="152"/>
      <c r="C442" s="152"/>
      <c r="D442" s="153"/>
      <c r="E442" s="154"/>
      <c r="F442" s="154"/>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6"/>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c r="CE442" s="157"/>
      <c r="CF442" s="157"/>
    </row>
    <row r="443" spans="1:84" ht="13.5" customHeight="1" x14ac:dyDescent="0.35">
      <c r="A443" s="152"/>
      <c r="B443" s="152"/>
      <c r="C443" s="152"/>
      <c r="D443" s="153"/>
      <c r="E443" s="154"/>
      <c r="F443" s="154"/>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6"/>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c r="CE443" s="157"/>
      <c r="CF443" s="157"/>
    </row>
    <row r="444" spans="1:84" ht="13.5" customHeight="1" x14ac:dyDescent="0.35">
      <c r="A444" s="152"/>
      <c r="B444" s="152"/>
      <c r="C444" s="152"/>
      <c r="D444" s="153"/>
      <c r="E444" s="154"/>
      <c r="F444" s="154"/>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6"/>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c r="CE444" s="157"/>
      <c r="CF444" s="157"/>
    </row>
    <row r="445" spans="1:84" ht="13.5" customHeight="1" x14ac:dyDescent="0.35">
      <c r="A445" s="152"/>
      <c r="B445" s="152"/>
      <c r="C445" s="152"/>
      <c r="D445" s="153"/>
      <c r="E445" s="154"/>
      <c r="F445" s="154"/>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6"/>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c r="CE445" s="157"/>
      <c r="CF445" s="157"/>
    </row>
    <row r="446" spans="1:84" ht="13.5" customHeight="1" x14ac:dyDescent="0.35">
      <c r="A446" s="152"/>
      <c r="B446" s="152"/>
      <c r="C446" s="152"/>
      <c r="D446" s="153"/>
      <c r="E446" s="154"/>
      <c r="F446" s="154"/>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6"/>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c r="CE446" s="157"/>
      <c r="CF446" s="157"/>
    </row>
    <row r="447" spans="1:84" ht="13.5" customHeight="1" x14ac:dyDescent="0.35">
      <c r="A447" s="152"/>
      <c r="B447" s="152"/>
      <c r="C447" s="152"/>
      <c r="D447" s="153"/>
      <c r="E447" s="154"/>
      <c r="F447" s="154"/>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6"/>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c r="CE447" s="157"/>
      <c r="CF447" s="157"/>
    </row>
    <row r="448" spans="1:84" ht="13.5" customHeight="1" x14ac:dyDescent="0.35">
      <c r="A448" s="152"/>
      <c r="B448" s="152"/>
      <c r="C448" s="152"/>
      <c r="D448" s="153"/>
      <c r="E448" s="154"/>
      <c r="F448" s="154"/>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6"/>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c r="CE448" s="157"/>
      <c r="CF448" s="157"/>
    </row>
    <row r="449" spans="1:84" ht="13.5" customHeight="1" x14ac:dyDescent="0.35">
      <c r="A449" s="152"/>
      <c r="B449" s="152"/>
      <c r="C449" s="152"/>
      <c r="D449" s="153"/>
      <c r="E449" s="154"/>
      <c r="F449" s="154"/>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6"/>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c r="CE449" s="157"/>
      <c r="CF449" s="157"/>
    </row>
    <row r="450" spans="1:84" ht="13.5" customHeight="1" x14ac:dyDescent="0.35">
      <c r="A450" s="152"/>
      <c r="B450" s="152"/>
      <c r="C450" s="152"/>
      <c r="D450" s="153"/>
      <c r="E450" s="154"/>
      <c r="F450" s="154"/>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6"/>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c r="CE450" s="157"/>
      <c r="CF450" s="157"/>
    </row>
    <row r="451" spans="1:84" ht="13.5" customHeight="1" x14ac:dyDescent="0.35">
      <c r="A451" s="152"/>
      <c r="B451" s="152"/>
      <c r="C451" s="152"/>
      <c r="D451" s="153"/>
      <c r="E451" s="154"/>
      <c r="F451" s="154"/>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6"/>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c r="CE451" s="157"/>
      <c r="CF451" s="157"/>
    </row>
    <row r="452" spans="1:84" ht="13.5" customHeight="1" x14ac:dyDescent="0.35">
      <c r="A452" s="152"/>
      <c r="B452" s="152"/>
      <c r="C452" s="152"/>
      <c r="D452" s="153"/>
      <c r="E452" s="154"/>
      <c r="F452" s="154"/>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6"/>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c r="CE452" s="157"/>
      <c r="CF452" s="157"/>
    </row>
    <row r="453" spans="1:84" ht="13.5" customHeight="1" x14ac:dyDescent="0.35">
      <c r="A453" s="152"/>
      <c r="B453" s="152"/>
      <c r="C453" s="152"/>
      <c r="D453" s="153"/>
      <c r="E453" s="154"/>
      <c r="F453" s="154"/>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6"/>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c r="CE453" s="157"/>
      <c r="CF453" s="157"/>
    </row>
    <row r="454" spans="1:84" ht="13.5" customHeight="1" x14ac:dyDescent="0.35">
      <c r="A454" s="152"/>
      <c r="B454" s="152"/>
      <c r="C454" s="152"/>
      <c r="D454" s="153"/>
      <c r="E454" s="154"/>
      <c r="F454" s="154"/>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6"/>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c r="CE454" s="157"/>
      <c r="CF454" s="157"/>
    </row>
    <row r="455" spans="1:84" ht="13.5" customHeight="1" x14ac:dyDescent="0.35">
      <c r="A455" s="152"/>
      <c r="B455" s="152"/>
      <c r="C455" s="152"/>
      <c r="D455" s="153"/>
      <c r="E455" s="154"/>
      <c r="F455" s="154"/>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6"/>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c r="CE455" s="157"/>
      <c r="CF455" s="157"/>
    </row>
    <row r="456" spans="1:84" ht="13.5" customHeight="1" x14ac:dyDescent="0.35">
      <c r="A456" s="152"/>
      <c r="B456" s="152"/>
      <c r="C456" s="152"/>
      <c r="D456" s="153"/>
      <c r="E456" s="154"/>
      <c r="F456" s="154"/>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6"/>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c r="CE456" s="157"/>
      <c r="CF456" s="157"/>
    </row>
    <row r="457" spans="1:84" ht="13.5" customHeight="1" x14ac:dyDescent="0.35">
      <c r="A457" s="152"/>
      <c r="B457" s="152"/>
      <c r="C457" s="152"/>
      <c r="D457" s="153"/>
      <c r="E457" s="154"/>
      <c r="F457" s="154"/>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6"/>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c r="CE457" s="157"/>
      <c r="CF457" s="157"/>
    </row>
    <row r="458" spans="1:84" ht="13.5" customHeight="1" x14ac:dyDescent="0.35">
      <c r="A458" s="152"/>
      <c r="B458" s="152"/>
      <c r="C458" s="152"/>
      <c r="D458" s="153"/>
      <c r="E458" s="154"/>
      <c r="F458" s="154"/>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6"/>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c r="CE458" s="157"/>
      <c r="CF458" s="157"/>
    </row>
    <row r="459" spans="1:84" ht="13.5" customHeight="1" x14ac:dyDescent="0.35">
      <c r="A459" s="152"/>
      <c r="B459" s="152"/>
      <c r="C459" s="152"/>
      <c r="D459" s="153"/>
      <c r="E459" s="154"/>
      <c r="F459" s="154"/>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6"/>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c r="CE459" s="157"/>
      <c r="CF459" s="157"/>
    </row>
    <row r="460" spans="1:84" ht="13.5" customHeight="1" x14ac:dyDescent="0.35">
      <c r="A460" s="152"/>
      <c r="B460" s="152"/>
      <c r="C460" s="152"/>
      <c r="D460" s="153"/>
      <c r="E460" s="154"/>
      <c r="F460" s="154"/>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6"/>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c r="CE460" s="157"/>
      <c r="CF460" s="157"/>
    </row>
    <row r="461" spans="1:84" ht="13.5" customHeight="1" x14ac:dyDescent="0.35">
      <c r="A461" s="152"/>
      <c r="B461" s="152"/>
      <c r="C461" s="152"/>
      <c r="D461" s="153"/>
      <c r="E461" s="154"/>
      <c r="F461" s="154"/>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6"/>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c r="CE461" s="157"/>
      <c r="CF461" s="157"/>
    </row>
    <row r="462" spans="1:84" ht="13.5" customHeight="1" x14ac:dyDescent="0.35">
      <c r="A462" s="152"/>
      <c r="B462" s="152"/>
      <c r="C462" s="152"/>
      <c r="D462" s="153"/>
      <c r="E462" s="154"/>
      <c r="F462" s="154"/>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6"/>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c r="CE462" s="157"/>
      <c r="CF462" s="157"/>
    </row>
    <row r="463" spans="1:84" ht="13.5" customHeight="1" x14ac:dyDescent="0.35">
      <c r="A463" s="152"/>
      <c r="B463" s="152"/>
      <c r="C463" s="152"/>
      <c r="D463" s="153"/>
      <c r="E463" s="154"/>
      <c r="F463" s="154"/>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6"/>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c r="CE463" s="157"/>
      <c r="CF463" s="157"/>
    </row>
    <row r="464" spans="1:84" ht="13.5" customHeight="1" x14ac:dyDescent="0.35">
      <c r="A464" s="152"/>
      <c r="B464" s="152"/>
      <c r="C464" s="152"/>
      <c r="D464" s="153"/>
      <c r="E464" s="154"/>
      <c r="F464" s="154"/>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6"/>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c r="CE464" s="157"/>
      <c r="CF464" s="157"/>
    </row>
    <row r="465" spans="1:84" ht="13.5" customHeight="1" x14ac:dyDescent="0.35">
      <c r="A465" s="152"/>
      <c r="B465" s="152"/>
      <c r="C465" s="152"/>
      <c r="D465" s="153"/>
      <c r="E465" s="154"/>
      <c r="F465" s="154"/>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6"/>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c r="CE465" s="157"/>
      <c r="CF465" s="157"/>
    </row>
    <row r="466" spans="1:84" ht="13.5" customHeight="1" x14ac:dyDescent="0.35">
      <c r="A466" s="152"/>
      <c r="B466" s="152"/>
      <c r="C466" s="152"/>
      <c r="D466" s="153"/>
      <c r="E466" s="154"/>
      <c r="F466" s="154"/>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6"/>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c r="CE466" s="157"/>
      <c r="CF466" s="157"/>
    </row>
    <row r="467" spans="1:84" ht="13.5" customHeight="1" x14ac:dyDescent="0.35">
      <c r="A467" s="152"/>
      <c r="B467" s="152"/>
      <c r="C467" s="152"/>
      <c r="D467" s="153"/>
      <c r="E467" s="154"/>
      <c r="F467" s="154"/>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6"/>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c r="CE467" s="157"/>
      <c r="CF467" s="157"/>
    </row>
    <row r="468" spans="1:84" ht="13.5" customHeight="1" x14ac:dyDescent="0.35">
      <c r="A468" s="152"/>
      <c r="B468" s="152"/>
      <c r="C468" s="152"/>
      <c r="D468" s="153"/>
      <c r="E468" s="154"/>
      <c r="F468" s="154"/>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6"/>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c r="CE468" s="157"/>
      <c r="CF468" s="157"/>
    </row>
    <row r="469" spans="1:84" ht="13.5" customHeight="1" x14ac:dyDescent="0.35">
      <c r="A469" s="152"/>
      <c r="B469" s="152"/>
      <c r="C469" s="152"/>
      <c r="D469" s="153"/>
      <c r="E469" s="154"/>
      <c r="F469" s="154"/>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6"/>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c r="CE469" s="157"/>
      <c r="CF469" s="157"/>
    </row>
    <row r="470" spans="1:84" ht="13.5" customHeight="1" x14ac:dyDescent="0.35">
      <c r="A470" s="152"/>
      <c r="B470" s="152"/>
      <c r="C470" s="152"/>
      <c r="D470" s="153"/>
      <c r="E470" s="154"/>
      <c r="F470" s="154"/>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6"/>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c r="CE470" s="157"/>
      <c r="CF470" s="157"/>
    </row>
    <row r="471" spans="1:84" ht="13.5" customHeight="1" x14ac:dyDescent="0.35">
      <c r="A471" s="152"/>
      <c r="B471" s="152"/>
      <c r="C471" s="152"/>
      <c r="D471" s="153"/>
      <c r="E471" s="154"/>
      <c r="F471" s="154"/>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6"/>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c r="CE471" s="157"/>
      <c r="CF471" s="157"/>
    </row>
    <row r="472" spans="1:84" ht="13.5" customHeight="1" x14ac:dyDescent="0.35">
      <c r="A472" s="152"/>
      <c r="B472" s="152"/>
      <c r="C472" s="152"/>
      <c r="D472" s="153"/>
      <c r="E472" s="154"/>
      <c r="F472" s="154"/>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6"/>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c r="CE472" s="157"/>
      <c r="CF472" s="157"/>
    </row>
    <row r="473" spans="1:84" ht="13.5" customHeight="1" x14ac:dyDescent="0.35">
      <c r="A473" s="152"/>
      <c r="B473" s="152"/>
      <c r="C473" s="152"/>
      <c r="D473" s="153"/>
      <c r="E473" s="154"/>
      <c r="F473" s="154"/>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6"/>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c r="CE473" s="157"/>
      <c r="CF473" s="157"/>
    </row>
    <row r="474" spans="1:84" ht="13.5" customHeight="1" x14ac:dyDescent="0.35">
      <c r="A474" s="152"/>
      <c r="B474" s="152"/>
      <c r="C474" s="152"/>
      <c r="D474" s="153"/>
      <c r="E474" s="154"/>
      <c r="F474" s="154"/>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6"/>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c r="CE474" s="157"/>
      <c r="CF474" s="157"/>
    </row>
    <row r="475" spans="1:84" ht="13.5" customHeight="1" x14ac:dyDescent="0.35">
      <c r="A475" s="152"/>
      <c r="B475" s="152"/>
      <c r="C475" s="152"/>
      <c r="D475" s="153"/>
      <c r="E475" s="154"/>
      <c r="F475" s="154"/>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6"/>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c r="CE475" s="157"/>
      <c r="CF475" s="157"/>
    </row>
    <row r="476" spans="1:84" ht="13.5" customHeight="1" x14ac:dyDescent="0.35">
      <c r="A476" s="152"/>
      <c r="B476" s="152"/>
      <c r="C476" s="152"/>
      <c r="D476" s="153"/>
      <c r="E476" s="154"/>
      <c r="F476" s="154"/>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6"/>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c r="CE476" s="157"/>
      <c r="CF476" s="157"/>
    </row>
    <row r="477" spans="1:84" ht="13.5" customHeight="1" x14ac:dyDescent="0.35">
      <c r="A477" s="152"/>
      <c r="B477" s="152"/>
      <c r="C477" s="152"/>
      <c r="D477" s="153"/>
      <c r="E477" s="154"/>
      <c r="F477" s="154"/>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6"/>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c r="CE477" s="157"/>
      <c r="CF477" s="157"/>
    </row>
    <row r="478" spans="1:84" ht="13.5" customHeight="1" x14ac:dyDescent="0.35">
      <c r="A478" s="152"/>
      <c r="B478" s="152"/>
      <c r="C478" s="152"/>
      <c r="D478" s="153"/>
      <c r="E478" s="154"/>
      <c r="F478" s="154"/>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6"/>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c r="CE478" s="157"/>
      <c r="CF478" s="157"/>
    </row>
    <row r="479" spans="1:84" ht="13.5" customHeight="1" x14ac:dyDescent="0.35">
      <c r="A479" s="152"/>
      <c r="B479" s="152"/>
      <c r="C479" s="152"/>
      <c r="D479" s="153"/>
      <c r="E479" s="154"/>
      <c r="F479" s="154"/>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6"/>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row>
    <row r="480" spans="1:84" ht="13.5" customHeight="1" x14ac:dyDescent="0.35">
      <c r="A480" s="152"/>
      <c r="B480" s="152"/>
      <c r="C480" s="152"/>
      <c r="D480" s="153"/>
      <c r="E480" s="154"/>
      <c r="F480" s="154"/>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6"/>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row>
    <row r="481" spans="1:84" ht="13.5" customHeight="1" x14ac:dyDescent="0.35">
      <c r="A481" s="152"/>
      <c r="B481" s="152"/>
      <c r="C481" s="152"/>
      <c r="D481" s="153"/>
      <c r="E481" s="154"/>
      <c r="F481" s="154"/>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6"/>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row>
    <row r="482" spans="1:84" ht="13.5" customHeight="1" x14ac:dyDescent="0.35">
      <c r="A482" s="152"/>
      <c r="B482" s="152"/>
      <c r="C482" s="152"/>
      <c r="D482" s="153"/>
      <c r="E482" s="154"/>
      <c r="F482" s="154"/>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6"/>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row>
    <row r="483" spans="1:84" ht="13.5" customHeight="1" x14ac:dyDescent="0.35">
      <c r="A483" s="152"/>
      <c r="B483" s="152"/>
      <c r="C483" s="152"/>
      <c r="D483" s="153"/>
      <c r="E483" s="154"/>
      <c r="F483" s="154"/>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6"/>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row>
    <row r="484" spans="1:84" ht="13.5" customHeight="1" x14ac:dyDescent="0.35">
      <c r="A484" s="152"/>
      <c r="B484" s="152"/>
      <c r="C484" s="152"/>
      <c r="D484" s="153"/>
      <c r="E484" s="154"/>
      <c r="F484" s="154"/>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6"/>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row>
    <row r="485" spans="1:84" ht="13.5" customHeight="1" x14ac:dyDescent="0.35">
      <c r="A485" s="152"/>
      <c r="B485" s="152"/>
      <c r="C485" s="152"/>
      <c r="D485" s="153"/>
      <c r="E485" s="154"/>
      <c r="F485" s="154"/>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6"/>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row>
    <row r="486" spans="1:84" ht="13.5" customHeight="1" x14ac:dyDescent="0.35">
      <c r="A486" s="152"/>
      <c r="B486" s="152"/>
      <c r="C486" s="152"/>
      <c r="D486" s="153"/>
      <c r="E486" s="154"/>
      <c r="F486" s="154"/>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6"/>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row>
    <row r="487" spans="1:84" ht="13.5" customHeight="1" x14ac:dyDescent="0.35">
      <c r="A487" s="152"/>
      <c r="B487" s="152"/>
      <c r="C487" s="152"/>
      <c r="D487" s="153"/>
      <c r="E487" s="154"/>
      <c r="F487" s="154"/>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6"/>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row>
    <row r="488" spans="1:84" ht="13.5" customHeight="1" x14ac:dyDescent="0.35">
      <c r="A488" s="152"/>
      <c r="B488" s="152"/>
      <c r="C488" s="152"/>
      <c r="D488" s="153"/>
      <c r="E488" s="154"/>
      <c r="F488" s="154"/>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6"/>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row>
    <row r="489" spans="1:84" ht="13.5" customHeight="1" x14ac:dyDescent="0.35">
      <c r="A489" s="152"/>
      <c r="B489" s="152"/>
      <c r="C489" s="152"/>
      <c r="D489" s="153"/>
      <c r="E489" s="154"/>
      <c r="F489" s="154"/>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6"/>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row>
    <row r="490" spans="1:84" ht="13.5" customHeight="1" x14ac:dyDescent="0.35">
      <c r="A490" s="152"/>
      <c r="B490" s="152"/>
      <c r="C490" s="152"/>
      <c r="D490" s="153"/>
      <c r="E490" s="154"/>
      <c r="F490" s="154"/>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6"/>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row>
    <row r="491" spans="1:84" ht="13.5" customHeight="1" x14ac:dyDescent="0.35">
      <c r="A491" s="152"/>
      <c r="B491" s="152"/>
      <c r="C491" s="152"/>
      <c r="D491" s="153"/>
      <c r="E491" s="154"/>
      <c r="F491" s="154"/>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6"/>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row>
    <row r="492" spans="1:84" ht="13.5" customHeight="1" x14ac:dyDescent="0.35">
      <c r="A492" s="152"/>
      <c r="B492" s="152"/>
      <c r="C492" s="152"/>
      <c r="D492" s="153"/>
      <c r="E492" s="154"/>
      <c r="F492" s="154"/>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6"/>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row>
    <row r="493" spans="1:84" ht="13.5" customHeight="1" x14ac:dyDescent="0.35">
      <c r="A493" s="152"/>
      <c r="B493" s="152"/>
      <c r="C493" s="152"/>
      <c r="D493" s="153"/>
      <c r="E493" s="154"/>
      <c r="F493" s="154"/>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6"/>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row>
    <row r="494" spans="1:84" ht="13.5" customHeight="1" x14ac:dyDescent="0.35">
      <c r="A494" s="152"/>
      <c r="B494" s="152"/>
      <c r="C494" s="152"/>
      <c r="D494" s="153"/>
      <c r="E494" s="154"/>
      <c r="F494" s="154"/>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6"/>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row>
    <row r="495" spans="1:84" ht="13.5" customHeight="1" x14ac:dyDescent="0.35">
      <c r="A495" s="152"/>
      <c r="B495" s="152"/>
      <c r="C495" s="152"/>
      <c r="D495" s="153"/>
      <c r="E495" s="154"/>
      <c r="F495" s="154"/>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6"/>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row>
    <row r="496" spans="1:84" ht="13.5" customHeight="1" x14ac:dyDescent="0.35">
      <c r="A496" s="152"/>
      <c r="B496" s="152"/>
      <c r="C496" s="152"/>
      <c r="D496" s="153"/>
      <c r="E496" s="154"/>
      <c r="F496" s="154"/>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6"/>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row>
    <row r="497" spans="1:84" ht="13.5" customHeight="1" x14ac:dyDescent="0.35">
      <c r="A497" s="152"/>
      <c r="B497" s="152"/>
      <c r="C497" s="152"/>
      <c r="D497" s="153"/>
      <c r="E497" s="154"/>
      <c r="F497" s="154"/>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6"/>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row>
    <row r="498" spans="1:84" ht="13.5" customHeight="1" x14ac:dyDescent="0.35">
      <c r="A498" s="152"/>
      <c r="B498" s="152"/>
      <c r="C498" s="152"/>
      <c r="D498" s="153"/>
      <c r="E498" s="154"/>
      <c r="F498" s="154"/>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6"/>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row>
    <row r="499" spans="1:84" ht="13.5" customHeight="1" x14ac:dyDescent="0.35">
      <c r="A499" s="152"/>
      <c r="B499" s="152"/>
      <c r="C499" s="152"/>
      <c r="D499" s="153"/>
      <c r="E499" s="154"/>
      <c r="F499" s="154"/>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6"/>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row>
    <row r="500" spans="1:84" ht="13.5" customHeight="1" x14ac:dyDescent="0.35">
      <c r="A500" s="152"/>
      <c r="B500" s="152"/>
      <c r="C500" s="152"/>
      <c r="D500" s="153"/>
      <c r="E500" s="154"/>
      <c r="F500" s="154"/>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6"/>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c r="CE500" s="157"/>
      <c r="CF500" s="157"/>
    </row>
    <row r="501" spans="1:84" ht="13.5" customHeight="1" x14ac:dyDescent="0.35">
      <c r="A501" s="152"/>
      <c r="B501" s="152"/>
      <c r="C501" s="152"/>
      <c r="D501" s="153"/>
      <c r="E501" s="154"/>
      <c r="F501" s="154"/>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6"/>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c r="CE501" s="157"/>
      <c r="CF501" s="157"/>
    </row>
    <row r="502" spans="1:84" ht="13.5" customHeight="1" x14ac:dyDescent="0.35">
      <c r="A502" s="152"/>
      <c r="B502" s="152"/>
      <c r="C502" s="152"/>
      <c r="D502" s="153"/>
      <c r="E502" s="154"/>
      <c r="F502" s="154"/>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6"/>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c r="CE502" s="157"/>
      <c r="CF502" s="157"/>
    </row>
    <row r="503" spans="1:84" ht="13.5" customHeight="1" x14ac:dyDescent="0.35">
      <c r="A503" s="152"/>
      <c r="B503" s="152"/>
      <c r="C503" s="152"/>
      <c r="D503" s="153"/>
      <c r="E503" s="154"/>
      <c r="F503" s="154"/>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6"/>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c r="CE503" s="157"/>
      <c r="CF503" s="157"/>
    </row>
    <row r="504" spans="1:84" ht="13.5" customHeight="1" x14ac:dyDescent="0.35">
      <c r="A504" s="152"/>
      <c r="B504" s="152"/>
      <c r="C504" s="152"/>
      <c r="D504" s="153"/>
      <c r="E504" s="154"/>
      <c r="F504" s="154"/>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6"/>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c r="CE504" s="157"/>
      <c r="CF504" s="157"/>
    </row>
    <row r="505" spans="1:84" ht="13.5" customHeight="1" x14ac:dyDescent="0.35">
      <c r="A505" s="152"/>
      <c r="B505" s="152"/>
      <c r="C505" s="152"/>
      <c r="D505" s="153"/>
      <c r="E505" s="154"/>
      <c r="F505" s="154"/>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6"/>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c r="CE505" s="157"/>
      <c r="CF505" s="157"/>
    </row>
    <row r="506" spans="1:84" ht="13.5" customHeight="1" x14ac:dyDescent="0.35">
      <c r="A506" s="152"/>
      <c r="B506" s="152"/>
      <c r="C506" s="152"/>
      <c r="D506" s="153"/>
      <c r="E506" s="154"/>
      <c r="F506" s="154"/>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6"/>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c r="CE506" s="157"/>
      <c r="CF506" s="157"/>
    </row>
    <row r="507" spans="1:84" ht="13.5" customHeight="1" x14ac:dyDescent="0.35">
      <c r="A507" s="152"/>
      <c r="B507" s="152"/>
      <c r="C507" s="152"/>
      <c r="D507" s="153"/>
      <c r="E507" s="154"/>
      <c r="F507" s="154"/>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6"/>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c r="CE507" s="157"/>
      <c r="CF507" s="157"/>
    </row>
    <row r="508" spans="1:84" ht="13.5" customHeight="1" x14ac:dyDescent="0.35">
      <c r="A508" s="152"/>
      <c r="B508" s="152"/>
      <c r="C508" s="152"/>
      <c r="D508" s="153"/>
      <c r="E508" s="154"/>
      <c r="F508" s="154"/>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6"/>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c r="CE508" s="157"/>
      <c r="CF508" s="157"/>
    </row>
    <row r="509" spans="1:84" ht="13.5" customHeight="1" x14ac:dyDescent="0.35">
      <c r="A509" s="152"/>
      <c r="B509" s="152"/>
      <c r="C509" s="152"/>
      <c r="D509" s="153"/>
      <c r="E509" s="154"/>
      <c r="F509" s="154"/>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6"/>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c r="CE509" s="157"/>
      <c r="CF509" s="157"/>
    </row>
    <row r="510" spans="1:84" ht="13.5" customHeight="1" x14ac:dyDescent="0.35">
      <c r="A510" s="152"/>
      <c r="B510" s="152"/>
      <c r="C510" s="152"/>
      <c r="D510" s="153"/>
      <c r="E510" s="154"/>
      <c r="F510" s="154"/>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6"/>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c r="CE510" s="157"/>
      <c r="CF510" s="157"/>
    </row>
    <row r="511" spans="1:84" ht="13.5" customHeight="1" x14ac:dyDescent="0.35">
      <c r="A511" s="152"/>
      <c r="B511" s="152"/>
      <c r="C511" s="152"/>
      <c r="D511" s="153"/>
      <c r="E511" s="154"/>
      <c r="F511" s="154"/>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6"/>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c r="CE511" s="157"/>
      <c r="CF511" s="157"/>
    </row>
    <row r="512" spans="1:84" ht="13.5" customHeight="1" x14ac:dyDescent="0.35">
      <c r="A512" s="152"/>
      <c r="B512" s="152"/>
      <c r="C512" s="152"/>
      <c r="D512" s="153"/>
      <c r="E512" s="154"/>
      <c r="F512" s="154"/>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6"/>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c r="CE512" s="157"/>
      <c r="CF512" s="157"/>
    </row>
    <row r="513" spans="1:84" ht="13.5" customHeight="1" x14ac:dyDescent="0.35">
      <c r="A513" s="152"/>
      <c r="B513" s="152"/>
      <c r="C513" s="152"/>
      <c r="D513" s="153"/>
      <c r="E513" s="154"/>
      <c r="F513" s="154"/>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6"/>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c r="CE513" s="157"/>
      <c r="CF513" s="157"/>
    </row>
    <row r="514" spans="1:84" ht="13.5" customHeight="1" x14ac:dyDescent="0.35">
      <c r="A514" s="152"/>
      <c r="B514" s="152"/>
      <c r="C514" s="152"/>
      <c r="D514" s="153"/>
      <c r="E514" s="154"/>
      <c r="F514" s="154"/>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6"/>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c r="CE514" s="157"/>
      <c r="CF514" s="157"/>
    </row>
    <row r="515" spans="1:84" ht="13.5" customHeight="1" x14ac:dyDescent="0.35">
      <c r="A515" s="152"/>
      <c r="B515" s="152"/>
      <c r="C515" s="152"/>
      <c r="D515" s="153"/>
      <c r="E515" s="154"/>
      <c r="F515" s="154"/>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6"/>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c r="CE515" s="157"/>
      <c r="CF515" s="157"/>
    </row>
    <row r="516" spans="1:84" ht="13.5" customHeight="1" x14ac:dyDescent="0.35">
      <c r="A516" s="152"/>
      <c r="B516" s="152"/>
      <c r="C516" s="152"/>
      <c r="D516" s="153"/>
      <c r="E516" s="154"/>
      <c r="F516" s="154"/>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6"/>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c r="CE516" s="157"/>
      <c r="CF516" s="157"/>
    </row>
    <row r="517" spans="1:84" ht="13.5" customHeight="1" x14ac:dyDescent="0.35">
      <c r="A517" s="152"/>
      <c r="B517" s="152"/>
      <c r="C517" s="152"/>
      <c r="D517" s="153"/>
      <c r="E517" s="154"/>
      <c r="F517" s="154"/>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6"/>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c r="CE517" s="157"/>
      <c r="CF517" s="157"/>
    </row>
    <row r="518" spans="1:84" ht="13.5" customHeight="1" x14ac:dyDescent="0.35">
      <c r="A518" s="152"/>
      <c r="B518" s="152"/>
      <c r="C518" s="152"/>
      <c r="D518" s="153"/>
      <c r="E518" s="154"/>
      <c r="F518" s="154"/>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6"/>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c r="CE518" s="157"/>
      <c r="CF518" s="157"/>
    </row>
    <row r="519" spans="1:84" ht="13.5" customHeight="1" x14ac:dyDescent="0.35">
      <c r="A519" s="152"/>
      <c r="B519" s="152"/>
      <c r="C519" s="152"/>
      <c r="D519" s="153"/>
      <c r="E519" s="154"/>
      <c r="F519" s="154"/>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6"/>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c r="CE519" s="157"/>
      <c r="CF519" s="157"/>
    </row>
    <row r="520" spans="1:84" ht="13.5" customHeight="1" x14ac:dyDescent="0.35">
      <c r="A520" s="152"/>
      <c r="B520" s="152"/>
      <c r="C520" s="152"/>
      <c r="D520" s="153"/>
      <c r="E520" s="154"/>
      <c r="F520" s="154"/>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6"/>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c r="CE520" s="157"/>
      <c r="CF520" s="157"/>
    </row>
    <row r="521" spans="1:84" ht="13.5" customHeight="1" x14ac:dyDescent="0.35">
      <c r="A521" s="152"/>
      <c r="B521" s="152"/>
      <c r="C521" s="152"/>
      <c r="D521" s="153"/>
      <c r="E521" s="154"/>
      <c r="F521" s="154"/>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6"/>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c r="CE521" s="157"/>
      <c r="CF521" s="157"/>
    </row>
    <row r="522" spans="1:84" ht="13.5" customHeight="1" x14ac:dyDescent="0.35">
      <c r="A522" s="152"/>
      <c r="B522" s="152"/>
      <c r="C522" s="152"/>
      <c r="D522" s="153"/>
      <c r="E522" s="154"/>
      <c r="F522" s="154"/>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6"/>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row>
    <row r="523" spans="1:84" ht="13.5" customHeight="1" x14ac:dyDescent="0.35">
      <c r="A523" s="152"/>
      <c r="B523" s="152"/>
      <c r="C523" s="152"/>
      <c r="D523" s="153"/>
      <c r="E523" s="154"/>
      <c r="F523" s="154"/>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6"/>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c r="CE523" s="157"/>
      <c r="CF523" s="157"/>
    </row>
    <row r="524" spans="1:84" ht="13.5" customHeight="1" x14ac:dyDescent="0.35">
      <c r="A524" s="152"/>
      <c r="B524" s="152"/>
      <c r="C524" s="152"/>
      <c r="D524" s="153"/>
      <c r="E524" s="154"/>
      <c r="F524" s="154"/>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6"/>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c r="CE524" s="157"/>
      <c r="CF524" s="157"/>
    </row>
    <row r="525" spans="1:84" ht="13.5" customHeight="1" x14ac:dyDescent="0.35">
      <c r="A525" s="152"/>
      <c r="B525" s="152"/>
      <c r="C525" s="152"/>
      <c r="D525" s="153"/>
      <c r="E525" s="154"/>
      <c r="F525" s="154"/>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6"/>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c r="CE525" s="157"/>
      <c r="CF525" s="157"/>
    </row>
    <row r="526" spans="1:84" ht="13.5" customHeight="1" x14ac:dyDescent="0.35">
      <c r="A526" s="152"/>
      <c r="B526" s="152"/>
      <c r="C526" s="152"/>
      <c r="D526" s="153"/>
      <c r="E526" s="154"/>
      <c r="F526" s="154"/>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6"/>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c r="CE526" s="157"/>
      <c r="CF526" s="157"/>
    </row>
    <row r="527" spans="1:84" ht="13.5" customHeight="1" x14ac:dyDescent="0.35">
      <c r="A527" s="152"/>
      <c r="B527" s="152"/>
      <c r="C527" s="152"/>
      <c r="D527" s="153"/>
      <c r="E527" s="154"/>
      <c r="F527" s="154"/>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6"/>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c r="CE527" s="157"/>
      <c r="CF527" s="157"/>
    </row>
    <row r="528" spans="1:84" ht="13.5" customHeight="1" x14ac:dyDescent="0.35">
      <c r="A528" s="152"/>
      <c r="B528" s="152"/>
      <c r="C528" s="152"/>
      <c r="D528" s="153"/>
      <c r="E528" s="154"/>
      <c r="F528" s="154"/>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6"/>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c r="CE528" s="157"/>
      <c r="CF528" s="157"/>
    </row>
    <row r="529" spans="1:84" ht="13.5" customHeight="1" x14ac:dyDescent="0.35">
      <c r="A529" s="152"/>
      <c r="B529" s="152"/>
      <c r="C529" s="152"/>
      <c r="D529" s="153"/>
      <c r="E529" s="154"/>
      <c r="F529" s="154"/>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6"/>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c r="CE529" s="157"/>
      <c r="CF529" s="157"/>
    </row>
    <row r="530" spans="1:84" ht="13.5" customHeight="1" x14ac:dyDescent="0.35">
      <c r="A530" s="152"/>
      <c r="B530" s="152"/>
      <c r="C530" s="152"/>
      <c r="D530" s="153"/>
      <c r="E530" s="154"/>
      <c r="F530" s="154"/>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6"/>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c r="CE530" s="157"/>
      <c r="CF530" s="157"/>
    </row>
    <row r="531" spans="1:84" ht="13.5" customHeight="1" x14ac:dyDescent="0.35">
      <c r="A531" s="152"/>
      <c r="B531" s="152"/>
      <c r="C531" s="152"/>
      <c r="D531" s="153"/>
      <c r="E531" s="154"/>
      <c r="F531" s="154"/>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6"/>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c r="CE531" s="157"/>
      <c r="CF531" s="157"/>
    </row>
    <row r="532" spans="1:84" ht="13.5" customHeight="1" x14ac:dyDescent="0.35">
      <c r="A532" s="152"/>
      <c r="B532" s="152"/>
      <c r="C532" s="152"/>
      <c r="D532" s="153"/>
      <c r="E532" s="154"/>
      <c r="F532" s="154"/>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6"/>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c r="CE532" s="157"/>
      <c r="CF532" s="157"/>
    </row>
    <row r="533" spans="1:84" ht="13.5" customHeight="1" x14ac:dyDescent="0.35">
      <c r="A533" s="152"/>
      <c r="B533" s="152"/>
      <c r="C533" s="152"/>
      <c r="D533" s="153"/>
      <c r="E533" s="154"/>
      <c r="F533" s="154"/>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6"/>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c r="CE533" s="157"/>
      <c r="CF533" s="157"/>
    </row>
    <row r="534" spans="1:84" ht="13.5" customHeight="1" x14ac:dyDescent="0.35">
      <c r="A534" s="152"/>
      <c r="B534" s="152"/>
      <c r="C534" s="152"/>
      <c r="D534" s="153"/>
      <c r="E534" s="154"/>
      <c r="F534" s="154"/>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6"/>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c r="CE534" s="157"/>
      <c r="CF534" s="157"/>
    </row>
    <row r="535" spans="1:84" ht="13.5" customHeight="1" x14ac:dyDescent="0.35">
      <c r="A535" s="152"/>
      <c r="B535" s="152"/>
      <c r="C535" s="152"/>
      <c r="D535" s="153"/>
      <c r="E535" s="154"/>
      <c r="F535" s="154"/>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6"/>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c r="CE535" s="157"/>
      <c r="CF535" s="157"/>
    </row>
    <row r="536" spans="1:84" ht="13.5" customHeight="1" x14ac:dyDescent="0.35">
      <c r="A536" s="152"/>
      <c r="B536" s="152"/>
      <c r="C536" s="152"/>
      <c r="D536" s="153"/>
      <c r="E536" s="154"/>
      <c r="F536" s="154"/>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6"/>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c r="CE536" s="157"/>
      <c r="CF536" s="157"/>
    </row>
    <row r="537" spans="1:84" ht="13.5" customHeight="1" x14ac:dyDescent="0.35">
      <c r="A537" s="152"/>
      <c r="B537" s="152"/>
      <c r="C537" s="152"/>
      <c r="D537" s="153"/>
      <c r="E537" s="154"/>
      <c r="F537" s="154"/>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6"/>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c r="CE537" s="157"/>
      <c r="CF537" s="157"/>
    </row>
    <row r="538" spans="1:84" ht="13.5" customHeight="1" x14ac:dyDescent="0.35">
      <c r="A538" s="152"/>
      <c r="B538" s="152"/>
      <c r="C538" s="152"/>
      <c r="D538" s="153"/>
      <c r="E538" s="154"/>
      <c r="F538" s="154"/>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6"/>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c r="CE538" s="157"/>
      <c r="CF538" s="157"/>
    </row>
    <row r="539" spans="1:84" ht="13.5" customHeight="1" x14ac:dyDescent="0.35">
      <c r="A539" s="152"/>
      <c r="B539" s="152"/>
      <c r="C539" s="152"/>
      <c r="D539" s="153"/>
      <c r="E539" s="154"/>
      <c r="F539" s="154"/>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6"/>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c r="CE539" s="157"/>
      <c r="CF539" s="157"/>
    </row>
    <row r="540" spans="1:84" ht="13.5" customHeight="1" x14ac:dyDescent="0.35">
      <c r="A540" s="152"/>
      <c r="B540" s="152"/>
      <c r="C540" s="152"/>
      <c r="D540" s="153"/>
      <c r="E540" s="154"/>
      <c r="F540" s="154"/>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6"/>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c r="CE540" s="157"/>
      <c r="CF540" s="157"/>
    </row>
    <row r="541" spans="1:84" ht="13.5" customHeight="1" x14ac:dyDescent="0.35">
      <c r="A541" s="152"/>
      <c r="B541" s="152"/>
      <c r="C541" s="152"/>
      <c r="D541" s="153"/>
      <c r="E541" s="154"/>
      <c r="F541" s="154"/>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6"/>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c r="CE541" s="157"/>
      <c r="CF541" s="157"/>
    </row>
    <row r="542" spans="1:84" ht="13.5" customHeight="1" x14ac:dyDescent="0.35">
      <c r="A542" s="152"/>
      <c r="B542" s="152"/>
      <c r="C542" s="152"/>
      <c r="D542" s="153"/>
      <c r="E542" s="154"/>
      <c r="F542" s="154"/>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6"/>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c r="CE542" s="157"/>
      <c r="CF542" s="157"/>
    </row>
    <row r="543" spans="1:84" ht="13.5" customHeight="1" x14ac:dyDescent="0.35">
      <c r="A543" s="152"/>
      <c r="B543" s="152"/>
      <c r="C543" s="152"/>
      <c r="D543" s="153"/>
      <c r="E543" s="154"/>
      <c r="F543" s="154"/>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6"/>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c r="CE543" s="157"/>
      <c r="CF543" s="157"/>
    </row>
    <row r="544" spans="1:84" ht="13.5" customHeight="1" x14ac:dyDescent="0.35">
      <c r="A544" s="152"/>
      <c r="B544" s="152"/>
      <c r="C544" s="152"/>
      <c r="D544" s="153"/>
      <c r="E544" s="154"/>
      <c r="F544" s="154"/>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6"/>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c r="CE544" s="157"/>
      <c r="CF544" s="157"/>
    </row>
    <row r="545" spans="1:84" ht="13.5" customHeight="1" x14ac:dyDescent="0.35">
      <c r="A545" s="152"/>
      <c r="B545" s="152"/>
      <c r="C545" s="152"/>
      <c r="D545" s="153"/>
      <c r="E545" s="154"/>
      <c r="F545" s="154"/>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6"/>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row>
    <row r="546" spans="1:84" ht="13.5" customHeight="1" x14ac:dyDescent="0.35">
      <c r="A546" s="152"/>
      <c r="B546" s="152"/>
      <c r="C546" s="152"/>
      <c r="D546" s="153"/>
      <c r="E546" s="154"/>
      <c r="F546" s="154"/>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6"/>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c r="CE546" s="157"/>
      <c r="CF546" s="157"/>
    </row>
    <row r="547" spans="1:84" ht="13.5" customHeight="1" x14ac:dyDescent="0.35">
      <c r="A547" s="152"/>
      <c r="B547" s="152"/>
      <c r="C547" s="152"/>
      <c r="D547" s="153"/>
      <c r="E547" s="154"/>
      <c r="F547" s="154"/>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6"/>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c r="CE547" s="157"/>
      <c r="CF547" s="157"/>
    </row>
    <row r="548" spans="1:84" ht="13.5" customHeight="1" x14ac:dyDescent="0.35">
      <c r="A548" s="152"/>
      <c r="B548" s="152"/>
      <c r="C548" s="152"/>
      <c r="D548" s="153"/>
      <c r="E548" s="154"/>
      <c r="F548" s="154"/>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6"/>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c r="CE548" s="157"/>
      <c r="CF548" s="157"/>
    </row>
    <row r="549" spans="1:84" ht="13.5" customHeight="1" x14ac:dyDescent="0.35">
      <c r="A549" s="152"/>
      <c r="B549" s="152"/>
      <c r="C549" s="152"/>
      <c r="D549" s="153"/>
      <c r="E549" s="154"/>
      <c r="F549" s="154"/>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6"/>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c r="CE549" s="157"/>
      <c r="CF549" s="157"/>
    </row>
    <row r="550" spans="1:84" ht="13.5" customHeight="1" x14ac:dyDescent="0.35">
      <c r="A550" s="152"/>
      <c r="B550" s="152"/>
      <c r="C550" s="152"/>
      <c r="D550" s="153"/>
      <c r="E550" s="154"/>
      <c r="F550" s="154"/>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6"/>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c r="CE550" s="157"/>
      <c r="CF550" s="157"/>
    </row>
    <row r="551" spans="1:84" ht="13.5" customHeight="1" x14ac:dyDescent="0.35">
      <c r="A551" s="152"/>
      <c r="B551" s="152"/>
      <c r="C551" s="152"/>
      <c r="D551" s="153"/>
      <c r="E551" s="154"/>
      <c r="F551" s="154"/>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6"/>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c r="CE551" s="157"/>
      <c r="CF551" s="157"/>
    </row>
    <row r="552" spans="1:84" ht="13.5" customHeight="1" x14ac:dyDescent="0.35">
      <c r="A552" s="152"/>
      <c r="B552" s="152"/>
      <c r="C552" s="152"/>
      <c r="D552" s="153"/>
      <c r="E552" s="154"/>
      <c r="F552" s="154"/>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6"/>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c r="CE552" s="157"/>
      <c r="CF552" s="157"/>
    </row>
    <row r="553" spans="1:84" ht="13.5" customHeight="1" x14ac:dyDescent="0.35">
      <c r="A553" s="152"/>
      <c r="B553" s="152"/>
      <c r="C553" s="152"/>
      <c r="D553" s="153"/>
      <c r="E553" s="154"/>
      <c r="F553" s="154"/>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6"/>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c r="CE553" s="157"/>
      <c r="CF553" s="157"/>
    </row>
    <row r="554" spans="1:84" ht="13.5" customHeight="1" x14ac:dyDescent="0.35">
      <c r="A554" s="152"/>
      <c r="B554" s="152"/>
      <c r="C554" s="152"/>
      <c r="D554" s="153"/>
      <c r="E554" s="154"/>
      <c r="F554" s="154"/>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6"/>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c r="CE554" s="157"/>
      <c r="CF554" s="157"/>
    </row>
    <row r="555" spans="1:84" ht="13.5" customHeight="1" x14ac:dyDescent="0.35">
      <c r="A555" s="152"/>
      <c r="B555" s="152"/>
      <c r="C555" s="152"/>
      <c r="D555" s="153"/>
      <c r="E555" s="154"/>
      <c r="F555" s="154"/>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6"/>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c r="CE555" s="157"/>
      <c r="CF555" s="157"/>
    </row>
    <row r="556" spans="1:84" ht="13.5" customHeight="1" x14ac:dyDescent="0.35">
      <c r="A556" s="152"/>
      <c r="B556" s="152"/>
      <c r="C556" s="152"/>
      <c r="D556" s="153"/>
      <c r="E556" s="154"/>
      <c r="F556" s="154"/>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6"/>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c r="CE556" s="157"/>
      <c r="CF556" s="157"/>
    </row>
    <row r="557" spans="1:84" ht="13.5" customHeight="1" x14ac:dyDescent="0.35">
      <c r="A557" s="152"/>
      <c r="B557" s="152"/>
      <c r="C557" s="152"/>
      <c r="D557" s="153"/>
      <c r="E557" s="154"/>
      <c r="F557" s="154"/>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6"/>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row>
    <row r="558" spans="1:84" ht="13.5" customHeight="1" x14ac:dyDescent="0.35">
      <c r="A558" s="152"/>
      <c r="B558" s="152"/>
      <c r="C558" s="152"/>
      <c r="D558" s="153"/>
      <c r="E558" s="154"/>
      <c r="F558" s="154"/>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6"/>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c r="CE558" s="157"/>
      <c r="CF558" s="157"/>
    </row>
    <row r="559" spans="1:84" ht="13.5" customHeight="1" x14ac:dyDescent="0.35">
      <c r="A559" s="152"/>
      <c r="B559" s="152"/>
      <c r="C559" s="152"/>
      <c r="D559" s="153"/>
      <c r="E559" s="154"/>
      <c r="F559" s="154"/>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6"/>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c r="CE559" s="157"/>
      <c r="CF559" s="157"/>
    </row>
    <row r="560" spans="1:84" ht="13.5" customHeight="1" x14ac:dyDescent="0.35">
      <c r="A560" s="152"/>
      <c r="B560" s="152"/>
      <c r="C560" s="152"/>
      <c r="D560" s="153"/>
      <c r="E560" s="154"/>
      <c r="F560" s="154"/>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6"/>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c r="CE560" s="157"/>
      <c r="CF560" s="157"/>
    </row>
    <row r="561" spans="1:84" ht="13.5" customHeight="1" x14ac:dyDescent="0.35">
      <c r="A561" s="152"/>
      <c r="B561" s="152"/>
      <c r="C561" s="152"/>
      <c r="D561" s="153"/>
      <c r="E561" s="154"/>
      <c r="F561" s="154"/>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6"/>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c r="CE561" s="157"/>
      <c r="CF561" s="157"/>
    </row>
    <row r="562" spans="1:84" ht="13.5" customHeight="1" x14ac:dyDescent="0.35">
      <c r="A562" s="152"/>
      <c r="B562" s="152"/>
      <c r="C562" s="152"/>
      <c r="D562" s="153"/>
      <c r="E562" s="154"/>
      <c r="F562" s="154"/>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6"/>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c r="CE562" s="157"/>
      <c r="CF562" s="157"/>
    </row>
    <row r="563" spans="1:84" ht="13.5" customHeight="1" x14ac:dyDescent="0.35">
      <c r="A563" s="152"/>
      <c r="B563" s="152"/>
      <c r="C563" s="152"/>
      <c r="D563" s="153"/>
      <c r="E563" s="154"/>
      <c r="F563" s="154"/>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6"/>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c r="CE563" s="157"/>
      <c r="CF563" s="157"/>
    </row>
    <row r="564" spans="1:84" ht="13.5" customHeight="1" x14ac:dyDescent="0.35">
      <c r="A564" s="152"/>
      <c r="B564" s="152"/>
      <c r="C564" s="152"/>
      <c r="D564" s="153"/>
      <c r="E564" s="154"/>
      <c r="F564" s="154"/>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6"/>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c r="CE564" s="157"/>
      <c r="CF564" s="157"/>
    </row>
    <row r="565" spans="1:84" ht="13.5" customHeight="1" x14ac:dyDescent="0.35">
      <c r="A565" s="152"/>
      <c r="B565" s="152"/>
      <c r="C565" s="152"/>
      <c r="D565" s="153"/>
      <c r="E565" s="154"/>
      <c r="F565" s="154"/>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6"/>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c r="CE565" s="157"/>
      <c r="CF565" s="157"/>
    </row>
    <row r="566" spans="1:84" ht="13.5" customHeight="1" x14ac:dyDescent="0.35">
      <c r="A566" s="152"/>
      <c r="B566" s="152"/>
      <c r="C566" s="152"/>
      <c r="D566" s="153"/>
      <c r="E566" s="154"/>
      <c r="F566" s="154"/>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6"/>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c r="CE566" s="157"/>
      <c r="CF566" s="157"/>
    </row>
    <row r="567" spans="1:84" ht="13.5" customHeight="1" x14ac:dyDescent="0.35">
      <c r="A567" s="152"/>
      <c r="B567" s="152"/>
      <c r="C567" s="152"/>
      <c r="D567" s="153"/>
      <c r="E567" s="154"/>
      <c r="F567" s="154"/>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6"/>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c r="CE567" s="157"/>
      <c r="CF567" s="157"/>
    </row>
    <row r="568" spans="1:84" ht="13.5" customHeight="1" x14ac:dyDescent="0.35">
      <c r="A568" s="152"/>
      <c r="B568" s="152"/>
      <c r="C568" s="152"/>
      <c r="D568" s="153"/>
      <c r="E568" s="154"/>
      <c r="F568" s="154"/>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6"/>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c r="CE568" s="157"/>
      <c r="CF568" s="157"/>
    </row>
    <row r="569" spans="1:84" ht="13.5" customHeight="1" x14ac:dyDescent="0.35">
      <c r="A569" s="152"/>
      <c r="B569" s="152"/>
      <c r="C569" s="152"/>
      <c r="D569" s="153"/>
      <c r="E569" s="154"/>
      <c r="F569" s="154"/>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6"/>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c r="CE569" s="157"/>
      <c r="CF569" s="157"/>
    </row>
    <row r="570" spans="1:84" ht="13.5" customHeight="1" x14ac:dyDescent="0.35">
      <c r="A570" s="152"/>
      <c r="B570" s="152"/>
      <c r="C570" s="152"/>
      <c r="D570" s="153"/>
      <c r="E570" s="154"/>
      <c r="F570" s="154"/>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6"/>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c r="CE570" s="157"/>
      <c r="CF570" s="157"/>
    </row>
    <row r="571" spans="1:84" ht="13.5" customHeight="1" x14ac:dyDescent="0.35">
      <c r="A571" s="152"/>
      <c r="B571" s="152"/>
      <c r="C571" s="152"/>
      <c r="D571" s="153"/>
      <c r="E571" s="154"/>
      <c r="F571" s="154"/>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6"/>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c r="CE571" s="157"/>
      <c r="CF571" s="157"/>
    </row>
    <row r="572" spans="1:84" ht="13.5" customHeight="1" x14ac:dyDescent="0.35">
      <c r="A572" s="152"/>
      <c r="B572" s="152"/>
      <c r="C572" s="152"/>
      <c r="D572" s="153"/>
      <c r="E572" s="154"/>
      <c r="F572" s="154"/>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6"/>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c r="CE572" s="157"/>
      <c r="CF572" s="157"/>
    </row>
    <row r="573" spans="1:84" ht="13.5" customHeight="1" x14ac:dyDescent="0.35">
      <c r="A573" s="152"/>
      <c r="B573" s="152"/>
      <c r="C573" s="152"/>
      <c r="D573" s="153"/>
      <c r="E573" s="154"/>
      <c r="F573" s="154"/>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6"/>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c r="CE573" s="157"/>
      <c r="CF573" s="157"/>
    </row>
    <row r="574" spans="1:84" ht="13.5" customHeight="1" x14ac:dyDescent="0.35">
      <c r="A574" s="152"/>
      <c r="B574" s="152"/>
      <c r="C574" s="152"/>
      <c r="D574" s="153"/>
      <c r="E574" s="154"/>
      <c r="F574" s="154"/>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6"/>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c r="CE574" s="157"/>
      <c r="CF574" s="157"/>
    </row>
    <row r="575" spans="1:84" ht="13.5" customHeight="1" x14ac:dyDescent="0.35">
      <c r="A575" s="152"/>
      <c r="B575" s="152"/>
      <c r="C575" s="152"/>
      <c r="D575" s="153"/>
      <c r="E575" s="154"/>
      <c r="F575" s="154"/>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6"/>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c r="CE575" s="157"/>
      <c r="CF575" s="157"/>
    </row>
    <row r="576" spans="1:84" ht="13.5" customHeight="1" x14ac:dyDescent="0.35">
      <c r="A576" s="152"/>
      <c r="B576" s="152"/>
      <c r="C576" s="152"/>
      <c r="D576" s="153"/>
      <c r="E576" s="154"/>
      <c r="F576" s="154"/>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6"/>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c r="CE576" s="157"/>
      <c r="CF576" s="157"/>
    </row>
    <row r="577" spans="1:84" ht="13.5" customHeight="1" x14ac:dyDescent="0.35">
      <c r="A577" s="152"/>
      <c r="B577" s="152"/>
      <c r="C577" s="152"/>
      <c r="D577" s="153"/>
      <c r="E577" s="154"/>
      <c r="F577" s="154"/>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6"/>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c r="CE577" s="157"/>
      <c r="CF577" s="157"/>
    </row>
    <row r="578" spans="1:84" ht="13.5" customHeight="1" x14ac:dyDescent="0.35">
      <c r="A578" s="152"/>
      <c r="B578" s="152"/>
      <c r="C578" s="152"/>
      <c r="D578" s="153"/>
      <c r="E578" s="154"/>
      <c r="F578" s="154"/>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6"/>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c r="CE578" s="157"/>
      <c r="CF578" s="157"/>
    </row>
    <row r="579" spans="1:84" ht="13.5" customHeight="1" x14ac:dyDescent="0.35">
      <c r="A579" s="152"/>
      <c r="B579" s="152"/>
      <c r="C579" s="152"/>
      <c r="D579" s="153"/>
      <c r="E579" s="154"/>
      <c r="F579" s="154"/>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6"/>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c r="CE579" s="157"/>
      <c r="CF579" s="157"/>
    </row>
    <row r="580" spans="1:84" ht="13.5" customHeight="1" x14ac:dyDescent="0.35">
      <c r="A580" s="152"/>
      <c r="B580" s="152"/>
      <c r="C580" s="152"/>
      <c r="D580" s="153"/>
      <c r="E580" s="154"/>
      <c r="F580" s="154"/>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6"/>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c r="CE580" s="157"/>
      <c r="CF580" s="157"/>
    </row>
    <row r="581" spans="1:84" ht="13.5" customHeight="1" x14ac:dyDescent="0.35">
      <c r="A581" s="152"/>
      <c r="B581" s="152"/>
      <c r="C581" s="152"/>
      <c r="D581" s="153"/>
      <c r="E581" s="154"/>
      <c r="F581" s="154"/>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6"/>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c r="CE581" s="157"/>
      <c r="CF581" s="157"/>
    </row>
    <row r="582" spans="1:84" ht="13.5" customHeight="1" x14ac:dyDescent="0.35">
      <c r="A582" s="152"/>
      <c r="B582" s="152"/>
      <c r="C582" s="152"/>
      <c r="D582" s="153"/>
      <c r="E582" s="154"/>
      <c r="F582" s="154"/>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6"/>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c r="CE582" s="157"/>
      <c r="CF582" s="157"/>
    </row>
    <row r="583" spans="1:84" ht="13.5" customHeight="1" x14ac:dyDescent="0.35">
      <c r="A583" s="152"/>
      <c r="B583" s="152"/>
      <c r="C583" s="152"/>
      <c r="D583" s="153"/>
      <c r="E583" s="154"/>
      <c r="F583" s="154"/>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6"/>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c r="CE583" s="157"/>
      <c r="CF583" s="157"/>
    </row>
    <row r="584" spans="1:84" ht="13.5" customHeight="1" x14ac:dyDescent="0.35">
      <c r="A584" s="152"/>
      <c r="B584" s="152"/>
      <c r="C584" s="152"/>
      <c r="D584" s="153"/>
      <c r="E584" s="154"/>
      <c r="F584" s="154"/>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6"/>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c r="CE584" s="157"/>
      <c r="CF584" s="157"/>
    </row>
    <row r="585" spans="1:84" ht="13.5" customHeight="1" x14ac:dyDescent="0.35">
      <c r="A585" s="152"/>
      <c r="B585" s="152"/>
      <c r="C585" s="152"/>
      <c r="D585" s="153"/>
      <c r="E585" s="154"/>
      <c r="F585" s="154"/>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6"/>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c r="CE585" s="157"/>
      <c r="CF585" s="157"/>
    </row>
    <row r="586" spans="1:84" ht="13.5" customHeight="1" x14ac:dyDescent="0.35">
      <c r="A586" s="152"/>
      <c r="B586" s="152"/>
      <c r="C586" s="152"/>
      <c r="D586" s="153"/>
      <c r="E586" s="154"/>
      <c r="F586" s="154"/>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6"/>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c r="CE586" s="157"/>
      <c r="CF586" s="157"/>
    </row>
    <row r="587" spans="1:84" ht="13.5" customHeight="1" x14ac:dyDescent="0.35">
      <c r="A587" s="152"/>
      <c r="B587" s="152"/>
      <c r="C587" s="152"/>
      <c r="D587" s="153"/>
      <c r="E587" s="154"/>
      <c r="F587" s="154"/>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6"/>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c r="CE587" s="157"/>
      <c r="CF587" s="157"/>
    </row>
    <row r="588" spans="1:84" ht="13.5" customHeight="1" x14ac:dyDescent="0.35">
      <c r="A588" s="152"/>
      <c r="B588" s="152"/>
      <c r="C588" s="152"/>
      <c r="D588" s="153"/>
      <c r="E588" s="154"/>
      <c r="F588" s="154"/>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6"/>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c r="CE588" s="157"/>
      <c r="CF588" s="157"/>
    </row>
    <row r="589" spans="1:84" ht="13.5" customHeight="1" x14ac:dyDescent="0.35">
      <c r="A589" s="152"/>
      <c r="B589" s="152"/>
      <c r="C589" s="152"/>
      <c r="D589" s="153"/>
      <c r="E589" s="154"/>
      <c r="F589" s="154"/>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6"/>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c r="CE589" s="157"/>
      <c r="CF589" s="157"/>
    </row>
    <row r="590" spans="1:84" ht="13.5" customHeight="1" x14ac:dyDescent="0.35">
      <c r="A590" s="152"/>
      <c r="B590" s="152"/>
      <c r="C590" s="152"/>
      <c r="D590" s="153"/>
      <c r="E590" s="154"/>
      <c r="F590" s="154"/>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6"/>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c r="CE590" s="157"/>
      <c r="CF590" s="157"/>
    </row>
    <row r="591" spans="1:84" ht="13.5" customHeight="1" x14ac:dyDescent="0.35">
      <c r="A591" s="152"/>
      <c r="B591" s="152"/>
      <c r="C591" s="152"/>
      <c r="D591" s="153"/>
      <c r="E591" s="154"/>
      <c r="F591" s="154"/>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6"/>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c r="CE591" s="157"/>
      <c r="CF591" s="157"/>
    </row>
    <row r="592" spans="1:84" ht="13.5" customHeight="1" x14ac:dyDescent="0.35">
      <c r="A592" s="152"/>
      <c r="B592" s="152"/>
      <c r="C592" s="152"/>
      <c r="D592" s="153"/>
      <c r="E592" s="154"/>
      <c r="F592" s="154"/>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6"/>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c r="CE592" s="157"/>
      <c r="CF592" s="157"/>
    </row>
    <row r="593" spans="1:84" ht="13.5" customHeight="1" x14ac:dyDescent="0.35">
      <c r="A593" s="152"/>
      <c r="B593" s="152"/>
      <c r="C593" s="152"/>
      <c r="D593" s="153"/>
      <c r="E593" s="154"/>
      <c r="F593" s="154"/>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6"/>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c r="CE593" s="157"/>
      <c r="CF593" s="157"/>
    </row>
    <row r="594" spans="1:84" ht="13.5" customHeight="1" x14ac:dyDescent="0.35">
      <c r="A594" s="152"/>
      <c r="B594" s="152"/>
      <c r="C594" s="152"/>
      <c r="D594" s="153"/>
      <c r="E594" s="154"/>
      <c r="F594" s="154"/>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6"/>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c r="CE594" s="157"/>
      <c r="CF594" s="157"/>
    </row>
    <row r="595" spans="1:84" ht="13.5" customHeight="1" x14ac:dyDescent="0.35">
      <c r="A595" s="152"/>
      <c r="B595" s="152"/>
      <c r="C595" s="152"/>
      <c r="D595" s="153"/>
      <c r="E595" s="154"/>
      <c r="F595" s="154"/>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6"/>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c r="CE595" s="157"/>
      <c r="CF595" s="157"/>
    </row>
    <row r="596" spans="1:84" ht="13.5" customHeight="1" x14ac:dyDescent="0.35">
      <c r="A596" s="152"/>
      <c r="B596" s="152"/>
      <c r="C596" s="152"/>
      <c r="D596" s="153"/>
      <c r="E596" s="154"/>
      <c r="F596" s="154"/>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6"/>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c r="CE596" s="157"/>
      <c r="CF596" s="157"/>
    </row>
    <row r="597" spans="1:84" ht="13.5" customHeight="1" x14ac:dyDescent="0.35">
      <c r="A597" s="152"/>
      <c r="B597" s="152"/>
      <c r="C597" s="152"/>
      <c r="D597" s="153"/>
      <c r="E597" s="154"/>
      <c r="F597" s="154"/>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6"/>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c r="CE597" s="157"/>
      <c r="CF597" s="157"/>
    </row>
    <row r="598" spans="1:84" ht="13.5" customHeight="1" x14ac:dyDescent="0.35">
      <c r="A598" s="152"/>
      <c r="B598" s="152"/>
      <c r="C598" s="152"/>
      <c r="D598" s="153"/>
      <c r="E598" s="154"/>
      <c r="F598" s="154"/>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6"/>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c r="CE598" s="157"/>
      <c r="CF598" s="157"/>
    </row>
    <row r="599" spans="1:84" ht="13.5" customHeight="1" x14ac:dyDescent="0.35">
      <c r="A599" s="152"/>
      <c r="B599" s="152"/>
      <c r="C599" s="152"/>
      <c r="D599" s="153"/>
      <c r="E599" s="154"/>
      <c r="F599" s="154"/>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6"/>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c r="CE599" s="157"/>
      <c r="CF599" s="157"/>
    </row>
    <row r="600" spans="1:84" ht="13.5" customHeight="1" x14ac:dyDescent="0.35">
      <c r="A600" s="152"/>
      <c r="B600" s="152"/>
      <c r="C600" s="152"/>
      <c r="D600" s="153"/>
      <c r="E600" s="154"/>
      <c r="F600" s="154"/>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6"/>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c r="CE600" s="157"/>
      <c r="CF600" s="157"/>
    </row>
    <row r="601" spans="1:84" ht="13.5" customHeight="1" x14ac:dyDescent="0.35">
      <c r="A601" s="152"/>
      <c r="B601" s="152"/>
      <c r="C601" s="152"/>
      <c r="D601" s="153"/>
      <c r="E601" s="154"/>
      <c r="F601" s="154"/>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6"/>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c r="CE601" s="157"/>
      <c r="CF601" s="157"/>
    </row>
    <row r="602" spans="1:84" ht="13.5" customHeight="1" x14ac:dyDescent="0.35">
      <c r="A602" s="152"/>
      <c r="B602" s="152"/>
      <c r="C602" s="152"/>
      <c r="D602" s="153"/>
      <c r="E602" s="154"/>
      <c r="F602" s="154"/>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6"/>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c r="CE602" s="157"/>
      <c r="CF602" s="157"/>
    </row>
    <row r="603" spans="1:84" ht="13.5" customHeight="1" x14ac:dyDescent="0.35">
      <c r="A603" s="152"/>
      <c r="B603" s="152"/>
      <c r="C603" s="152"/>
      <c r="D603" s="153"/>
      <c r="E603" s="154"/>
      <c r="F603" s="154"/>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6"/>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c r="CE603" s="157"/>
      <c r="CF603" s="157"/>
    </row>
    <row r="604" spans="1:84" ht="13.5" customHeight="1" x14ac:dyDescent="0.35">
      <c r="A604" s="152"/>
      <c r="B604" s="152"/>
      <c r="C604" s="152"/>
      <c r="D604" s="153"/>
      <c r="E604" s="154"/>
      <c r="F604" s="154"/>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6"/>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c r="CE604" s="157"/>
      <c r="CF604" s="157"/>
    </row>
    <row r="605" spans="1:84" ht="13.5" customHeight="1" x14ac:dyDescent="0.35">
      <c r="A605" s="152"/>
      <c r="B605" s="152"/>
      <c r="C605" s="152"/>
      <c r="D605" s="153"/>
      <c r="E605" s="154"/>
      <c r="F605" s="154"/>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6"/>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c r="CE605" s="157"/>
      <c r="CF605" s="157"/>
    </row>
    <row r="606" spans="1:84" ht="13.5" customHeight="1" x14ac:dyDescent="0.35">
      <c r="A606" s="152"/>
      <c r="B606" s="152"/>
      <c r="C606" s="152"/>
      <c r="D606" s="153"/>
      <c r="E606" s="154"/>
      <c r="F606" s="154"/>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6"/>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c r="CE606" s="157"/>
      <c r="CF606" s="157"/>
    </row>
    <row r="607" spans="1:84" ht="13.5" customHeight="1" x14ac:dyDescent="0.35">
      <c r="A607" s="152"/>
      <c r="B607" s="152"/>
      <c r="C607" s="152"/>
      <c r="D607" s="153"/>
      <c r="E607" s="154"/>
      <c r="F607" s="154"/>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6"/>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c r="CE607" s="157"/>
      <c r="CF607" s="157"/>
    </row>
    <row r="608" spans="1:84" ht="13.5" customHeight="1" x14ac:dyDescent="0.35">
      <c r="A608" s="152"/>
      <c r="B608" s="152"/>
      <c r="C608" s="152"/>
      <c r="D608" s="153"/>
      <c r="E608" s="154"/>
      <c r="F608" s="154"/>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6"/>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c r="CE608" s="157"/>
      <c r="CF608" s="157"/>
    </row>
    <row r="609" spans="1:84" ht="13.5" customHeight="1" x14ac:dyDescent="0.35">
      <c r="A609" s="152"/>
      <c r="B609" s="152"/>
      <c r="C609" s="152"/>
      <c r="D609" s="153"/>
      <c r="E609" s="154"/>
      <c r="F609" s="154"/>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6"/>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c r="CE609" s="157"/>
      <c r="CF609" s="157"/>
    </row>
    <row r="610" spans="1:84" ht="13.5" customHeight="1" x14ac:dyDescent="0.35">
      <c r="A610" s="152"/>
      <c r="B610" s="152"/>
      <c r="C610" s="152"/>
      <c r="D610" s="153"/>
      <c r="E610" s="154"/>
      <c r="F610" s="154"/>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6"/>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c r="CE610" s="157"/>
      <c r="CF610" s="157"/>
    </row>
    <row r="611" spans="1:84" ht="13.5" customHeight="1" x14ac:dyDescent="0.35">
      <c r="A611" s="152"/>
      <c r="B611" s="152"/>
      <c r="C611" s="152"/>
      <c r="D611" s="153"/>
      <c r="E611" s="154"/>
      <c r="F611" s="154"/>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6"/>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c r="CE611" s="157"/>
      <c r="CF611" s="157"/>
    </row>
    <row r="612" spans="1:84" ht="13.5" customHeight="1" x14ac:dyDescent="0.35">
      <c r="A612" s="152"/>
      <c r="B612" s="152"/>
      <c r="C612" s="152"/>
      <c r="D612" s="153"/>
      <c r="E612" s="154"/>
      <c r="F612" s="154"/>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6"/>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c r="CE612" s="157"/>
      <c r="CF612" s="157"/>
    </row>
    <row r="613" spans="1:84" ht="13.5" customHeight="1" x14ac:dyDescent="0.35">
      <c r="A613" s="152"/>
      <c r="B613" s="152"/>
      <c r="C613" s="152"/>
      <c r="D613" s="153"/>
      <c r="E613" s="154"/>
      <c r="F613" s="154"/>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6"/>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c r="CE613" s="157"/>
      <c r="CF613" s="157"/>
    </row>
    <row r="614" spans="1:84" ht="13.5" customHeight="1" x14ac:dyDescent="0.35">
      <c r="A614" s="152"/>
      <c r="B614" s="152"/>
      <c r="C614" s="152"/>
      <c r="D614" s="153"/>
      <c r="E614" s="154"/>
      <c r="F614" s="154"/>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6"/>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c r="CE614" s="157"/>
      <c r="CF614" s="157"/>
    </row>
    <row r="615" spans="1:84" ht="13.5" customHeight="1" x14ac:dyDescent="0.35">
      <c r="A615" s="152"/>
      <c r="B615" s="152"/>
      <c r="C615" s="152"/>
      <c r="D615" s="153"/>
      <c r="E615" s="154"/>
      <c r="F615" s="154"/>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6"/>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c r="CE615" s="157"/>
      <c r="CF615" s="157"/>
    </row>
    <row r="616" spans="1:84" ht="13.5" customHeight="1" x14ac:dyDescent="0.35">
      <c r="A616" s="152"/>
      <c r="B616" s="152"/>
      <c r="C616" s="152"/>
      <c r="D616" s="153"/>
      <c r="E616" s="154"/>
      <c r="F616" s="154"/>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6"/>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c r="CE616" s="157"/>
      <c r="CF616" s="157"/>
    </row>
    <row r="617" spans="1:84" ht="13.5" customHeight="1" x14ac:dyDescent="0.35">
      <c r="A617" s="152"/>
      <c r="B617" s="152"/>
      <c r="C617" s="152"/>
      <c r="D617" s="153"/>
      <c r="E617" s="154"/>
      <c r="F617" s="154"/>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6"/>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c r="CE617" s="157"/>
      <c r="CF617" s="157"/>
    </row>
    <row r="618" spans="1:84" ht="13.5" customHeight="1" x14ac:dyDescent="0.35">
      <c r="A618" s="152"/>
      <c r="B618" s="152"/>
      <c r="C618" s="152"/>
      <c r="D618" s="153"/>
      <c r="E618" s="154"/>
      <c r="F618" s="154"/>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6"/>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c r="CE618" s="157"/>
      <c r="CF618" s="157"/>
    </row>
    <row r="619" spans="1:84" ht="13.5" customHeight="1" x14ac:dyDescent="0.35">
      <c r="A619" s="152"/>
      <c r="B619" s="152"/>
      <c r="C619" s="152"/>
      <c r="D619" s="153"/>
      <c r="E619" s="154"/>
      <c r="F619" s="154"/>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6"/>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c r="CE619" s="157"/>
      <c r="CF619" s="157"/>
    </row>
    <row r="620" spans="1:84" ht="13.5" customHeight="1" x14ac:dyDescent="0.35">
      <c r="A620" s="152"/>
      <c r="B620" s="152"/>
      <c r="C620" s="152"/>
      <c r="D620" s="153"/>
      <c r="E620" s="154"/>
      <c r="F620" s="154"/>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6"/>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c r="CE620" s="157"/>
      <c r="CF620" s="157"/>
    </row>
    <row r="621" spans="1:84" ht="13.5" customHeight="1" x14ac:dyDescent="0.35">
      <c r="A621" s="152"/>
      <c r="B621" s="152"/>
      <c r="C621" s="152"/>
      <c r="D621" s="153"/>
      <c r="E621" s="154"/>
      <c r="F621" s="154"/>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6"/>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c r="CE621" s="157"/>
      <c r="CF621" s="157"/>
    </row>
    <row r="622" spans="1:84" ht="13.5" customHeight="1" x14ac:dyDescent="0.35">
      <c r="A622" s="152"/>
      <c r="B622" s="152"/>
      <c r="C622" s="152"/>
      <c r="D622" s="153"/>
      <c r="E622" s="154"/>
      <c r="F622" s="154"/>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6"/>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c r="CE622" s="157"/>
      <c r="CF622" s="157"/>
    </row>
    <row r="623" spans="1:84" ht="13.5" customHeight="1" x14ac:dyDescent="0.35">
      <c r="A623" s="152"/>
      <c r="B623" s="152"/>
      <c r="C623" s="152"/>
      <c r="D623" s="153"/>
      <c r="E623" s="154"/>
      <c r="F623" s="154"/>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6"/>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c r="CE623" s="157"/>
      <c r="CF623" s="157"/>
    </row>
    <row r="624" spans="1:84" ht="13.5" customHeight="1" x14ac:dyDescent="0.35">
      <c r="A624" s="152"/>
      <c r="B624" s="152"/>
      <c r="C624" s="152"/>
      <c r="D624" s="153"/>
      <c r="E624" s="154"/>
      <c r="F624" s="154"/>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6"/>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c r="CE624" s="157"/>
      <c r="CF624" s="157"/>
    </row>
    <row r="625" spans="1:84" ht="13.5" customHeight="1" x14ac:dyDescent="0.35">
      <c r="A625" s="152"/>
      <c r="B625" s="152"/>
      <c r="C625" s="152"/>
      <c r="D625" s="153"/>
      <c r="E625" s="154"/>
      <c r="F625" s="154"/>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6"/>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c r="CE625" s="157"/>
      <c r="CF625" s="157"/>
    </row>
    <row r="626" spans="1:84" ht="13.5" customHeight="1" x14ac:dyDescent="0.35">
      <c r="A626" s="152"/>
      <c r="B626" s="152"/>
      <c r="C626" s="152"/>
      <c r="D626" s="153"/>
      <c r="E626" s="154"/>
      <c r="F626" s="154"/>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6"/>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c r="CE626" s="157"/>
      <c r="CF626" s="157"/>
    </row>
    <row r="627" spans="1:84" ht="13.5" customHeight="1" x14ac:dyDescent="0.35">
      <c r="A627" s="152"/>
      <c r="B627" s="152"/>
      <c r="C627" s="152"/>
      <c r="D627" s="153"/>
      <c r="E627" s="154"/>
      <c r="F627" s="154"/>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6"/>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c r="CE627" s="157"/>
      <c r="CF627" s="157"/>
    </row>
    <row r="628" spans="1:84" ht="13.5" customHeight="1" x14ac:dyDescent="0.35">
      <c r="A628" s="152"/>
      <c r="B628" s="152"/>
      <c r="C628" s="152"/>
      <c r="D628" s="153"/>
      <c r="E628" s="154"/>
      <c r="F628" s="154"/>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6"/>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c r="CE628" s="157"/>
      <c r="CF628" s="157"/>
    </row>
    <row r="629" spans="1:84" ht="13.5" customHeight="1" x14ac:dyDescent="0.35">
      <c r="A629" s="152"/>
      <c r="B629" s="152"/>
      <c r="C629" s="152"/>
      <c r="D629" s="153"/>
      <c r="E629" s="154"/>
      <c r="F629" s="154"/>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6"/>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c r="CE629" s="157"/>
      <c r="CF629" s="157"/>
    </row>
    <row r="630" spans="1:84" ht="13.5" customHeight="1" x14ac:dyDescent="0.35">
      <c r="A630" s="152"/>
      <c r="B630" s="152"/>
      <c r="C630" s="152"/>
      <c r="D630" s="153"/>
      <c r="E630" s="154"/>
      <c r="F630" s="154"/>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6"/>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c r="CE630" s="157"/>
      <c r="CF630" s="157"/>
    </row>
    <row r="631" spans="1:84" ht="13.5" customHeight="1" x14ac:dyDescent="0.35">
      <c r="A631" s="152"/>
      <c r="B631" s="152"/>
      <c r="C631" s="152"/>
      <c r="D631" s="153"/>
      <c r="E631" s="154"/>
      <c r="F631" s="154"/>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6"/>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c r="CE631" s="157"/>
      <c r="CF631" s="157"/>
    </row>
    <row r="632" spans="1:84" ht="13.5" customHeight="1" x14ac:dyDescent="0.35">
      <c r="A632" s="152"/>
      <c r="B632" s="152"/>
      <c r="C632" s="152"/>
      <c r="D632" s="153"/>
      <c r="E632" s="154"/>
      <c r="F632" s="154"/>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6"/>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c r="CE632" s="157"/>
      <c r="CF632" s="157"/>
    </row>
    <row r="633" spans="1:84" ht="13.5" customHeight="1" x14ac:dyDescent="0.35">
      <c r="A633" s="152"/>
      <c r="B633" s="152"/>
      <c r="C633" s="152"/>
      <c r="D633" s="153"/>
      <c r="E633" s="154"/>
      <c r="F633" s="154"/>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6"/>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c r="CE633" s="157"/>
      <c r="CF633" s="157"/>
    </row>
    <row r="634" spans="1:84" ht="13.5" customHeight="1" x14ac:dyDescent="0.35">
      <c r="A634" s="152"/>
      <c r="B634" s="152"/>
      <c r="C634" s="152"/>
      <c r="D634" s="153"/>
      <c r="E634" s="154"/>
      <c r="F634" s="154"/>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6"/>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c r="CE634" s="157"/>
      <c r="CF634" s="157"/>
    </row>
    <row r="635" spans="1:84" ht="13.5" customHeight="1" x14ac:dyDescent="0.35">
      <c r="A635" s="152"/>
      <c r="B635" s="152"/>
      <c r="C635" s="152"/>
      <c r="D635" s="153"/>
      <c r="E635" s="154"/>
      <c r="F635" s="154"/>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6"/>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c r="CE635" s="157"/>
      <c r="CF635" s="157"/>
    </row>
    <row r="636" spans="1:84" ht="13.5" customHeight="1" x14ac:dyDescent="0.35">
      <c r="A636" s="152"/>
      <c r="B636" s="152"/>
      <c r="C636" s="152"/>
      <c r="D636" s="153"/>
      <c r="E636" s="154"/>
      <c r="F636" s="154"/>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6"/>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c r="CE636" s="157"/>
      <c r="CF636" s="157"/>
    </row>
    <row r="637" spans="1:84" ht="13.5" customHeight="1" x14ac:dyDescent="0.35">
      <c r="A637" s="152"/>
      <c r="B637" s="152"/>
      <c r="C637" s="152"/>
      <c r="D637" s="153"/>
      <c r="E637" s="154"/>
      <c r="F637" s="154"/>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6"/>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c r="CE637" s="157"/>
      <c r="CF637" s="157"/>
    </row>
    <row r="638" spans="1:84" ht="13.5" customHeight="1" x14ac:dyDescent="0.35">
      <c r="A638" s="152"/>
      <c r="B638" s="152"/>
      <c r="C638" s="152"/>
      <c r="D638" s="153"/>
      <c r="E638" s="154"/>
      <c r="F638" s="154"/>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6"/>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c r="CE638" s="157"/>
      <c r="CF638" s="157"/>
    </row>
    <row r="639" spans="1:84" ht="13.5" customHeight="1" x14ac:dyDescent="0.35">
      <c r="A639" s="152"/>
      <c r="B639" s="152"/>
      <c r="C639" s="152"/>
      <c r="D639" s="153"/>
      <c r="E639" s="154"/>
      <c r="F639" s="154"/>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6"/>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c r="CE639" s="157"/>
      <c r="CF639" s="157"/>
    </row>
    <row r="640" spans="1:84" ht="13.5" customHeight="1" x14ac:dyDescent="0.35">
      <c r="A640" s="152"/>
      <c r="B640" s="152"/>
      <c r="C640" s="152"/>
      <c r="D640" s="153"/>
      <c r="E640" s="154"/>
      <c r="F640" s="154"/>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6"/>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c r="CE640" s="157"/>
      <c r="CF640" s="157"/>
    </row>
    <row r="641" spans="1:84" ht="13.5" customHeight="1" x14ac:dyDescent="0.35">
      <c r="A641" s="152"/>
      <c r="B641" s="152"/>
      <c r="C641" s="152"/>
      <c r="D641" s="153"/>
      <c r="E641" s="154"/>
      <c r="F641" s="154"/>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6"/>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c r="CE641" s="157"/>
      <c r="CF641" s="157"/>
    </row>
    <row r="642" spans="1:84" ht="13.5" customHeight="1" x14ac:dyDescent="0.35">
      <c r="A642" s="152"/>
      <c r="B642" s="152"/>
      <c r="C642" s="152"/>
      <c r="D642" s="153"/>
      <c r="E642" s="154"/>
      <c r="F642" s="154"/>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6"/>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c r="CE642" s="157"/>
      <c r="CF642" s="157"/>
    </row>
    <row r="643" spans="1:84" ht="13.5" customHeight="1" x14ac:dyDescent="0.35">
      <c r="A643" s="152"/>
      <c r="B643" s="152"/>
      <c r="C643" s="152"/>
      <c r="D643" s="153"/>
      <c r="E643" s="154"/>
      <c r="F643" s="154"/>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6"/>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c r="CE643" s="157"/>
      <c r="CF643" s="157"/>
    </row>
    <row r="644" spans="1:84" ht="13.5" customHeight="1" x14ac:dyDescent="0.35">
      <c r="A644" s="152"/>
      <c r="B644" s="152"/>
      <c r="C644" s="152"/>
      <c r="D644" s="153"/>
      <c r="E644" s="154"/>
      <c r="F644" s="154"/>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6"/>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c r="CE644" s="157"/>
      <c r="CF644" s="157"/>
    </row>
    <row r="645" spans="1:84" ht="13.5" customHeight="1" x14ac:dyDescent="0.35">
      <c r="A645" s="152"/>
      <c r="B645" s="152"/>
      <c r="C645" s="152"/>
      <c r="D645" s="153"/>
      <c r="E645" s="154"/>
      <c r="F645" s="154"/>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6"/>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c r="CE645" s="157"/>
      <c r="CF645" s="157"/>
    </row>
    <row r="646" spans="1:84" ht="13.5" customHeight="1" x14ac:dyDescent="0.35">
      <c r="A646" s="152"/>
      <c r="B646" s="152"/>
      <c r="C646" s="152"/>
      <c r="D646" s="153"/>
      <c r="E646" s="154"/>
      <c r="F646" s="154"/>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6"/>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c r="CE646" s="157"/>
      <c r="CF646" s="157"/>
    </row>
    <row r="647" spans="1:84" ht="13.5" customHeight="1" x14ac:dyDescent="0.35">
      <c r="A647" s="152"/>
      <c r="B647" s="152"/>
      <c r="C647" s="152"/>
      <c r="D647" s="153"/>
      <c r="E647" s="154"/>
      <c r="F647" s="154"/>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6"/>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c r="CE647" s="157"/>
      <c r="CF647" s="157"/>
    </row>
    <row r="648" spans="1:84" ht="13.5" customHeight="1" x14ac:dyDescent="0.35">
      <c r="A648" s="152"/>
      <c r="B648" s="152"/>
      <c r="C648" s="152"/>
      <c r="D648" s="153"/>
      <c r="E648" s="154"/>
      <c r="F648" s="154"/>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6"/>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c r="CE648" s="157"/>
      <c r="CF648" s="157"/>
    </row>
    <row r="649" spans="1:84" ht="13.5" customHeight="1" x14ac:dyDescent="0.35">
      <c r="A649" s="152"/>
      <c r="B649" s="152"/>
      <c r="C649" s="152"/>
      <c r="D649" s="153"/>
      <c r="E649" s="154"/>
      <c r="F649" s="154"/>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6"/>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c r="CE649" s="157"/>
      <c r="CF649" s="157"/>
    </row>
    <row r="650" spans="1:84" ht="13.5" customHeight="1" x14ac:dyDescent="0.35">
      <c r="A650" s="152"/>
      <c r="B650" s="152"/>
      <c r="C650" s="152"/>
      <c r="D650" s="153"/>
      <c r="E650" s="154"/>
      <c r="F650" s="154"/>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6"/>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c r="CE650" s="157"/>
      <c r="CF650" s="157"/>
    </row>
    <row r="651" spans="1:84" ht="13.5" customHeight="1" x14ac:dyDescent="0.35">
      <c r="A651" s="152"/>
      <c r="B651" s="152"/>
      <c r="C651" s="152"/>
      <c r="D651" s="153"/>
      <c r="E651" s="154"/>
      <c r="F651" s="154"/>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6"/>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c r="CE651" s="157"/>
      <c r="CF651" s="157"/>
    </row>
    <row r="652" spans="1:84" ht="13.5" customHeight="1" x14ac:dyDescent="0.35">
      <c r="A652" s="152"/>
      <c r="B652" s="152"/>
      <c r="C652" s="152"/>
      <c r="D652" s="153"/>
      <c r="E652" s="154"/>
      <c r="F652" s="154"/>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6"/>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c r="CE652" s="157"/>
      <c r="CF652" s="157"/>
    </row>
    <row r="653" spans="1:84" ht="13.5" customHeight="1" x14ac:dyDescent="0.35">
      <c r="A653" s="152"/>
      <c r="B653" s="152"/>
      <c r="C653" s="152"/>
      <c r="D653" s="153"/>
      <c r="E653" s="154"/>
      <c r="F653" s="154"/>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6"/>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c r="CE653" s="157"/>
      <c r="CF653" s="157"/>
    </row>
    <row r="654" spans="1:84" ht="13.5" customHeight="1" x14ac:dyDescent="0.35">
      <c r="A654" s="152"/>
      <c r="B654" s="152"/>
      <c r="C654" s="152"/>
      <c r="D654" s="153"/>
      <c r="E654" s="154"/>
      <c r="F654" s="154"/>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6"/>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c r="CE654" s="157"/>
      <c r="CF654" s="157"/>
    </row>
    <row r="655" spans="1:84" ht="13.5" customHeight="1" x14ac:dyDescent="0.35">
      <c r="A655" s="152"/>
      <c r="B655" s="152"/>
      <c r="C655" s="152"/>
      <c r="D655" s="153"/>
      <c r="E655" s="154"/>
      <c r="F655" s="154"/>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6"/>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c r="CE655" s="157"/>
      <c r="CF655" s="157"/>
    </row>
    <row r="656" spans="1:84" ht="13.5" customHeight="1" x14ac:dyDescent="0.35">
      <c r="A656" s="152"/>
      <c r="B656" s="152"/>
      <c r="C656" s="152"/>
      <c r="D656" s="153"/>
      <c r="E656" s="154"/>
      <c r="F656" s="154"/>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6"/>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c r="CE656" s="157"/>
      <c r="CF656" s="157"/>
    </row>
    <row r="657" spans="1:84" ht="13.5" customHeight="1" x14ac:dyDescent="0.35">
      <c r="A657" s="152"/>
      <c r="B657" s="152"/>
      <c r="C657" s="152"/>
      <c r="D657" s="153"/>
      <c r="E657" s="154"/>
      <c r="F657" s="154"/>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6"/>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c r="CE657" s="157"/>
      <c r="CF657" s="157"/>
    </row>
    <row r="658" spans="1:84" ht="13.5" customHeight="1" x14ac:dyDescent="0.35">
      <c r="A658" s="152"/>
      <c r="B658" s="152"/>
      <c r="C658" s="152"/>
      <c r="D658" s="153"/>
      <c r="E658" s="154"/>
      <c r="F658" s="154"/>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6"/>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c r="CE658" s="157"/>
      <c r="CF658" s="157"/>
    </row>
    <row r="659" spans="1:84" ht="13.5" customHeight="1" x14ac:dyDescent="0.35">
      <c r="A659" s="152"/>
      <c r="B659" s="152"/>
      <c r="C659" s="152"/>
      <c r="D659" s="153"/>
      <c r="E659" s="154"/>
      <c r="F659" s="154"/>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6"/>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c r="CE659" s="157"/>
      <c r="CF659" s="157"/>
    </row>
    <row r="660" spans="1:84" ht="13.5" customHeight="1" x14ac:dyDescent="0.35">
      <c r="A660" s="152"/>
      <c r="B660" s="152"/>
      <c r="C660" s="152"/>
      <c r="D660" s="153"/>
      <c r="E660" s="154"/>
      <c r="F660" s="154"/>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6"/>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c r="CE660" s="157"/>
      <c r="CF660" s="157"/>
    </row>
    <row r="661" spans="1:84" ht="13.5" customHeight="1" x14ac:dyDescent="0.35">
      <c r="A661" s="152"/>
      <c r="B661" s="152"/>
      <c r="C661" s="152"/>
      <c r="D661" s="153"/>
      <c r="E661" s="154"/>
      <c r="F661" s="154"/>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6"/>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c r="CE661" s="157"/>
      <c r="CF661" s="157"/>
    </row>
    <row r="662" spans="1:84" ht="13.5" customHeight="1" x14ac:dyDescent="0.35">
      <c r="A662" s="152"/>
      <c r="B662" s="152"/>
      <c r="C662" s="152"/>
      <c r="D662" s="153"/>
      <c r="E662" s="154"/>
      <c r="F662" s="154"/>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6"/>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c r="CE662" s="157"/>
      <c r="CF662" s="157"/>
    </row>
    <row r="663" spans="1:84" ht="13.5" customHeight="1" x14ac:dyDescent="0.35">
      <c r="A663" s="152"/>
      <c r="B663" s="152"/>
      <c r="C663" s="152"/>
      <c r="D663" s="153"/>
      <c r="E663" s="154"/>
      <c r="F663" s="154"/>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6"/>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c r="CE663" s="157"/>
      <c r="CF663" s="157"/>
    </row>
    <row r="664" spans="1:84" ht="13.5" customHeight="1" x14ac:dyDescent="0.35">
      <c r="A664" s="152"/>
      <c r="B664" s="152"/>
      <c r="C664" s="152"/>
      <c r="D664" s="153"/>
      <c r="E664" s="154"/>
      <c r="F664" s="154"/>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6"/>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c r="CE664" s="157"/>
      <c r="CF664" s="157"/>
    </row>
    <row r="665" spans="1:84" ht="13.5" customHeight="1" x14ac:dyDescent="0.35">
      <c r="A665" s="152"/>
      <c r="B665" s="152"/>
      <c r="C665" s="152"/>
      <c r="D665" s="153"/>
      <c r="E665" s="154"/>
      <c r="F665" s="154"/>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6"/>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c r="CE665" s="157"/>
      <c r="CF665" s="157"/>
    </row>
    <row r="666" spans="1:84" ht="13.5" customHeight="1" x14ac:dyDescent="0.35">
      <c r="A666" s="152"/>
      <c r="B666" s="152"/>
      <c r="C666" s="152"/>
      <c r="D666" s="153"/>
      <c r="E666" s="154"/>
      <c r="F666" s="154"/>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6"/>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c r="CE666" s="157"/>
      <c r="CF666" s="157"/>
    </row>
    <row r="667" spans="1:84" ht="13.5" customHeight="1" x14ac:dyDescent="0.35">
      <c r="A667" s="152"/>
      <c r="B667" s="152"/>
      <c r="C667" s="152"/>
      <c r="D667" s="153"/>
      <c r="E667" s="154"/>
      <c r="F667" s="154"/>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6"/>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c r="CE667" s="157"/>
      <c r="CF667" s="157"/>
    </row>
    <row r="668" spans="1:84" ht="13.5" customHeight="1" x14ac:dyDescent="0.35">
      <c r="A668" s="152"/>
      <c r="B668" s="152"/>
      <c r="C668" s="152"/>
      <c r="D668" s="153"/>
      <c r="E668" s="154"/>
      <c r="F668" s="154"/>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6"/>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c r="CE668" s="157"/>
      <c r="CF668" s="157"/>
    </row>
    <row r="669" spans="1:84" ht="13.5" customHeight="1" x14ac:dyDescent="0.35">
      <c r="A669" s="152"/>
      <c r="B669" s="152"/>
      <c r="C669" s="152"/>
      <c r="D669" s="153"/>
      <c r="E669" s="154"/>
      <c r="F669" s="154"/>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6"/>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c r="CE669" s="157"/>
      <c r="CF669" s="157"/>
    </row>
    <row r="670" spans="1:84" ht="13.5" customHeight="1" x14ac:dyDescent="0.35">
      <c r="A670" s="152"/>
      <c r="B670" s="152"/>
      <c r="C670" s="152"/>
      <c r="D670" s="153"/>
      <c r="E670" s="154"/>
      <c r="F670" s="154"/>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6"/>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c r="CE670" s="157"/>
      <c r="CF670" s="157"/>
    </row>
    <row r="671" spans="1:84" ht="13.5" customHeight="1" x14ac:dyDescent="0.35">
      <c r="A671" s="152"/>
      <c r="B671" s="152"/>
      <c r="C671" s="152"/>
      <c r="D671" s="153"/>
      <c r="E671" s="154"/>
      <c r="F671" s="154"/>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6"/>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c r="CE671" s="157"/>
      <c r="CF671" s="157"/>
    </row>
    <row r="672" spans="1:84" ht="13.5" customHeight="1" x14ac:dyDescent="0.35">
      <c r="A672" s="152"/>
      <c r="B672" s="152"/>
      <c r="C672" s="152"/>
      <c r="D672" s="153"/>
      <c r="E672" s="154"/>
      <c r="F672" s="154"/>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6"/>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c r="CE672" s="157"/>
      <c r="CF672" s="157"/>
    </row>
    <row r="673" spans="1:84" ht="13.5" customHeight="1" x14ac:dyDescent="0.35">
      <c r="A673" s="152"/>
      <c r="B673" s="152"/>
      <c r="C673" s="152"/>
      <c r="D673" s="153"/>
      <c r="E673" s="154"/>
      <c r="F673" s="154"/>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6"/>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c r="CE673" s="157"/>
      <c r="CF673" s="157"/>
    </row>
    <row r="674" spans="1:84" ht="13.5" customHeight="1" x14ac:dyDescent="0.35">
      <c r="A674" s="152"/>
      <c r="B674" s="152"/>
      <c r="C674" s="152"/>
      <c r="D674" s="153"/>
      <c r="E674" s="154"/>
      <c r="F674" s="154"/>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6"/>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c r="CE674" s="157"/>
      <c r="CF674" s="157"/>
    </row>
    <row r="675" spans="1:84" ht="13.5" customHeight="1" x14ac:dyDescent="0.35">
      <c r="A675" s="152"/>
      <c r="B675" s="152"/>
      <c r="C675" s="152"/>
      <c r="D675" s="153"/>
      <c r="E675" s="154"/>
      <c r="F675" s="154"/>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6"/>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c r="CE675" s="157"/>
      <c r="CF675" s="157"/>
    </row>
    <row r="676" spans="1:84" ht="13.5" customHeight="1" x14ac:dyDescent="0.35">
      <c r="A676" s="152"/>
      <c r="B676" s="152"/>
      <c r="C676" s="152"/>
      <c r="D676" s="153"/>
      <c r="E676" s="154"/>
      <c r="F676" s="154"/>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6"/>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c r="CE676" s="157"/>
      <c r="CF676" s="157"/>
    </row>
    <row r="677" spans="1:84" ht="13.5" customHeight="1" x14ac:dyDescent="0.35">
      <c r="A677" s="152"/>
      <c r="B677" s="152"/>
      <c r="C677" s="152"/>
      <c r="D677" s="153"/>
      <c r="E677" s="154"/>
      <c r="F677" s="154"/>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6"/>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c r="CE677" s="157"/>
      <c r="CF677" s="157"/>
    </row>
    <row r="678" spans="1:84" ht="13.5" customHeight="1" x14ac:dyDescent="0.35">
      <c r="A678" s="152"/>
      <c r="B678" s="152"/>
      <c r="C678" s="152"/>
      <c r="D678" s="153"/>
      <c r="E678" s="154"/>
      <c r="F678" s="154"/>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6"/>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c r="CE678" s="157"/>
      <c r="CF678" s="157"/>
    </row>
    <row r="679" spans="1:84" ht="13.5" customHeight="1" x14ac:dyDescent="0.35">
      <c r="A679" s="152"/>
      <c r="B679" s="152"/>
      <c r="C679" s="152"/>
      <c r="D679" s="153"/>
      <c r="E679" s="154"/>
      <c r="F679" s="154"/>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6"/>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c r="CE679" s="157"/>
      <c r="CF679" s="157"/>
    </row>
    <row r="680" spans="1:84" ht="13.5" customHeight="1" x14ac:dyDescent="0.35">
      <c r="A680" s="152"/>
      <c r="B680" s="152"/>
      <c r="C680" s="152"/>
      <c r="D680" s="153"/>
      <c r="E680" s="154"/>
      <c r="F680" s="154"/>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6"/>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c r="CE680" s="157"/>
      <c r="CF680" s="157"/>
    </row>
    <row r="681" spans="1:84" ht="13.5" customHeight="1" x14ac:dyDescent="0.35">
      <c r="A681" s="152"/>
      <c r="B681" s="152"/>
      <c r="C681" s="152"/>
      <c r="D681" s="153"/>
      <c r="E681" s="154"/>
      <c r="F681" s="154"/>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6"/>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c r="CE681" s="157"/>
      <c r="CF681" s="157"/>
    </row>
    <row r="682" spans="1:84" ht="13.5" customHeight="1" x14ac:dyDescent="0.35">
      <c r="A682" s="152"/>
      <c r="B682" s="152"/>
      <c r="C682" s="152"/>
      <c r="D682" s="153"/>
      <c r="E682" s="154"/>
      <c r="F682" s="154"/>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6"/>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c r="CE682" s="157"/>
      <c r="CF682" s="157"/>
    </row>
    <row r="683" spans="1:84" ht="13.5" customHeight="1" x14ac:dyDescent="0.35">
      <c r="A683" s="152"/>
      <c r="B683" s="152"/>
      <c r="C683" s="152"/>
      <c r="D683" s="153"/>
      <c r="E683" s="154"/>
      <c r="F683" s="154"/>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6"/>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c r="CE683" s="157"/>
      <c r="CF683" s="157"/>
    </row>
    <row r="684" spans="1:84" ht="13.5" customHeight="1" x14ac:dyDescent="0.35">
      <c r="A684" s="152"/>
      <c r="B684" s="152"/>
      <c r="C684" s="152"/>
      <c r="D684" s="153"/>
      <c r="E684" s="154"/>
      <c r="F684" s="154"/>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6"/>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c r="CE684" s="157"/>
      <c r="CF684" s="157"/>
    </row>
    <row r="685" spans="1:84" ht="13.5" customHeight="1" x14ac:dyDescent="0.35">
      <c r="A685" s="152"/>
      <c r="B685" s="152"/>
      <c r="C685" s="152"/>
      <c r="D685" s="153"/>
      <c r="E685" s="154"/>
      <c r="F685" s="154"/>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6"/>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c r="CE685" s="157"/>
      <c r="CF685" s="157"/>
    </row>
    <row r="686" spans="1:84" ht="13.5" customHeight="1" x14ac:dyDescent="0.35">
      <c r="A686" s="152"/>
      <c r="B686" s="152"/>
      <c r="C686" s="152"/>
      <c r="D686" s="153"/>
      <c r="E686" s="154"/>
      <c r="F686" s="154"/>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6"/>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c r="CE686" s="157"/>
      <c r="CF686" s="157"/>
    </row>
    <row r="687" spans="1:84" ht="13.5" customHeight="1" x14ac:dyDescent="0.35">
      <c r="A687" s="152"/>
      <c r="B687" s="152"/>
      <c r="C687" s="152"/>
      <c r="D687" s="153"/>
      <c r="E687" s="154"/>
      <c r="F687" s="154"/>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6"/>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c r="CE687" s="157"/>
      <c r="CF687" s="157"/>
    </row>
    <row r="688" spans="1:84" ht="13.5" customHeight="1" x14ac:dyDescent="0.35">
      <c r="A688" s="152"/>
      <c r="B688" s="152"/>
      <c r="C688" s="152"/>
      <c r="D688" s="153"/>
      <c r="E688" s="154"/>
      <c r="F688" s="154"/>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6"/>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c r="CE688" s="157"/>
      <c r="CF688" s="157"/>
    </row>
    <row r="689" spans="1:84" ht="13.5" customHeight="1" x14ac:dyDescent="0.35">
      <c r="A689" s="152"/>
      <c r="B689" s="152"/>
      <c r="C689" s="152"/>
      <c r="D689" s="153"/>
      <c r="E689" s="154"/>
      <c r="F689" s="154"/>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6"/>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c r="CE689" s="157"/>
      <c r="CF689" s="157"/>
    </row>
    <row r="690" spans="1:84" ht="13.5" customHeight="1" x14ac:dyDescent="0.35">
      <c r="A690" s="152"/>
      <c r="B690" s="152"/>
      <c r="C690" s="152"/>
      <c r="D690" s="153"/>
      <c r="E690" s="154"/>
      <c r="F690" s="154"/>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6"/>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c r="CE690" s="157"/>
      <c r="CF690" s="157"/>
    </row>
    <row r="691" spans="1:84" ht="13.5" customHeight="1" x14ac:dyDescent="0.35">
      <c r="A691" s="152"/>
      <c r="B691" s="152"/>
      <c r="C691" s="152"/>
      <c r="D691" s="153"/>
      <c r="E691" s="154"/>
      <c r="F691" s="154"/>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6"/>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c r="CE691" s="157"/>
      <c r="CF691" s="157"/>
    </row>
    <row r="692" spans="1:84" ht="13.5" customHeight="1" x14ac:dyDescent="0.35">
      <c r="A692" s="152"/>
      <c r="B692" s="152"/>
      <c r="C692" s="152"/>
      <c r="D692" s="153"/>
      <c r="E692" s="154"/>
      <c r="F692" s="154"/>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6"/>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c r="CE692" s="157"/>
      <c r="CF692" s="157"/>
    </row>
    <row r="693" spans="1:84" ht="13.5" customHeight="1" x14ac:dyDescent="0.35">
      <c r="A693" s="152"/>
      <c r="B693" s="152"/>
      <c r="C693" s="152"/>
      <c r="D693" s="153"/>
      <c r="E693" s="154"/>
      <c r="F693" s="154"/>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6"/>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c r="CE693" s="157"/>
      <c r="CF693" s="157"/>
    </row>
    <row r="694" spans="1:84" ht="13.5" customHeight="1" x14ac:dyDescent="0.35">
      <c r="A694" s="152"/>
      <c r="B694" s="152"/>
      <c r="C694" s="152"/>
      <c r="D694" s="153"/>
      <c r="E694" s="154"/>
      <c r="F694" s="154"/>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6"/>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c r="CE694" s="157"/>
      <c r="CF694" s="157"/>
    </row>
    <row r="695" spans="1:84" ht="13.5" customHeight="1" x14ac:dyDescent="0.35">
      <c r="A695" s="152"/>
      <c r="B695" s="152"/>
      <c r="C695" s="152"/>
      <c r="D695" s="153"/>
      <c r="E695" s="154"/>
      <c r="F695" s="154"/>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6"/>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c r="CE695" s="157"/>
      <c r="CF695" s="157"/>
    </row>
    <row r="696" spans="1:84" ht="13.5" customHeight="1" x14ac:dyDescent="0.35">
      <c r="A696" s="152"/>
      <c r="B696" s="152"/>
      <c r="C696" s="152"/>
      <c r="D696" s="153"/>
      <c r="E696" s="154"/>
      <c r="F696" s="154"/>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6"/>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c r="CE696" s="157"/>
      <c r="CF696" s="157"/>
    </row>
    <row r="697" spans="1:84" ht="13.5" customHeight="1" x14ac:dyDescent="0.35">
      <c r="A697" s="152"/>
      <c r="B697" s="152"/>
      <c r="C697" s="152"/>
      <c r="D697" s="153"/>
      <c r="E697" s="154"/>
      <c r="F697" s="154"/>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6"/>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c r="CE697" s="157"/>
      <c r="CF697" s="157"/>
    </row>
    <row r="698" spans="1:84" ht="13.5" customHeight="1" x14ac:dyDescent="0.35">
      <c r="A698" s="152"/>
      <c r="B698" s="152"/>
      <c r="C698" s="152"/>
      <c r="D698" s="153"/>
      <c r="E698" s="154"/>
      <c r="F698" s="154"/>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6"/>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c r="CE698" s="157"/>
      <c r="CF698" s="157"/>
    </row>
    <row r="699" spans="1:84" ht="13.5" customHeight="1" x14ac:dyDescent="0.35">
      <c r="A699" s="152"/>
      <c r="B699" s="152"/>
      <c r="C699" s="152"/>
      <c r="D699" s="153"/>
      <c r="E699" s="154"/>
      <c r="F699" s="154"/>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6"/>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c r="CE699" s="157"/>
      <c r="CF699" s="157"/>
    </row>
    <row r="700" spans="1:84" ht="13.5" customHeight="1" x14ac:dyDescent="0.35">
      <c r="A700" s="152"/>
      <c r="B700" s="152"/>
      <c r="C700" s="152"/>
      <c r="D700" s="153"/>
      <c r="E700" s="154"/>
      <c r="F700" s="154"/>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6"/>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c r="CE700" s="157"/>
      <c r="CF700" s="157"/>
    </row>
    <row r="701" spans="1:84" ht="13.5" customHeight="1" x14ac:dyDescent="0.35">
      <c r="A701" s="152"/>
      <c r="B701" s="152"/>
      <c r="C701" s="152"/>
      <c r="D701" s="153"/>
      <c r="E701" s="154"/>
      <c r="F701" s="154"/>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6"/>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c r="CE701" s="157"/>
      <c r="CF701" s="157"/>
    </row>
    <row r="702" spans="1:84" ht="13.5" customHeight="1" x14ac:dyDescent="0.35">
      <c r="A702" s="152"/>
      <c r="B702" s="152"/>
      <c r="C702" s="152"/>
      <c r="D702" s="153"/>
      <c r="E702" s="154"/>
      <c r="F702" s="154"/>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6"/>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c r="CE702" s="157"/>
      <c r="CF702" s="157"/>
    </row>
    <row r="703" spans="1:84" ht="13.5" customHeight="1" x14ac:dyDescent="0.35">
      <c r="A703" s="152"/>
      <c r="B703" s="152"/>
      <c r="C703" s="152"/>
      <c r="D703" s="153"/>
      <c r="E703" s="154"/>
      <c r="F703" s="154"/>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6"/>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c r="CE703" s="157"/>
      <c r="CF703" s="157"/>
    </row>
    <row r="704" spans="1:84" ht="13.5" customHeight="1" x14ac:dyDescent="0.35">
      <c r="A704" s="152"/>
      <c r="B704" s="152"/>
      <c r="C704" s="152"/>
      <c r="D704" s="153"/>
      <c r="E704" s="154"/>
      <c r="F704" s="154"/>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6"/>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c r="CE704" s="157"/>
      <c r="CF704" s="157"/>
    </row>
    <row r="705" spans="1:84" ht="13.5" customHeight="1" x14ac:dyDescent="0.35">
      <c r="A705" s="152"/>
      <c r="B705" s="152"/>
      <c r="C705" s="152"/>
      <c r="D705" s="153"/>
      <c r="E705" s="154"/>
      <c r="F705" s="154"/>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6"/>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c r="CE705" s="157"/>
      <c r="CF705" s="157"/>
    </row>
    <row r="706" spans="1:84" ht="13.5" customHeight="1" x14ac:dyDescent="0.35">
      <c r="A706" s="152"/>
      <c r="B706" s="152"/>
      <c r="C706" s="152"/>
      <c r="D706" s="153"/>
      <c r="E706" s="154"/>
      <c r="F706" s="154"/>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6"/>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c r="CE706" s="157"/>
      <c r="CF706" s="157"/>
    </row>
    <row r="707" spans="1:84" ht="13.5" customHeight="1" x14ac:dyDescent="0.35">
      <c r="A707" s="152"/>
      <c r="B707" s="152"/>
      <c r="C707" s="152"/>
      <c r="D707" s="153"/>
      <c r="E707" s="154"/>
      <c r="F707" s="154"/>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6"/>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c r="CE707" s="157"/>
      <c r="CF707" s="157"/>
    </row>
    <row r="708" spans="1:84" ht="13.5" customHeight="1" x14ac:dyDescent="0.35">
      <c r="A708" s="152"/>
      <c r="B708" s="152"/>
      <c r="C708" s="152"/>
      <c r="D708" s="153"/>
      <c r="E708" s="154"/>
      <c r="F708" s="154"/>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6"/>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c r="CE708" s="157"/>
      <c r="CF708" s="157"/>
    </row>
    <row r="709" spans="1:84" ht="13.5" customHeight="1" x14ac:dyDescent="0.35">
      <c r="A709" s="152"/>
      <c r="B709" s="152"/>
      <c r="C709" s="152"/>
      <c r="D709" s="153"/>
      <c r="E709" s="154"/>
      <c r="F709" s="154"/>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6"/>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c r="CE709" s="157"/>
      <c r="CF709" s="157"/>
    </row>
    <row r="710" spans="1:84" ht="13.5" customHeight="1" x14ac:dyDescent="0.35">
      <c r="A710" s="152"/>
      <c r="B710" s="152"/>
      <c r="C710" s="152"/>
      <c r="D710" s="153"/>
      <c r="E710" s="154"/>
      <c r="F710" s="154"/>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6"/>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c r="CE710" s="157"/>
      <c r="CF710" s="157"/>
    </row>
    <row r="711" spans="1:84" ht="13.5" customHeight="1" x14ac:dyDescent="0.35">
      <c r="A711" s="152"/>
      <c r="B711" s="152"/>
      <c r="C711" s="152"/>
      <c r="D711" s="153"/>
      <c r="E711" s="154"/>
      <c r="F711" s="154"/>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6"/>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c r="CE711" s="157"/>
      <c r="CF711" s="157"/>
    </row>
    <row r="712" spans="1:84" ht="13.5" customHeight="1" x14ac:dyDescent="0.35">
      <c r="A712" s="152"/>
      <c r="B712" s="152"/>
      <c r="C712" s="152"/>
      <c r="D712" s="153"/>
      <c r="E712" s="154"/>
      <c r="F712" s="154"/>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6"/>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c r="CE712" s="157"/>
      <c r="CF712" s="157"/>
    </row>
    <row r="713" spans="1:84" ht="13.5" customHeight="1" x14ac:dyDescent="0.35">
      <c r="A713" s="152"/>
      <c r="B713" s="152"/>
      <c r="C713" s="152"/>
      <c r="D713" s="153"/>
      <c r="E713" s="154"/>
      <c r="F713" s="154"/>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6"/>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c r="CE713" s="157"/>
      <c r="CF713" s="157"/>
    </row>
    <row r="714" spans="1:84" ht="13.5" customHeight="1" x14ac:dyDescent="0.35">
      <c r="A714" s="152"/>
      <c r="B714" s="152"/>
      <c r="C714" s="152"/>
      <c r="D714" s="153"/>
      <c r="E714" s="154"/>
      <c r="F714" s="154"/>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6"/>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c r="CE714" s="157"/>
      <c r="CF714" s="157"/>
    </row>
    <row r="715" spans="1:84" ht="13.5" customHeight="1" x14ac:dyDescent="0.35">
      <c r="A715" s="152"/>
      <c r="B715" s="152"/>
      <c r="C715" s="152"/>
      <c r="D715" s="153"/>
      <c r="E715" s="154"/>
      <c r="F715" s="154"/>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6"/>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c r="CE715" s="157"/>
      <c r="CF715" s="157"/>
    </row>
    <row r="716" spans="1:84" ht="13.5" customHeight="1" x14ac:dyDescent="0.35">
      <c r="A716" s="152"/>
      <c r="B716" s="152"/>
      <c r="C716" s="152"/>
      <c r="D716" s="153"/>
      <c r="E716" s="154"/>
      <c r="F716" s="154"/>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6"/>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c r="CE716" s="157"/>
      <c r="CF716" s="157"/>
    </row>
    <row r="717" spans="1:84" ht="13.5" customHeight="1" x14ac:dyDescent="0.35">
      <c r="A717" s="152"/>
      <c r="B717" s="152"/>
      <c r="C717" s="152"/>
      <c r="D717" s="153"/>
      <c r="E717" s="154"/>
      <c r="F717" s="154"/>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6"/>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c r="CE717" s="157"/>
      <c r="CF717" s="157"/>
    </row>
    <row r="718" spans="1:84" ht="13.5" customHeight="1" x14ac:dyDescent="0.35">
      <c r="A718" s="152"/>
      <c r="B718" s="152"/>
      <c r="C718" s="152"/>
      <c r="D718" s="153"/>
      <c r="E718" s="154"/>
      <c r="F718" s="154"/>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6"/>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c r="CE718" s="157"/>
      <c r="CF718" s="157"/>
    </row>
    <row r="719" spans="1:84" ht="13.5" customHeight="1" x14ac:dyDescent="0.35">
      <c r="A719" s="152"/>
      <c r="B719" s="152"/>
      <c r="C719" s="152"/>
      <c r="D719" s="153"/>
      <c r="E719" s="154"/>
      <c r="F719" s="154"/>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6"/>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c r="CE719" s="157"/>
      <c r="CF719" s="157"/>
    </row>
    <row r="720" spans="1:84" ht="13.5" customHeight="1" x14ac:dyDescent="0.35">
      <c r="A720" s="152"/>
      <c r="B720" s="152"/>
      <c r="C720" s="152"/>
      <c r="D720" s="153"/>
      <c r="E720" s="154"/>
      <c r="F720" s="154"/>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6"/>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c r="CE720" s="157"/>
      <c r="CF720" s="157"/>
    </row>
    <row r="721" spans="1:84" ht="13.5" customHeight="1" x14ac:dyDescent="0.35">
      <c r="A721" s="152"/>
      <c r="B721" s="152"/>
      <c r="C721" s="152"/>
      <c r="D721" s="153"/>
      <c r="E721" s="154"/>
      <c r="F721" s="154"/>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6"/>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c r="CE721" s="157"/>
      <c r="CF721" s="157"/>
    </row>
    <row r="722" spans="1:84" ht="13.5" customHeight="1" x14ac:dyDescent="0.35">
      <c r="A722" s="152"/>
      <c r="B722" s="152"/>
      <c r="C722" s="152"/>
      <c r="D722" s="153"/>
      <c r="E722" s="154"/>
      <c r="F722" s="154"/>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6"/>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c r="CE722" s="157"/>
      <c r="CF722" s="157"/>
    </row>
    <row r="723" spans="1:84" ht="13.5" customHeight="1" x14ac:dyDescent="0.35">
      <c r="A723" s="152"/>
      <c r="B723" s="152"/>
      <c r="C723" s="152"/>
      <c r="D723" s="153"/>
      <c r="E723" s="154"/>
      <c r="F723" s="154"/>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6"/>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c r="CE723" s="157"/>
      <c r="CF723" s="157"/>
    </row>
    <row r="724" spans="1:84" ht="13.5" customHeight="1" x14ac:dyDescent="0.35">
      <c r="A724" s="152"/>
      <c r="B724" s="152"/>
      <c r="C724" s="152"/>
      <c r="D724" s="153"/>
      <c r="E724" s="154"/>
      <c r="F724" s="154"/>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6"/>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c r="CE724" s="157"/>
      <c r="CF724" s="157"/>
    </row>
    <row r="725" spans="1:84" ht="13.5" customHeight="1" x14ac:dyDescent="0.35">
      <c r="A725" s="152"/>
      <c r="B725" s="152"/>
      <c r="C725" s="152"/>
      <c r="D725" s="153"/>
      <c r="E725" s="154"/>
      <c r="F725" s="154"/>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6"/>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c r="CE725" s="157"/>
      <c r="CF725" s="157"/>
    </row>
    <row r="726" spans="1:84" ht="13.5" customHeight="1" x14ac:dyDescent="0.35">
      <c r="A726" s="152"/>
      <c r="B726" s="152"/>
      <c r="C726" s="152"/>
      <c r="D726" s="153"/>
      <c r="E726" s="154"/>
      <c r="F726" s="154"/>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6"/>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c r="CE726" s="157"/>
      <c r="CF726" s="157"/>
    </row>
    <row r="727" spans="1:84" ht="13.5" customHeight="1" x14ac:dyDescent="0.35">
      <c r="A727" s="152"/>
      <c r="B727" s="152"/>
      <c r="C727" s="152"/>
      <c r="D727" s="153"/>
      <c r="E727" s="154"/>
      <c r="F727" s="154"/>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6"/>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c r="CE727" s="157"/>
      <c r="CF727" s="157"/>
    </row>
    <row r="728" spans="1:84" ht="13.5" customHeight="1" x14ac:dyDescent="0.35">
      <c r="A728" s="152"/>
      <c r="B728" s="152"/>
      <c r="C728" s="152"/>
      <c r="D728" s="153"/>
      <c r="E728" s="154"/>
      <c r="F728" s="154"/>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6"/>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c r="CE728" s="157"/>
      <c r="CF728" s="157"/>
    </row>
    <row r="729" spans="1:84" ht="13.5" customHeight="1" x14ac:dyDescent="0.35">
      <c r="A729" s="152"/>
      <c r="B729" s="152"/>
      <c r="C729" s="152"/>
      <c r="D729" s="153"/>
      <c r="E729" s="154"/>
      <c r="F729" s="154"/>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6"/>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c r="CE729" s="157"/>
      <c r="CF729" s="157"/>
    </row>
    <row r="730" spans="1:84" ht="13.5" customHeight="1" x14ac:dyDescent="0.35">
      <c r="A730" s="152"/>
      <c r="B730" s="152"/>
      <c r="C730" s="152"/>
      <c r="D730" s="153"/>
      <c r="E730" s="154"/>
      <c r="F730" s="154"/>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6"/>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c r="CE730" s="157"/>
      <c r="CF730" s="157"/>
    </row>
    <row r="731" spans="1:84" ht="13.5" customHeight="1" x14ac:dyDescent="0.35">
      <c r="A731" s="152"/>
      <c r="B731" s="152"/>
      <c r="C731" s="152"/>
      <c r="D731" s="153"/>
      <c r="E731" s="154"/>
      <c r="F731" s="154"/>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6"/>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c r="CE731" s="157"/>
      <c r="CF731" s="157"/>
    </row>
    <row r="732" spans="1:84" ht="13.5" customHeight="1" x14ac:dyDescent="0.35">
      <c r="A732" s="152"/>
      <c r="B732" s="152"/>
      <c r="C732" s="152"/>
      <c r="D732" s="153"/>
      <c r="E732" s="154"/>
      <c r="F732" s="154"/>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6"/>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c r="CE732" s="157"/>
      <c r="CF732" s="157"/>
    </row>
    <row r="733" spans="1:84" ht="13.5" customHeight="1" x14ac:dyDescent="0.35">
      <c r="A733" s="152"/>
      <c r="B733" s="152"/>
      <c r="C733" s="152"/>
      <c r="D733" s="153"/>
      <c r="E733" s="154"/>
      <c r="F733" s="154"/>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6"/>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c r="CE733" s="157"/>
      <c r="CF733" s="157"/>
    </row>
    <row r="734" spans="1:84" ht="13.5" customHeight="1" x14ac:dyDescent="0.35">
      <c r="A734" s="152"/>
      <c r="B734" s="152"/>
      <c r="C734" s="152"/>
      <c r="D734" s="153"/>
      <c r="E734" s="154"/>
      <c r="F734" s="154"/>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6"/>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c r="CE734" s="157"/>
      <c r="CF734" s="157"/>
    </row>
    <row r="735" spans="1:84" ht="13.5" customHeight="1" x14ac:dyDescent="0.35">
      <c r="A735" s="152"/>
      <c r="B735" s="152"/>
      <c r="C735" s="152"/>
      <c r="D735" s="153"/>
      <c r="E735" s="154"/>
      <c r="F735" s="154"/>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6"/>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c r="CE735" s="157"/>
      <c r="CF735" s="157"/>
    </row>
    <row r="736" spans="1:84" ht="13.5" customHeight="1" x14ac:dyDescent="0.35">
      <c r="A736" s="152"/>
      <c r="B736" s="152"/>
      <c r="C736" s="152"/>
      <c r="D736" s="153"/>
      <c r="E736" s="154"/>
      <c r="F736" s="154"/>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6"/>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c r="CE736" s="157"/>
      <c r="CF736" s="157"/>
    </row>
    <row r="737" spans="1:84" ht="13.5" customHeight="1" x14ac:dyDescent="0.35">
      <c r="A737" s="152"/>
      <c r="B737" s="152"/>
      <c r="C737" s="152"/>
      <c r="D737" s="153"/>
      <c r="E737" s="154"/>
      <c r="F737" s="154"/>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6"/>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c r="CE737" s="157"/>
      <c r="CF737" s="157"/>
    </row>
    <row r="738" spans="1:84" ht="13.5" customHeight="1" x14ac:dyDescent="0.35">
      <c r="A738" s="152"/>
      <c r="B738" s="152"/>
      <c r="C738" s="152"/>
      <c r="D738" s="153"/>
      <c r="E738" s="154"/>
      <c r="F738" s="154"/>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6"/>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c r="CE738" s="157"/>
      <c r="CF738" s="157"/>
    </row>
    <row r="739" spans="1:84" ht="13.5" customHeight="1" x14ac:dyDescent="0.35">
      <c r="A739" s="152"/>
      <c r="B739" s="152"/>
      <c r="C739" s="152"/>
      <c r="D739" s="153"/>
      <c r="E739" s="154"/>
      <c r="F739" s="154"/>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6"/>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c r="CE739" s="157"/>
      <c r="CF739" s="157"/>
    </row>
    <row r="740" spans="1:84" ht="13.5" customHeight="1" x14ac:dyDescent="0.35">
      <c r="A740" s="152"/>
      <c r="B740" s="152"/>
      <c r="C740" s="152"/>
      <c r="D740" s="153"/>
      <c r="E740" s="154"/>
      <c r="F740" s="154"/>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6"/>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c r="CE740" s="157"/>
      <c r="CF740" s="157"/>
    </row>
    <row r="741" spans="1:84" ht="13.5" customHeight="1" x14ac:dyDescent="0.35">
      <c r="A741" s="152"/>
      <c r="B741" s="152"/>
      <c r="C741" s="152"/>
      <c r="D741" s="153"/>
      <c r="E741" s="154"/>
      <c r="F741" s="154"/>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6"/>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c r="CE741" s="157"/>
      <c r="CF741" s="157"/>
    </row>
    <row r="742" spans="1:84" ht="13.5" customHeight="1" x14ac:dyDescent="0.35">
      <c r="A742" s="152"/>
      <c r="B742" s="152"/>
      <c r="C742" s="152"/>
      <c r="D742" s="153"/>
      <c r="E742" s="154"/>
      <c r="F742" s="154"/>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6"/>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c r="CE742" s="157"/>
      <c r="CF742" s="157"/>
    </row>
    <row r="743" spans="1:84" ht="13.5" customHeight="1" x14ac:dyDescent="0.35">
      <c r="A743" s="152"/>
      <c r="B743" s="152"/>
      <c r="C743" s="152"/>
      <c r="D743" s="153"/>
      <c r="E743" s="154"/>
      <c r="F743" s="154"/>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6"/>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c r="CE743" s="157"/>
      <c r="CF743" s="157"/>
    </row>
    <row r="744" spans="1:84" ht="13.5" customHeight="1" x14ac:dyDescent="0.35">
      <c r="A744" s="152"/>
      <c r="B744" s="152"/>
      <c r="C744" s="152"/>
      <c r="D744" s="153"/>
      <c r="E744" s="154"/>
      <c r="F744" s="154"/>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6"/>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c r="CE744" s="157"/>
      <c r="CF744" s="157"/>
    </row>
    <row r="745" spans="1:84" ht="13.5" customHeight="1" x14ac:dyDescent="0.35">
      <c r="A745" s="152"/>
      <c r="B745" s="152"/>
      <c r="C745" s="152"/>
      <c r="D745" s="153"/>
      <c r="E745" s="154"/>
      <c r="F745" s="154"/>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6"/>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c r="CE745" s="157"/>
      <c r="CF745" s="157"/>
    </row>
    <row r="746" spans="1:84" ht="13.5" customHeight="1" x14ac:dyDescent="0.35">
      <c r="A746" s="152"/>
      <c r="B746" s="152"/>
      <c r="C746" s="152"/>
      <c r="D746" s="153"/>
      <c r="E746" s="154"/>
      <c r="F746" s="154"/>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6"/>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c r="CE746" s="157"/>
      <c r="CF746" s="157"/>
    </row>
    <row r="747" spans="1:84" ht="13.5" customHeight="1" x14ac:dyDescent="0.35">
      <c r="A747" s="152"/>
      <c r="B747" s="152"/>
      <c r="C747" s="152"/>
      <c r="D747" s="153"/>
      <c r="E747" s="154"/>
      <c r="F747" s="154"/>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6"/>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c r="CE747" s="157"/>
      <c r="CF747" s="157"/>
    </row>
    <row r="748" spans="1:84" ht="13.5" customHeight="1" x14ac:dyDescent="0.35">
      <c r="A748" s="152"/>
      <c r="B748" s="152"/>
      <c r="C748" s="152"/>
      <c r="D748" s="153"/>
      <c r="E748" s="154"/>
      <c r="F748" s="154"/>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6"/>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c r="CE748" s="157"/>
      <c r="CF748" s="157"/>
    </row>
    <row r="749" spans="1:84" ht="13.5" customHeight="1" x14ac:dyDescent="0.35">
      <c r="A749" s="152"/>
      <c r="B749" s="152"/>
      <c r="C749" s="152"/>
      <c r="D749" s="153"/>
      <c r="E749" s="154"/>
      <c r="F749" s="154"/>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6"/>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c r="CE749" s="157"/>
      <c r="CF749" s="157"/>
    </row>
    <row r="750" spans="1:84" ht="13.5" customHeight="1" x14ac:dyDescent="0.35">
      <c r="A750" s="152"/>
      <c r="B750" s="152"/>
      <c r="C750" s="152"/>
      <c r="D750" s="153"/>
      <c r="E750" s="154"/>
      <c r="F750" s="154"/>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6"/>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c r="CE750" s="157"/>
      <c r="CF750" s="157"/>
    </row>
    <row r="751" spans="1:84" ht="13.5" customHeight="1" x14ac:dyDescent="0.35">
      <c r="A751" s="152"/>
      <c r="B751" s="152"/>
      <c r="C751" s="152"/>
      <c r="D751" s="153"/>
      <c r="E751" s="154"/>
      <c r="F751" s="154"/>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6"/>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c r="CE751" s="157"/>
      <c r="CF751" s="157"/>
    </row>
    <row r="752" spans="1:84" ht="13.5" customHeight="1" x14ac:dyDescent="0.35">
      <c r="A752" s="152"/>
      <c r="B752" s="152"/>
      <c r="C752" s="152"/>
      <c r="D752" s="153"/>
      <c r="E752" s="154"/>
      <c r="F752" s="154"/>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6"/>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c r="CE752" s="157"/>
      <c r="CF752" s="157"/>
    </row>
    <row r="753" spans="1:84" ht="13.5" customHeight="1" x14ac:dyDescent="0.35">
      <c r="A753" s="152"/>
      <c r="B753" s="152"/>
      <c r="C753" s="152"/>
      <c r="D753" s="153"/>
      <c r="E753" s="154"/>
      <c r="F753" s="154"/>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6"/>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c r="CE753" s="157"/>
      <c r="CF753" s="157"/>
    </row>
    <row r="754" spans="1:84" ht="13.5" customHeight="1" x14ac:dyDescent="0.35">
      <c r="A754" s="152"/>
      <c r="B754" s="152"/>
      <c r="C754" s="152"/>
      <c r="D754" s="153"/>
      <c r="E754" s="154"/>
      <c r="F754" s="154"/>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6"/>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c r="CE754" s="157"/>
      <c r="CF754" s="157"/>
    </row>
    <row r="755" spans="1:84" ht="13.5" customHeight="1" x14ac:dyDescent="0.35">
      <c r="A755" s="152"/>
      <c r="B755" s="152"/>
      <c r="C755" s="152"/>
      <c r="D755" s="153"/>
      <c r="E755" s="154"/>
      <c r="F755" s="154"/>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6"/>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c r="CE755" s="157"/>
      <c r="CF755" s="157"/>
    </row>
    <row r="756" spans="1:84" ht="13.5" customHeight="1" x14ac:dyDescent="0.35">
      <c r="A756" s="152"/>
      <c r="B756" s="152"/>
      <c r="C756" s="152"/>
      <c r="D756" s="153"/>
      <c r="E756" s="154"/>
      <c r="F756" s="154"/>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6"/>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c r="CE756" s="157"/>
      <c r="CF756" s="157"/>
    </row>
    <row r="757" spans="1:84" ht="13.5" customHeight="1" x14ac:dyDescent="0.35">
      <c r="A757" s="152"/>
      <c r="B757" s="152"/>
      <c r="C757" s="152"/>
      <c r="D757" s="153"/>
      <c r="E757" s="154"/>
      <c r="F757" s="154"/>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6"/>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c r="CE757" s="157"/>
      <c r="CF757" s="157"/>
    </row>
    <row r="758" spans="1:84" ht="13.5" customHeight="1" x14ac:dyDescent="0.35">
      <c r="A758" s="152"/>
      <c r="B758" s="152"/>
      <c r="C758" s="152"/>
      <c r="D758" s="153"/>
      <c r="E758" s="154"/>
      <c r="F758" s="154"/>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6"/>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c r="CE758" s="157"/>
      <c r="CF758" s="157"/>
    </row>
    <row r="759" spans="1:84" ht="13.5" customHeight="1" x14ac:dyDescent="0.35">
      <c r="A759" s="152"/>
      <c r="B759" s="152"/>
      <c r="C759" s="152"/>
      <c r="D759" s="153"/>
      <c r="E759" s="154"/>
      <c r="F759" s="154"/>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6"/>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c r="CE759" s="157"/>
      <c r="CF759" s="157"/>
    </row>
    <row r="760" spans="1:84" ht="13.5" customHeight="1" x14ac:dyDescent="0.35">
      <c r="A760" s="152"/>
      <c r="B760" s="152"/>
      <c r="C760" s="152"/>
      <c r="D760" s="153"/>
      <c r="E760" s="154"/>
      <c r="F760" s="154"/>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6"/>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c r="CE760" s="157"/>
      <c r="CF760" s="157"/>
    </row>
    <row r="761" spans="1:84" ht="13.5" customHeight="1" x14ac:dyDescent="0.35">
      <c r="A761" s="152"/>
      <c r="B761" s="152"/>
      <c r="C761" s="152"/>
      <c r="D761" s="153"/>
      <c r="E761" s="154"/>
      <c r="F761" s="154"/>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6"/>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c r="CE761" s="157"/>
      <c r="CF761" s="157"/>
    </row>
    <row r="762" spans="1:84" ht="13.5" customHeight="1" x14ac:dyDescent="0.35">
      <c r="A762" s="152"/>
      <c r="B762" s="152"/>
      <c r="C762" s="152"/>
      <c r="D762" s="153"/>
      <c r="E762" s="154"/>
      <c r="F762" s="154"/>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6"/>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c r="CE762" s="157"/>
      <c r="CF762" s="157"/>
    </row>
    <row r="763" spans="1:84" ht="13.5" customHeight="1" x14ac:dyDescent="0.35">
      <c r="A763" s="152"/>
      <c r="B763" s="152"/>
      <c r="C763" s="152"/>
      <c r="D763" s="153"/>
      <c r="E763" s="154"/>
      <c r="F763" s="154"/>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6"/>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c r="CE763" s="157"/>
      <c r="CF763" s="157"/>
    </row>
    <row r="764" spans="1:84" ht="13.5" customHeight="1" x14ac:dyDescent="0.35">
      <c r="A764" s="152"/>
      <c r="B764" s="152"/>
      <c r="C764" s="152"/>
      <c r="D764" s="153"/>
      <c r="E764" s="154"/>
      <c r="F764" s="154"/>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6"/>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c r="CE764" s="157"/>
      <c r="CF764" s="157"/>
    </row>
    <row r="765" spans="1:84" ht="13.5" customHeight="1" x14ac:dyDescent="0.35">
      <c r="A765" s="152"/>
      <c r="B765" s="152"/>
      <c r="C765" s="152"/>
      <c r="D765" s="153"/>
      <c r="E765" s="154"/>
      <c r="F765" s="154"/>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6"/>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c r="CE765" s="157"/>
      <c r="CF765" s="157"/>
    </row>
    <row r="766" spans="1:84" ht="13.5" customHeight="1" x14ac:dyDescent="0.35">
      <c r="A766" s="152"/>
      <c r="B766" s="152"/>
      <c r="C766" s="152"/>
      <c r="D766" s="153"/>
      <c r="E766" s="154"/>
      <c r="F766" s="154"/>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6"/>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c r="CE766" s="157"/>
      <c r="CF766" s="157"/>
    </row>
    <row r="767" spans="1:84" ht="13.5" customHeight="1" x14ac:dyDescent="0.35">
      <c r="A767" s="152"/>
      <c r="B767" s="152"/>
      <c r="C767" s="152"/>
      <c r="D767" s="153"/>
      <c r="E767" s="154"/>
      <c r="F767" s="154"/>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6"/>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c r="CE767" s="157"/>
      <c r="CF767" s="157"/>
    </row>
    <row r="768" spans="1:84" ht="13.5" customHeight="1" x14ac:dyDescent="0.35">
      <c r="A768" s="152"/>
      <c r="B768" s="152"/>
      <c r="C768" s="152"/>
      <c r="D768" s="153"/>
      <c r="E768" s="154"/>
      <c r="F768" s="154"/>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6"/>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c r="CE768" s="157"/>
      <c r="CF768" s="157"/>
    </row>
    <row r="769" spans="1:84" ht="13.5" customHeight="1" x14ac:dyDescent="0.35">
      <c r="A769" s="152"/>
      <c r="B769" s="152"/>
      <c r="C769" s="152"/>
      <c r="D769" s="153"/>
      <c r="E769" s="154"/>
      <c r="F769" s="154"/>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6"/>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c r="CE769" s="157"/>
      <c r="CF769" s="157"/>
    </row>
    <row r="770" spans="1:84" ht="13.5" customHeight="1" x14ac:dyDescent="0.35">
      <c r="A770" s="152"/>
      <c r="B770" s="152"/>
      <c r="C770" s="152"/>
      <c r="D770" s="153"/>
      <c r="E770" s="154"/>
      <c r="F770" s="154"/>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6"/>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c r="CE770" s="157"/>
      <c r="CF770" s="157"/>
    </row>
    <row r="771" spans="1:84" ht="13.5" customHeight="1" x14ac:dyDescent="0.35">
      <c r="A771" s="152"/>
      <c r="B771" s="152"/>
      <c r="C771" s="152"/>
      <c r="D771" s="153"/>
      <c r="E771" s="154"/>
      <c r="F771" s="154"/>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6"/>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c r="CE771" s="157"/>
      <c r="CF771" s="157"/>
    </row>
    <row r="772" spans="1:84" ht="13.5" customHeight="1" x14ac:dyDescent="0.35">
      <c r="A772" s="152"/>
      <c r="B772" s="152"/>
      <c r="C772" s="152"/>
      <c r="D772" s="153"/>
      <c r="E772" s="154"/>
      <c r="F772" s="154"/>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6"/>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c r="CE772" s="157"/>
      <c r="CF772" s="157"/>
    </row>
    <row r="773" spans="1:84" ht="13.5" customHeight="1" x14ac:dyDescent="0.35">
      <c r="A773" s="152"/>
      <c r="B773" s="152"/>
      <c r="C773" s="152"/>
      <c r="D773" s="153"/>
      <c r="E773" s="154"/>
      <c r="F773" s="154"/>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6"/>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c r="CE773" s="157"/>
      <c r="CF773" s="157"/>
    </row>
    <row r="774" spans="1:84" ht="13.5" customHeight="1" x14ac:dyDescent="0.35">
      <c r="A774" s="152"/>
      <c r="B774" s="152"/>
      <c r="C774" s="152"/>
      <c r="D774" s="153"/>
      <c r="E774" s="154"/>
      <c r="F774" s="154"/>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6"/>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c r="CE774" s="157"/>
      <c r="CF774" s="157"/>
    </row>
    <row r="775" spans="1:84" ht="13.5" customHeight="1" x14ac:dyDescent="0.35">
      <c r="A775" s="152"/>
      <c r="B775" s="152"/>
      <c r="C775" s="152"/>
      <c r="D775" s="153"/>
      <c r="E775" s="154"/>
      <c r="F775" s="154"/>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6"/>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c r="CE775" s="157"/>
      <c r="CF775" s="157"/>
    </row>
    <row r="776" spans="1:84" ht="13.5" customHeight="1" x14ac:dyDescent="0.35">
      <c r="A776" s="152"/>
      <c r="B776" s="152"/>
      <c r="C776" s="152"/>
      <c r="D776" s="153"/>
      <c r="E776" s="154"/>
      <c r="F776" s="154"/>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6"/>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c r="CE776" s="157"/>
      <c r="CF776" s="157"/>
    </row>
    <row r="777" spans="1:84" ht="13.5" customHeight="1" x14ac:dyDescent="0.35">
      <c r="A777" s="152"/>
      <c r="B777" s="152"/>
      <c r="C777" s="152"/>
      <c r="D777" s="153"/>
      <c r="E777" s="154"/>
      <c r="F777" s="154"/>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6"/>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c r="CE777" s="157"/>
      <c r="CF777" s="157"/>
    </row>
    <row r="778" spans="1:84" ht="13.5" customHeight="1" x14ac:dyDescent="0.35">
      <c r="A778" s="152"/>
      <c r="B778" s="152"/>
      <c r="C778" s="152"/>
      <c r="D778" s="153"/>
      <c r="E778" s="154"/>
      <c r="F778" s="154"/>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6"/>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c r="CE778" s="157"/>
      <c r="CF778" s="157"/>
    </row>
    <row r="779" spans="1:84" ht="13.5" customHeight="1" x14ac:dyDescent="0.35">
      <c r="A779" s="152"/>
      <c r="B779" s="152"/>
      <c r="C779" s="152"/>
      <c r="D779" s="153"/>
      <c r="E779" s="154"/>
      <c r="F779" s="154"/>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6"/>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c r="CE779" s="157"/>
      <c r="CF779" s="157"/>
    </row>
    <row r="780" spans="1:84" ht="13.5" customHeight="1" x14ac:dyDescent="0.35">
      <c r="A780" s="152"/>
      <c r="B780" s="152"/>
      <c r="C780" s="152"/>
      <c r="D780" s="153"/>
      <c r="E780" s="154"/>
      <c r="F780" s="154"/>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6"/>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c r="CE780" s="157"/>
      <c r="CF780" s="157"/>
    </row>
    <row r="781" spans="1:84" ht="13.5" customHeight="1" x14ac:dyDescent="0.35">
      <c r="A781" s="152"/>
      <c r="B781" s="152"/>
      <c r="C781" s="152"/>
      <c r="D781" s="153"/>
      <c r="E781" s="154"/>
      <c r="F781" s="154"/>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6"/>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c r="CE781" s="157"/>
      <c r="CF781" s="157"/>
    </row>
    <row r="782" spans="1:84" ht="13.5" customHeight="1" x14ac:dyDescent="0.35">
      <c r="A782" s="152"/>
      <c r="B782" s="152"/>
      <c r="C782" s="152"/>
      <c r="D782" s="153"/>
      <c r="E782" s="154"/>
      <c r="F782" s="154"/>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6"/>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c r="CE782" s="157"/>
      <c r="CF782" s="157"/>
    </row>
    <row r="783" spans="1:84" ht="13.5" customHeight="1" x14ac:dyDescent="0.35">
      <c r="A783" s="152"/>
      <c r="B783" s="152"/>
      <c r="C783" s="152"/>
      <c r="D783" s="153"/>
      <c r="E783" s="154"/>
      <c r="F783" s="154"/>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6"/>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c r="CE783" s="157"/>
      <c r="CF783" s="157"/>
    </row>
    <row r="784" spans="1:84" ht="13.5" customHeight="1" x14ac:dyDescent="0.35">
      <c r="A784" s="152"/>
      <c r="B784" s="152"/>
      <c r="C784" s="152"/>
      <c r="D784" s="153"/>
      <c r="E784" s="154"/>
      <c r="F784" s="154"/>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6"/>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c r="CE784" s="157"/>
      <c r="CF784" s="157"/>
    </row>
    <row r="785" spans="1:84" ht="13.5" customHeight="1" x14ac:dyDescent="0.35">
      <c r="A785" s="152"/>
      <c r="B785" s="152"/>
      <c r="C785" s="152"/>
      <c r="D785" s="153"/>
      <c r="E785" s="154"/>
      <c r="F785" s="154"/>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6"/>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c r="CE785" s="157"/>
      <c r="CF785" s="157"/>
    </row>
    <row r="786" spans="1:84" ht="13.5" customHeight="1" x14ac:dyDescent="0.35">
      <c r="A786" s="152"/>
      <c r="B786" s="152"/>
      <c r="C786" s="152"/>
      <c r="D786" s="153"/>
      <c r="E786" s="154"/>
      <c r="F786" s="154"/>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6"/>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c r="CE786" s="157"/>
      <c r="CF786" s="157"/>
    </row>
    <row r="787" spans="1:84" ht="13.5" customHeight="1" x14ac:dyDescent="0.35">
      <c r="A787" s="152"/>
      <c r="B787" s="152"/>
      <c r="C787" s="152"/>
      <c r="D787" s="153"/>
      <c r="E787" s="154"/>
      <c r="F787" s="154"/>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6"/>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c r="CE787" s="157"/>
      <c r="CF787" s="157"/>
    </row>
    <row r="788" spans="1:84" ht="13.5" customHeight="1" x14ac:dyDescent="0.35">
      <c r="A788" s="152"/>
      <c r="B788" s="152"/>
      <c r="C788" s="152"/>
      <c r="D788" s="153"/>
      <c r="E788" s="154"/>
      <c r="F788" s="154"/>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6"/>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c r="CE788" s="157"/>
      <c r="CF788" s="157"/>
    </row>
    <row r="789" spans="1:84" ht="13.5" customHeight="1" x14ac:dyDescent="0.35">
      <c r="A789" s="152"/>
      <c r="B789" s="152"/>
      <c r="C789" s="152"/>
      <c r="D789" s="153"/>
      <c r="E789" s="154"/>
      <c r="F789" s="154"/>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6"/>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c r="CE789" s="157"/>
      <c r="CF789" s="157"/>
    </row>
    <row r="790" spans="1:84" ht="13.5" customHeight="1" x14ac:dyDescent="0.35">
      <c r="A790" s="152"/>
      <c r="B790" s="152"/>
      <c r="C790" s="152"/>
      <c r="D790" s="153"/>
      <c r="E790" s="154"/>
      <c r="F790" s="154"/>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6"/>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c r="CE790" s="157"/>
      <c r="CF790" s="157"/>
    </row>
    <row r="791" spans="1:84" ht="13.5" customHeight="1" x14ac:dyDescent="0.35">
      <c r="A791" s="152"/>
      <c r="B791" s="152"/>
      <c r="C791" s="152"/>
      <c r="D791" s="153"/>
      <c r="E791" s="154"/>
      <c r="F791" s="154"/>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6"/>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c r="CE791" s="157"/>
      <c r="CF791" s="157"/>
    </row>
    <row r="792" spans="1:84" ht="13.5" customHeight="1" x14ac:dyDescent="0.35">
      <c r="A792" s="152"/>
      <c r="B792" s="152"/>
      <c r="C792" s="152"/>
      <c r="D792" s="153"/>
      <c r="E792" s="154"/>
      <c r="F792" s="154"/>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6"/>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c r="CE792" s="157"/>
      <c r="CF792" s="157"/>
    </row>
    <row r="793" spans="1:84" ht="13.5" customHeight="1" x14ac:dyDescent="0.35">
      <c r="A793" s="152"/>
      <c r="B793" s="152"/>
      <c r="C793" s="152"/>
      <c r="D793" s="153"/>
      <c r="E793" s="154"/>
      <c r="F793" s="154"/>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6"/>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c r="CE793" s="157"/>
      <c r="CF793" s="157"/>
    </row>
    <row r="794" spans="1:84" ht="13.5" customHeight="1" x14ac:dyDescent="0.35">
      <c r="A794" s="152"/>
      <c r="B794" s="152"/>
      <c r="C794" s="152"/>
      <c r="D794" s="153"/>
      <c r="E794" s="154"/>
      <c r="F794" s="154"/>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6"/>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c r="CE794" s="157"/>
      <c r="CF794" s="157"/>
    </row>
    <row r="795" spans="1:84" ht="13.5" customHeight="1" x14ac:dyDescent="0.35">
      <c r="A795" s="152"/>
      <c r="B795" s="152"/>
      <c r="C795" s="152"/>
      <c r="D795" s="153"/>
      <c r="E795" s="154"/>
      <c r="F795" s="154"/>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6"/>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c r="CE795" s="157"/>
      <c r="CF795" s="157"/>
    </row>
    <row r="796" spans="1:84" ht="13.5" customHeight="1" x14ac:dyDescent="0.35">
      <c r="A796" s="152"/>
      <c r="B796" s="152"/>
      <c r="C796" s="152"/>
      <c r="D796" s="153"/>
      <c r="E796" s="154"/>
      <c r="F796" s="154"/>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6"/>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c r="CE796" s="157"/>
      <c r="CF796" s="157"/>
    </row>
    <row r="797" spans="1:84" ht="13.5" customHeight="1" x14ac:dyDescent="0.35">
      <c r="A797" s="152"/>
      <c r="B797" s="152"/>
      <c r="C797" s="152"/>
      <c r="D797" s="153"/>
      <c r="E797" s="154"/>
      <c r="F797" s="154"/>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6"/>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c r="CE797" s="157"/>
      <c r="CF797" s="157"/>
    </row>
    <row r="798" spans="1:84" ht="13.5" customHeight="1" x14ac:dyDescent="0.35">
      <c r="A798" s="152"/>
      <c r="B798" s="152"/>
      <c r="C798" s="152"/>
      <c r="D798" s="153"/>
      <c r="E798" s="154"/>
      <c r="F798" s="154"/>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6"/>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c r="CE798" s="157"/>
      <c r="CF798" s="157"/>
    </row>
    <row r="799" spans="1:84" ht="13.5" customHeight="1" x14ac:dyDescent="0.35">
      <c r="A799" s="152"/>
      <c r="B799" s="152"/>
      <c r="C799" s="152"/>
      <c r="D799" s="153"/>
      <c r="E799" s="154"/>
      <c r="F799" s="154"/>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6"/>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c r="CE799" s="157"/>
      <c r="CF799" s="157"/>
    </row>
    <row r="800" spans="1:84" ht="13.5" customHeight="1" x14ac:dyDescent="0.35">
      <c r="A800" s="152"/>
      <c r="B800" s="152"/>
      <c r="C800" s="152"/>
      <c r="D800" s="153"/>
      <c r="E800" s="154"/>
      <c r="F800" s="154"/>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6"/>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c r="CE800" s="157"/>
      <c r="CF800" s="157"/>
    </row>
    <row r="801" spans="1:84" ht="13.5" customHeight="1" x14ac:dyDescent="0.35">
      <c r="A801" s="152"/>
      <c r="B801" s="152"/>
      <c r="C801" s="152"/>
      <c r="D801" s="153"/>
      <c r="E801" s="154"/>
      <c r="F801" s="154"/>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6"/>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c r="CE801" s="157"/>
      <c r="CF801" s="157"/>
    </row>
    <row r="802" spans="1:84" ht="13.5" customHeight="1" x14ac:dyDescent="0.35">
      <c r="A802" s="152"/>
      <c r="B802" s="152"/>
      <c r="C802" s="152"/>
      <c r="D802" s="153"/>
      <c r="E802" s="154"/>
      <c r="F802" s="154"/>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6"/>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c r="CE802" s="157"/>
      <c r="CF802" s="157"/>
    </row>
    <row r="803" spans="1:84" ht="13.5" customHeight="1" x14ac:dyDescent="0.35">
      <c r="A803" s="152"/>
      <c r="B803" s="152"/>
      <c r="C803" s="152"/>
      <c r="D803" s="153"/>
      <c r="E803" s="154"/>
      <c r="F803" s="154"/>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6"/>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c r="CE803" s="157"/>
      <c r="CF803" s="157"/>
    </row>
    <row r="804" spans="1:84" ht="13.5" customHeight="1" x14ac:dyDescent="0.35">
      <c r="A804" s="152"/>
      <c r="B804" s="152"/>
      <c r="C804" s="152"/>
      <c r="D804" s="153"/>
      <c r="E804" s="154"/>
      <c r="F804" s="154"/>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6"/>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c r="CE804" s="157"/>
      <c r="CF804" s="157"/>
    </row>
    <row r="805" spans="1:84" ht="13.5" customHeight="1" x14ac:dyDescent="0.35">
      <c r="A805" s="152"/>
      <c r="B805" s="152"/>
      <c r="C805" s="152"/>
      <c r="D805" s="153"/>
      <c r="E805" s="154"/>
      <c r="F805" s="154"/>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6"/>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c r="CE805" s="157"/>
      <c r="CF805" s="157"/>
    </row>
    <row r="806" spans="1:84" ht="13.5" customHeight="1" x14ac:dyDescent="0.35">
      <c r="A806" s="152"/>
      <c r="B806" s="152"/>
      <c r="C806" s="152"/>
      <c r="D806" s="153"/>
      <c r="E806" s="154"/>
      <c r="F806" s="154"/>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6"/>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c r="CE806" s="157"/>
      <c r="CF806" s="157"/>
    </row>
    <row r="807" spans="1:84" ht="13.5" customHeight="1" x14ac:dyDescent="0.35">
      <c r="A807" s="152"/>
      <c r="B807" s="152"/>
      <c r="C807" s="152"/>
      <c r="D807" s="153"/>
      <c r="E807" s="154"/>
      <c r="F807" s="154"/>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6"/>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c r="CE807" s="157"/>
      <c r="CF807" s="157"/>
    </row>
    <row r="808" spans="1:84" ht="13.5" customHeight="1" x14ac:dyDescent="0.35">
      <c r="A808" s="152"/>
      <c r="B808" s="152"/>
      <c r="C808" s="152"/>
      <c r="D808" s="153"/>
      <c r="E808" s="154"/>
      <c r="F808" s="154"/>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6"/>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c r="CE808" s="157"/>
      <c r="CF808" s="157"/>
    </row>
    <row r="809" spans="1:84" ht="13.5" customHeight="1" x14ac:dyDescent="0.35">
      <c r="A809" s="152"/>
      <c r="B809" s="152"/>
      <c r="C809" s="152"/>
      <c r="D809" s="153"/>
      <c r="E809" s="154"/>
      <c r="F809" s="154"/>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6"/>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c r="CE809" s="157"/>
      <c r="CF809" s="157"/>
    </row>
    <row r="810" spans="1:84" ht="13.5" customHeight="1" x14ac:dyDescent="0.35">
      <c r="A810" s="152"/>
      <c r="B810" s="152"/>
      <c r="C810" s="152"/>
      <c r="D810" s="153"/>
      <c r="E810" s="154"/>
      <c r="F810" s="154"/>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6"/>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c r="CE810" s="157"/>
      <c r="CF810" s="157"/>
    </row>
    <row r="811" spans="1:84" ht="13.5" customHeight="1" x14ac:dyDescent="0.35">
      <c r="A811" s="152"/>
      <c r="B811" s="152"/>
      <c r="C811" s="152"/>
      <c r="D811" s="153"/>
      <c r="E811" s="154"/>
      <c r="F811" s="154"/>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6"/>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c r="CE811" s="157"/>
      <c r="CF811" s="157"/>
    </row>
    <row r="812" spans="1:84" ht="13.5" customHeight="1" x14ac:dyDescent="0.35">
      <c r="A812" s="152"/>
      <c r="B812" s="152"/>
      <c r="C812" s="152"/>
      <c r="D812" s="153"/>
      <c r="E812" s="154"/>
      <c r="F812" s="154"/>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6"/>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c r="CE812" s="157"/>
      <c r="CF812" s="157"/>
    </row>
    <row r="813" spans="1:84" ht="13.5" customHeight="1" x14ac:dyDescent="0.35">
      <c r="A813" s="152"/>
      <c r="B813" s="152"/>
      <c r="C813" s="152"/>
      <c r="D813" s="153"/>
      <c r="E813" s="154"/>
      <c r="F813" s="154"/>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6"/>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c r="CE813" s="157"/>
      <c r="CF813" s="157"/>
    </row>
    <row r="814" spans="1:84" ht="13.5" customHeight="1" x14ac:dyDescent="0.35">
      <c r="A814" s="152"/>
      <c r="B814" s="152"/>
      <c r="C814" s="152"/>
      <c r="D814" s="153"/>
      <c r="E814" s="154"/>
      <c r="F814" s="154"/>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6"/>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c r="CE814" s="157"/>
      <c r="CF814" s="157"/>
    </row>
    <row r="815" spans="1:84" ht="13.5" customHeight="1" x14ac:dyDescent="0.35">
      <c r="A815" s="152"/>
      <c r="B815" s="152"/>
      <c r="C815" s="152"/>
      <c r="D815" s="153"/>
      <c r="E815" s="154"/>
      <c r="F815" s="154"/>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6"/>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c r="CE815" s="157"/>
      <c r="CF815" s="157"/>
    </row>
    <row r="816" spans="1:84" ht="13.5" customHeight="1" x14ac:dyDescent="0.35">
      <c r="A816" s="152"/>
      <c r="B816" s="152"/>
      <c r="C816" s="152"/>
      <c r="D816" s="153"/>
      <c r="E816" s="154"/>
      <c r="F816" s="154"/>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6"/>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c r="CE816" s="157"/>
      <c r="CF816" s="157"/>
    </row>
    <row r="817" spans="1:84" ht="13.5" customHeight="1" x14ac:dyDescent="0.35">
      <c r="A817" s="152"/>
      <c r="B817" s="152"/>
      <c r="C817" s="152"/>
      <c r="D817" s="153"/>
      <c r="E817" s="154"/>
      <c r="F817" s="154"/>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6"/>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c r="CE817" s="157"/>
      <c r="CF817" s="157"/>
    </row>
    <row r="818" spans="1:84" ht="13.5" customHeight="1" x14ac:dyDescent="0.35">
      <c r="A818" s="152"/>
      <c r="B818" s="152"/>
      <c r="C818" s="152"/>
      <c r="D818" s="153"/>
      <c r="E818" s="154"/>
      <c r="F818" s="154"/>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6"/>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c r="CE818" s="157"/>
      <c r="CF818" s="157"/>
    </row>
    <row r="819" spans="1:84" ht="13.5" customHeight="1" x14ac:dyDescent="0.35">
      <c r="A819" s="152"/>
      <c r="B819" s="152"/>
      <c r="C819" s="152"/>
      <c r="D819" s="153"/>
      <c r="E819" s="154"/>
      <c r="F819" s="154"/>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6"/>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c r="CE819" s="157"/>
      <c r="CF819" s="157"/>
    </row>
    <row r="820" spans="1:84" ht="13.5" customHeight="1" x14ac:dyDescent="0.35">
      <c r="A820" s="152"/>
      <c r="B820" s="152"/>
      <c r="C820" s="152"/>
      <c r="D820" s="153"/>
      <c r="E820" s="154"/>
      <c r="F820" s="154"/>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6"/>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c r="CE820" s="157"/>
      <c r="CF820" s="157"/>
    </row>
    <row r="821" spans="1:84" ht="13.5" customHeight="1" x14ac:dyDescent="0.35">
      <c r="A821" s="152"/>
      <c r="B821" s="152"/>
      <c r="C821" s="152"/>
      <c r="D821" s="153"/>
      <c r="E821" s="154"/>
      <c r="F821" s="154"/>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6"/>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c r="CE821" s="157"/>
      <c r="CF821" s="157"/>
    </row>
    <row r="822" spans="1:84" ht="13.5" customHeight="1" x14ac:dyDescent="0.35">
      <c r="A822" s="152"/>
      <c r="B822" s="152"/>
      <c r="C822" s="152"/>
      <c r="D822" s="153"/>
      <c r="E822" s="154"/>
      <c r="F822" s="154"/>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6"/>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c r="CE822" s="157"/>
      <c r="CF822" s="157"/>
    </row>
    <row r="823" spans="1:84" ht="13.5" customHeight="1" x14ac:dyDescent="0.35">
      <c r="A823" s="152"/>
      <c r="B823" s="152"/>
      <c r="C823" s="152"/>
      <c r="D823" s="153"/>
      <c r="E823" s="154"/>
      <c r="F823" s="154"/>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6"/>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c r="CE823" s="157"/>
      <c r="CF823" s="157"/>
    </row>
    <row r="824" spans="1:84" ht="13.5" customHeight="1" x14ac:dyDescent="0.35">
      <c r="A824" s="152"/>
      <c r="B824" s="152"/>
      <c r="C824" s="152"/>
      <c r="D824" s="153"/>
      <c r="E824" s="154"/>
      <c r="F824" s="154"/>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6"/>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c r="CE824" s="157"/>
      <c r="CF824" s="157"/>
    </row>
    <row r="825" spans="1:84" ht="13.5" customHeight="1" x14ac:dyDescent="0.35">
      <c r="A825" s="152"/>
      <c r="B825" s="152"/>
      <c r="C825" s="152"/>
      <c r="D825" s="153"/>
      <c r="E825" s="154"/>
      <c r="F825" s="154"/>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6"/>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c r="CE825" s="157"/>
      <c r="CF825" s="157"/>
    </row>
    <row r="826" spans="1:84" ht="13.5" customHeight="1" x14ac:dyDescent="0.35">
      <c r="A826" s="152"/>
      <c r="B826" s="152"/>
      <c r="C826" s="152"/>
      <c r="D826" s="153"/>
      <c r="E826" s="154"/>
      <c r="F826" s="154"/>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6"/>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c r="CE826" s="157"/>
      <c r="CF826" s="157"/>
    </row>
    <row r="827" spans="1:84" ht="13.5" customHeight="1" x14ac:dyDescent="0.35">
      <c r="A827" s="152"/>
      <c r="B827" s="152"/>
      <c r="C827" s="152"/>
      <c r="D827" s="153"/>
      <c r="E827" s="154"/>
      <c r="F827" s="154"/>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6"/>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c r="CE827" s="157"/>
      <c r="CF827" s="157"/>
    </row>
    <row r="828" spans="1:84" ht="13.5" customHeight="1" x14ac:dyDescent="0.35">
      <c r="A828" s="152"/>
      <c r="B828" s="152"/>
      <c r="C828" s="152"/>
      <c r="D828" s="153"/>
      <c r="E828" s="154"/>
      <c r="F828" s="154"/>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6"/>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c r="CE828" s="157"/>
      <c r="CF828" s="157"/>
    </row>
    <row r="829" spans="1:84" ht="13.5" customHeight="1" x14ac:dyDescent="0.35">
      <c r="A829" s="152"/>
      <c r="B829" s="152"/>
      <c r="C829" s="152"/>
      <c r="D829" s="153"/>
      <c r="E829" s="154"/>
      <c r="F829" s="154"/>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6"/>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c r="CE829" s="157"/>
      <c r="CF829" s="157"/>
    </row>
    <row r="830" spans="1:84" ht="13.5" customHeight="1" x14ac:dyDescent="0.35">
      <c r="A830" s="152"/>
      <c r="B830" s="152"/>
      <c r="C830" s="152"/>
      <c r="D830" s="153"/>
      <c r="E830" s="154"/>
      <c r="F830" s="154"/>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6"/>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c r="CE830" s="157"/>
      <c r="CF830" s="157"/>
    </row>
    <row r="831" spans="1:84" ht="13.5" customHeight="1" x14ac:dyDescent="0.35">
      <c r="A831" s="152"/>
      <c r="B831" s="152"/>
      <c r="C831" s="152"/>
      <c r="D831" s="153"/>
      <c r="E831" s="154"/>
      <c r="F831" s="154"/>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6"/>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c r="CE831" s="157"/>
      <c r="CF831" s="157"/>
    </row>
    <row r="832" spans="1:84" ht="13.5" customHeight="1" x14ac:dyDescent="0.35">
      <c r="A832" s="152"/>
      <c r="B832" s="152"/>
      <c r="C832" s="152"/>
      <c r="D832" s="153"/>
      <c r="E832" s="154"/>
      <c r="F832" s="154"/>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6"/>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c r="CE832" s="157"/>
      <c r="CF832" s="157"/>
    </row>
    <row r="833" spans="1:84" ht="13.5" customHeight="1" x14ac:dyDescent="0.35">
      <c r="A833" s="152"/>
      <c r="B833" s="152"/>
      <c r="C833" s="152"/>
      <c r="D833" s="153"/>
      <c r="E833" s="154"/>
      <c r="F833" s="154"/>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6"/>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c r="CE833" s="157"/>
      <c r="CF833" s="157"/>
    </row>
    <row r="834" spans="1:84" ht="13.5" customHeight="1" x14ac:dyDescent="0.35">
      <c r="A834" s="152"/>
      <c r="B834" s="152"/>
      <c r="C834" s="152"/>
      <c r="D834" s="153"/>
      <c r="E834" s="154"/>
      <c r="F834" s="154"/>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6"/>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c r="CE834" s="157"/>
      <c r="CF834" s="157"/>
    </row>
    <row r="835" spans="1:84" ht="13.5" customHeight="1" x14ac:dyDescent="0.35">
      <c r="A835" s="152"/>
      <c r="B835" s="152"/>
      <c r="C835" s="152"/>
      <c r="D835" s="153"/>
      <c r="E835" s="154"/>
      <c r="F835" s="154"/>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6"/>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c r="CE835" s="157"/>
      <c r="CF835" s="157"/>
    </row>
    <row r="836" spans="1:84" ht="13.5" customHeight="1" x14ac:dyDescent="0.35">
      <c r="A836" s="152"/>
      <c r="B836" s="152"/>
      <c r="C836" s="152"/>
      <c r="D836" s="153"/>
      <c r="E836" s="154"/>
      <c r="F836" s="154"/>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6"/>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c r="CE836" s="157"/>
      <c r="CF836" s="157"/>
    </row>
    <row r="837" spans="1:84" ht="13.5" customHeight="1" x14ac:dyDescent="0.35">
      <c r="A837" s="152"/>
      <c r="B837" s="152"/>
      <c r="C837" s="152"/>
      <c r="D837" s="153"/>
      <c r="E837" s="154"/>
      <c r="F837" s="154"/>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6"/>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c r="CE837" s="157"/>
      <c r="CF837" s="157"/>
    </row>
    <row r="838" spans="1:84" ht="13.5" customHeight="1" x14ac:dyDescent="0.35">
      <c r="A838" s="152"/>
      <c r="B838" s="152"/>
      <c r="C838" s="152"/>
      <c r="D838" s="153"/>
      <c r="E838" s="154"/>
      <c r="F838" s="154"/>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6"/>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c r="CE838" s="157"/>
      <c r="CF838" s="157"/>
    </row>
    <row r="839" spans="1:84" ht="13.5" customHeight="1" x14ac:dyDescent="0.35">
      <c r="A839" s="152"/>
      <c r="B839" s="152"/>
      <c r="C839" s="152"/>
      <c r="D839" s="153"/>
      <c r="E839" s="154"/>
      <c r="F839" s="154"/>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6"/>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c r="CE839" s="157"/>
      <c r="CF839" s="157"/>
    </row>
    <row r="840" spans="1:84" ht="13.5" customHeight="1" x14ac:dyDescent="0.35">
      <c r="A840" s="152"/>
      <c r="B840" s="152"/>
      <c r="C840" s="152"/>
      <c r="D840" s="153"/>
      <c r="E840" s="154"/>
      <c r="F840" s="154"/>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6"/>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c r="CE840" s="157"/>
      <c r="CF840" s="157"/>
    </row>
    <row r="841" spans="1:84" ht="13.5" customHeight="1" x14ac:dyDescent="0.35">
      <c r="A841" s="152"/>
      <c r="B841" s="152"/>
      <c r="C841" s="152"/>
      <c r="D841" s="153"/>
      <c r="E841" s="154"/>
      <c r="F841" s="154"/>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6"/>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c r="CE841" s="157"/>
      <c r="CF841" s="157"/>
    </row>
    <row r="842" spans="1:84" ht="13.5" customHeight="1" x14ac:dyDescent="0.35">
      <c r="A842" s="152"/>
      <c r="B842" s="152"/>
      <c r="C842" s="152"/>
      <c r="D842" s="153"/>
      <c r="E842" s="154"/>
      <c r="F842" s="154"/>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6"/>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c r="CE842" s="157"/>
      <c r="CF842" s="157"/>
    </row>
    <row r="843" spans="1:84" ht="13.5" customHeight="1" x14ac:dyDescent="0.35">
      <c r="A843" s="152"/>
      <c r="B843" s="152"/>
      <c r="C843" s="152"/>
      <c r="D843" s="153"/>
      <c r="E843" s="154"/>
      <c r="F843" s="154"/>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6"/>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c r="CE843" s="157"/>
      <c r="CF843" s="157"/>
    </row>
    <row r="844" spans="1:84" ht="13.5" customHeight="1" x14ac:dyDescent="0.35">
      <c r="A844" s="152"/>
      <c r="B844" s="152"/>
      <c r="C844" s="152"/>
      <c r="D844" s="153"/>
      <c r="E844" s="154"/>
      <c r="F844" s="154"/>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6"/>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c r="CE844" s="157"/>
      <c r="CF844" s="157"/>
    </row>
    <row r="845" spans="1:84" ht="13.5" customHeight="1" x14ac:dyDescent="0.35">
      <c r="A845" s="152"/>
      <c r="B845" s="152"/>
      <c r="C845" s="152"/>
      <c r="D845" s="153"/>
      <c r="E845" s="154"/>
      <c r="F845" s="154"/>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6"/>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c r="CE845" s="157"/>
      <c r="CF845" s="157"/>
    </row>
    <row r="846" spans="1:84" ht="13.5" customHeight="1" x14ac:dyDescent="0.35">
      <c r="A846" s="152"/>
      <c r="B846" s="152"/>
      <c r="C846" s="152"/>
      <c r="D846" s="153"/>
      <c r="E846" s="154"/>
      <c r="F846" s="154"/>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6"/>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c r="CE846" s="157"/>
      <c r="CF846" s="157"/>
    </row>
    <row r="847" spans="1:84" ht="13.5" customHeight="1" x14ac:dyDescent="0.35">
      <c r="A847" s="152"/>
      <c r="B847" s="152"/>
      <c r="C847" s="152"/>
      <c r="D847" s="153"/>
      <c r="E847" s="154"/>
      <c r="F847" s="154"/>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6"/>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c r="CE847" s="157"/>
      <c r="CF847" s="157"/>
    </row>
    <row r="848" spans="1:84" ht="13.5" customHeight="1" x14ac:dyDescent="0.35">
      <c r="A848" s="152"/>
      <c r="B848" s="152"/>
      <c r="C848" s="152"/>
      <c r="D848" s="153"/>
      <c r="E848" s="154"/>
      <c r="F848" s="154"/>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6"/>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c r="CE848" s="157"/>
      <c r="CF848" s="157"/>
    </row>
    <row r="849" spans="1:84" ht="13.5" customHeight="1" x14ac:dyDescent="0.35">
      <c r="A849" s="152"/>
      <c r="B849" s="152"/>
      <c r="C849" s="152"/>
      <c r="D849" s="153"/>
      <c r="E849" s="154"/>
      <c r="F849" s="154"/>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6"/>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c r="CE849" s="157"/>
      <c r="CF849" s="157"/>
    </row>
    <row r="850" spans="1:84" ht="13.5" customHeight="1" x14ac:dyDescent="0.35">
      <c r="A850" s="152"/>
      <c r="B850" s="152"/>
      <c r="C850" s="152"/>
      <c r="D850" s="153"/>
      <c r="E850" s="154"/>
      <c r="F850" s="154"/>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6"/>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c r="CE850" s="157"/>
      <c r="CF850" s="157"/>
    </row>
    <row r="851" spans="1:84" ht="13.5" customHeight="1" x14ac:dyDescent="0.35">
      <c r="A851" s="152"/>
      <c r="B851" s="152"/>
      <c r="C851" s="152"/>
      <c r="D851" s="153"/>
      <c r="E851" s="154"/>
      <c r="F851" s="154"/>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6"/>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c r="CE851" s="157"/>
      <c r="CF851" s="157"/>
    </row>
    <row r="852" spans="1:84" ht="13.5" customHeight="1" x14ac:dyDescent="0.35">
      <c r="A852" s="152"/>
      <c r="B852" s="152"/>
      <c r="C852" s="152"/>
      <c r="D852" s="153"/>
      <c r="E852" s="154"/>
      <c r="F852" s="154"/>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6"/>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c r="CE852" s="157"/>
      <c r="CF852" s="157"/>
    </row>
    <row r="853" spans="1:84" ht="13.5" customHeight="1" x14ac:dyDescent="0.35">
      <c r="A853" s="152"/>
      <c r="B853" s="152"/>
      <c r="C853" s="152"/>
      <c r="D853" s="153"/>
      <c r="E853" s="154"/>
      <c r="F853" s="154"/>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6"/>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c r="CE853" s="157"/>
      <c r="CF853" s="157"/>
    </row>
    <row r="854" spans="1:84" ht="13.5" customHeight="1" x14ac:dyDescent="0.35">
      <c r="A854" s="152"/>
      <c r="B854" s="152"/>
      <c r="C854" s="152"/>
      <c r="D854" s="153"/>
      <c r="E854" s="154"/>
      <c r="F854" s="154"/>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6"/>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c r="CE854" s="157"/>
      <c r="CF854" s="157"/>
    </row>
    <row r="855" spans="1:84" ht="13.5" customHeight="1" x14ac:dyDescent="0.35">
      <c r="A855" s="152"/>
      <c r="B855" s="152"/>
      <c r="C855" s="152"/>
      <c r="D855" s="153"/>
      <c r="E855" s="154"/>
      <c r="F855" s="154"/>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6"/>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c r="CE855" s="157"/>
      <c r="CF855" s="157"/>
    </row>
    <row r="856" spans="1:84" ht="13.5" customHeight="1" x14ac:dyDescent="0.35">
      <c r="A856" s="152"/>
      <c r="B856" s="152"/>
      <c r="C856" s="152"/>
      <c r="D856" s="153"/>
      <c r="E856" s="154"/>
      <c r="F856" s="154"/>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6"/>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c r="CE856" s="157"/>
      <c r="CF856" s="157"/>
    </row>
    <row r="857" spans="1:84" ht="13.5" customHeight="1" x14ac:dyDescent="0.35">
      <c r="A857" s="152"/>
      <c r="B857" s="152"/>
      <c r="C857" s="152"/>
      <c r="D857" s="153"/>
      <c r="E857" s="154"/>
      <c r="F857" s="154"/>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6"/>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c r="CE857" s="157"/>
      <c r="CF857" s="157"/>
    </row>
    <row r="858" spans="1:84" ht="13.5" customHeight="1" x14ac:dyDescent="0.35">
      <c r="A858" s="152"/>
      <c r="B858" s="152"/>
      <c r="C858" s="152"/>
      <c r="D858" s="153"/>
      <c r="E858" s="154"/>
      <c r="F858" s="154"/>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6"/>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c r="CE858" s="157"/>
      <c r="CF858" s="157"/>
    </row>
    <row r="859" spans="1:84" ht="13.5" customHeight="1" x14ac:dyDescent="0.35">
      <c r="A859" s="152"/>
      <c r="B859" s="152"/>
      <c r="C859" s="152"/>
      <c r="D859" s="153"/>
      <c r="E859" s="154"/>
      <c r="F859" s="154"/>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6"/>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c r="CE859" s="157"/>
      <c r="CF859" s="157"/>
    </row>
    <row r="860" spans="1:84" ht="13.5" customHeight="1" x14ac:dyDescent="0.35">
      <c r="A860" s="152"/>
      <c r="B860" s="152"/>
      <c r="C860" s="152"/>
      <c r="D860" s="153"/>
      <c r="E860" s="154"/>
      <c r="F860" s="154"/>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6"/>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c r="CE860" s="157"/>
      <c r="CF860" s="157"/>
    </row>
    <row r="861" spans="1:84" ht="13.5" customHeight="1" x14ac:dyDescent="0.35">
      <c r="A861" s="152"/>
      <c r="B861" s="152"/>
      <c r="C861" s="152"/>
      <c r="D861" s="153"/>
      <c r="E861" s="154"/>
      <c r="F861" s="154"/>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6"/>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c r="CE861" s="157"/>
      <c r="CF861" s="157"/>
    </row>
    <row r="862" spans="1:84" ht="13.5" customHeight="1" x14ac:dyDescent="0.35">
      <c r="A862" s="152"/>
      <c r="B862" s="152"/>
      <c r="C862" s="152"/>
      <c r="D862" s="153"/>
      <c r="E862" s="154"/>
      <c r="F862" s="154"/>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6"/>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c r="CE862" s="157"/>
      <c r="CF862" s="157"/>
    </row>
    <row r="863" spans="1:84" ht="13.5" customHeight="1" x14ac:dyDescent="0.35">
      <c r="A863" s="152"/>
      <c r="B863" s="152"/>
      <c r="C863" s="152"/>
      <c r="D863" s="153"/>
      <c r="E863" s="154"/>
      <c r="F863" s="154"/>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6"/>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c r="CE863" s="157"/>
      <c r="CF863" s="157"/>
    </row>
    <row r="864" spans="1:84" ht="13.5" customHeight="1" x14ac:dyDescent="0.35">
      <c r="A864" s="152"/>
      <c r="B864" s="152"/>
      <c r="C864" s="152"/>
      <c r="D864" s="153"/>
      <c r="E864" s="154"/>
      <c r="F864" s="154"/>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6"/>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c r="CE864" s="157"/>
      <c r="CF864" s="157"/>
    </row>
    <row r="865" spans="1:84" ht="13.5" customHeight="1" x14ac:dyDescent="0.35">
      <c r="A865" s="152"/>
      <c r="B865" s="152"/>
      <c r="C865" s="152"/>
      <c r="D865" s="153"/>
      <c r="E865" s="154"/>
      <c r="F865" s="154"/>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6"/>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c r="CE865" s="157"/>
      <c r="CF865" s="157"/>
    </row>
    <row r="866" spans="1:84" ht="13.5" customHeight="1" x14ac:dyDescent="0.35">
      <c r="A866" s="152"/>
      <c r="B866" s="152"/>
      <c r="C866" s="152"/>
      <c r="D866" s="153"/>
      <c r="E866" s="154"/>
      <c r="F866" s="154"/>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6"/>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c r="CE866" s="157"/>
      <c r="CF866" s="157"/>
    </row>
    <row r="867" spans="1:84" ht="13.5" customHeight="1" x14ac:dyDescent="0.35">
      <c r="A867" s="152"/>
      <c r="B867" s="152"/>
      <c r="C867" s="152"/>
      <c r="D867" s="153"/>
      <c r="E867" s="154"/>
      <c r="F867" s="154"/>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6"/>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c r="CE867" s="157"/>
      <c r="CF867" s="157"/>
    </row>
    <row r="868" spans="1:84" ht="13.5" customHeight="1" x14ac:dyDescent="0.35">
      <c r="A868" s="152"/>
      <c r="B868" s="152"/>
      <c r="C868" s="152"/>
      <c r="D868" s="153"/>
      <c r="E868" s="154"/>
      <c r="F868" s="154"/>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6"/>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c r="CE868" s="157"/>
      <c r="CF868" s="157"/>
    </row>
    <row r="869" spans="1:84" ht="13.5" customHeight="1" x14ac:dyDescent="0.35">
      <c r="A869" s="152"/>
      <c r="B869" s="152"/>
      <c r="C869" s="152"/>
      <c r="D869" s="153"/>
      <c r="E869" s="154"/>
      <c r="F869" s="154"/>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6"/>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c r="CE869" s="157"/>
      <c r="CF869" s="157"/>
    </row>
    <row r="870" spans="1:84" ht="13.5" customHeight="1" x14ac:dyDescent="0.35">
      <c r="A870" s="152"/>
      <c r="B870" s="152"/>
      <c r="C870" s="152"/>
      <c r="D870" s="153"/>
      <c r="E870" s="154"/>
      <c r="F870" s="154"/>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6"/>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c r="CE870" s="157"/>
      <c r="CF870" s="157"/>
    </row>
    <row r="871" spans="1:84" ht="13.5" customHeight="1" x14ac:dyDescent="0.35">
      <c r="A871" s="152"/>
      <c r="B871" s="152"/>
      <c r="C871" s="152"/>
      <c r="D871" s="153"/>
      <c r="E871" s="154"/>
      <c r="F871" s="154"/>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6"/>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c r="CE871" s="157"/>
      <c r="CF871" s="157"/>
    </row>
    <row r="872" spans="1:84" ht="13.5" customHeight="1" x14ac:dyDescent="0.35">
      <c r="A872" s="152"/>
      <c r="B872" s="152"/>
      <c r="C872" s="152"/>
      <c r="D872" s="153"/>
      <c r="E872" s="154"/>
      <c r="F872" s="154"/>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6"/>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c r="CE872" s="157"/>
      <c r="CF872" s="157"/>
    </row>
    <row r="873" spans="1:84" ht="13.5" customHeight="1" x14ac:dyDescent="0.35">
      <c r="A873" s="152"/>
      <c r="B873" s="152"/>
      <c r="C873" s="152"/>
      <c r="D873" s="153"/>
      <c r="E873" s="154"/>
      <c r="F873" s="154"/>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6"/>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c r="CE873" s="157"/>
      <c r="CF873" s="157"/>
    </row>
    <row r="874" spans="1:84" ht="13.5" customHeight="1" x14ac:dyDescent="0.35">
      <c r="A874" s="152"/>
      <c r="B874" s="152"/>
      <c r="C874" s="152"/>
      <c r="D874" s="153"/>
      <c r="E874" s="154"/>
      <c r="F874" s="154"/>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6"/>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c r="CE874" s="157"/>
      <c r="CF874" s="157"/>
    </row>
    <row r="875" spans="1:84" ht="13.5" customHeight="1" x14ac:dyDescent="0.35">
      <c r="A875" s="152"/>
      <c r="B875" s="152"/>
      <c r="C875" s="152"/>
      <c r="D875" s="153"/>
      <c r="E875" s="154"/>
      <c r="F875" s="154"/>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6"/>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c r="CE875" s="157"/>
      <c r="CF875" s="157"/>
    </row>
    <row r="876" spans="1:84" ht="13.5" customHeight="1" x14ac:dyDescent="0.35">
      <c r="A876" s="152"/>
      <c r="B876" s="152"/>
      <c r="C876" s="152"/>
      <c r="D876" s="153"/>
      <c r="E876" s="154"/>
      <c r="F876" s="154"/>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6"/>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c r="CE876" s="157"/>
      <c r="CF876" s="157"/>
    </row>
    <row r="877" spans="1:84" ht="13.5" customHeight="1" x14ac:dyDescent="0.35">
      <c r="A877" s="152"/>
      <c r="B877" s="152"/>
      <c r="C877" s="152"/>
      <c r="D877" s="153"/>
      <c r="E877" s="154"/>
      <c r="F877" s="154"/>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6"/>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c r="CE877" s="157"/>
      <c r="CF877" s="157"/>
    </row>
    <row r="878" spans="1:84" ht="13.5" customHeight="1" x14ac:dyDescent="0.35">
      <c r="A878" s="152"/>
      <c r="B878" s="152"/>
      <c r="C878" s="152"/>
      <c r="D878" s="153"/>
      <c r="E878" s="154"/>
      <c r="F878" s="154"/>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6"/>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c r="CE878" s="157"/>
      <c r="CF878" s="157"/>
    </row>
    <row r="879" spans="1:84" ht="13.5" customHeight="1" x14ac:dyDescent="0.35">
      <c r="A879" s="152"/>
      <c r="B879" s="152"/>
      <c r="C879" s="152"/>
      <c r="D879" s="153"/>
      <c r="E879" s="154"/>
      <c r="F879" s="154"/>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6"/>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c r="CE879" s="157"/>
      <c r="CF879" s="157"/>
    </row>
    <row r="880" spans="1:84" ht="13.5" customHeight="1" x14ac:dyDescent="0.35">
      <c r="A880" s="152"/>
      <c r="B880" s="152"/>
      <c r="C880" s="152"/>
      <c r="D880" s="153"/>
      <c r="E880" s="154"/>
      <c r="F880" s="154"/>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6"/>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c r="CE880" s="157"/>
      <c r="CF880" s="157"/>
    </row>
    <row r="881" spans="1:84" ht="13.5" customHeight="1" x14ac:dyDescent="0.35">
      <c r="A881" s="152"/>
      <c r="B881" s="152"/>
      <c r="C881" s="152"/>
      <c r="D881" s="153"/>
      <c r="E881" s="154"/>
      <c r="F881" s="154"/>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6"/>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c r="CE881" s="157"/>
      <c r="CF881" s="157"/>
    </row>
    <row r="882" spans="1:84" ht="13.5" customHeight="1" x14ac:dyDescent="0.35">
      <c r="A882" s="152"/>
      <c r="B882" s="152"/>
      <c r="C882" s="152"/>
      <c r="D882" s="153"/>
      <c r="E882" s="154"/>
      <c r="F882" s="154"/>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6"/>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c r="CE882" s="157"/>
      <c r="CF882" s="157"/>
    </row>
    <row r="883" spans="1:84" ht="13.5" customHeight="1" x14ac:dyDescent="0.35">
      <c r="A883" s="152"/>
      <c r="B883" s="152"/>
      <c r="C883" s="152"/>
      <c r="D883" s="153"/>
      <c r="E883" s="154"/>
      <c r="F883" s="154"/>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6"/>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c r="CE883" s="157"/>
      <c r="CF883" s="157"/>
    </row>
    <row r="884" spans="1:84" ht="13.5" customHeight="1" x14ac:dyDescent="0.35">
      <c r="A884" s="152"/>
      <c r="B884" s="152"/>
      <c r="C884" s="152"/>
      <c r="D884" s="153"/>
      <c r="E884" s="154"/>
      <c r="F884" s="154"/>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6"/>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c r="CE884" s="157"/>
      <c r="CF884" s="157"/>
    </row>
    <row r="885" spans="1:84" ht="13.5" customHeight="1" x14ac:dyDescent="0.35">
      <c r="A885" s="152"/>
      <c r="B885" s="152"/>
      <c r="C885" s="152"/>
      <c r="D885" s="153"/>
      <c r="E885" s="154"/>
      <c r="F885" s="154"/>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6"/>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c r="CE885" s="157"/>
      <c r="CF885" s="157"/>
    </row>
    <row r="886" spans="1:84" ht="13.5" customHeight="1" x14ac:dyDescent="0.35">
      <c r="A886" s="152"/>
      <c r="B886" s="152"/>
      <c r="C886" s="152"/>
      <c r="D886" s="153"/>
      <c r="E886" s="154"/>
      <c r="F886" s="154"/>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6"/>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c r="CE886" s="157"/>
      <c r="CF886" s="157"/>
    </row>
    <row r="887" spans="1:84" ht="13.5" customHeight="1" x14ac:dyDescent="0.35">
      <c r="A887" s="152"/>
      <c r="B887" s="152"/>
      <c r="C887" s="152"/>
      <c r="D887" s="153"/>
      <c r="E887" s="154"/>
      <c r="F887" s="154"/>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6"/>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c r="CE887" s="157"/>
      <c r="CF887" s="157"/>
    </row>
    <row r="888" spans="1:84" ht="13.5" customHeight="1" x14ac:dyDescent="0.35">
      <c r="A888" s="152"/>
      <c r="B888" s="152"/>
      <c r="C888" s="152"/>
      <c r="D888" s="153"/>
      <c r="E888" s="154"/>
      <c r="F888" s="154"/>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6"/>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c r="CE888" s="157"/>
      <c r="CF888" s="157"/>
    </row>
    <row r="889" spans="1:84" ht="13.5" customHeight="1" x14ac:dyDescent="0.35">
      <c r="A889" s="152"/>
      <c r="B889" s="152"/>
      <c r="C889" s="152"/>
      <c r="D889" s="153"/>
      <c r="E889" s="154"/>
      <c r="F889" s="154"/>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6"/>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c r="CE889" s="157"/>
      <c r="CF889" s="157"/>
    </row>
    <row r="890" spans="1:84" ht="13.5" customHeight="1" x14ac:dyDescent="0.35">
      <c r="A890" s="152"/>
      <c r="B890" s="152"/>
      <c r="C890" s="152"/>
      <c r="D890" s="153"/>
      <c r="E890" s="154"/>
      <c r="F890" s="154"/>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6"/>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c r="CE890" s="157"/>
      <c r="CF890" s="157"/>
    </row>
    <row r="891" spans="1:84" ht="13.5" customHeight="1" x14ac:dyDescent="0.35">
      <c r="A891" s="152"/>
      <c r="B891" s="152"/>
      <c r="C891" s="152"/>
      <c r="D891" s="153"/>
      <c r="E891" s="154"/>
      <c r="F891" s="154"/>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6"/>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c r="CE891" s="157"/>
      <c r="CF891" s="157"/>
    </row>
    <row r="892" spans="1:84" ht="13.5" customHeight="1" x14ac:dyDescent="0.35">
      <c r="A892" s="152"/>
      <c r="B892" s="152"/>
      <c r="C892" s="152"/>
      <c r="D892" s="153"/>
      <c r="E892" s="154"/>
      <c r="F892" s="154"/>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6"/>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c r="CE892" s="157"/>
      <c r="CF892" s="157"/>
    </row>
    <row r="893" spans="1:84" ht="13.5" customHeight="1" x14ac:dyDescent="0.35">
      <c r="A893" s="152"/>
      <c r="B893" s="152"/>
      <c r="C893" s="152"/>
      <c r="D893" s="153"/>
      <c r="E893" s="154"/>
      <c r="F893" s="154"/>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6"/>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c r="CE893" s="157"/>
      <c r="CF893" s="157"/>
    </row>
    <row r="894" spans="1:84" ht="13.5" customHeight="1" x14ac:dyDescent="0.35">
      <c r="A894" s="152"/>
      <c r="B894" s="152"/>
      <c r="C894" s="152"/>
      <c r="D894" s="153"/>
      <c r="E894" s="154"/>
      <c r="F894" s="154"/>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6"/>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c r="CE894" s="157"/>
      <c r="CF894" s="157"/>
    </row>
    <row r="895" spans="1:84" ht="13.5" customHeight="1" x14ac:dyDescent="0.35">
      <c r="A895" s="152"/>
      <c r="B895" s="152"/>
      <c r="C895" s="152"/>
      <c r="D895" s="153"/>
      <c r="E895" s="154"/>
      <c r="F895" s="154"/>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6"/>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c r="CE895" s="157"/>
      <c r="CF895" s="157"/>
    </row>
    <row r="896" spans="1:84" ht="13.5" customHeight="1" x14ac:dyDescent="0.35">
      <c r="A896" s="152"/>
      <c r="B896" s="152"/>
      <c r="C896" s="152"/>
      <c r="D896" s="153"/>
      <c r="E896" s="154"/>
      <c r="F896" s="154"/>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6"/>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c r="CE896" s="157"/>
      <c r="CF896" s="157"/>
    </row>
    <row r="897" spans="1:84" ht="13.5" customHeight="1" x14ac:dyDescent="0.35">
      <c r="A897" s="152"/>
      <c r="B897" s="152"/>
      <c r="C897" s="152"/>
      <c r="D897" s="153"/>
      <c r="E897" s="154"/>
      <c r="F897" s="154"/>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6"/>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c r="CE897" s="157"/>
      <c r="CF897" s="157"/>
    </row>
    <row r="898" spans="1:84" ht="13.5" customHeight="1" x14ac:dyDescent="0.35">
      <c r="A898" s="152"/>
      <c r="B898" s="152"/>
      <c r="C898" s="152"/>
      <c r="D898" s="153"/>
      <c r="E898" s="154"/>
      <c r="F898" s="154"/>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6"/>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c r="CE898" s="157"/>
      <c r="CF898" s="157"/>
    </row>
    <row r="899" spans="1:84" ht="13.5" customHeight="1" x14ac:dyDescent="0.35">
      <c r="A899" s="152"/>
      <c r="B899" s="152"/>
      <c r="C899" s="152"/>
      <c r="D899" s="153"/>
      <c r="E899" s="154"/>
      <c r="F899" s="154"/>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6"/>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c r="CE899" s="157"/>
      <c r="CF899" s="157"/>
    </row>
    <row r="900" spans="1:84" ht="13.5" customHeight="1" x14ac:dyDescent="0.35">
      <c r="A900" s="152"/>
      <c r="B900" s="152"/>
      <c r="C900" s="152"/>
      <c r="D900" s="153"/>
      <c r="E900" s="154"/>
      <c r="F900" s="154"/>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6"/>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c r="CE900" s="157"/>
      <c r="CF900" s="157"/>
    </row>
    <row r="901" spans="1:84" ht="13.5" customHeight="1" x14ac:dyDescent="0.35">
      <c r="A901" s="152"/>
      <c r="B901" s="152"/>
      <c r="C901" s="152"/>
      <c r="D901" s="153"/>
      <c r="E901" s="154"/>
      <c r="F901" s="154"/>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6"/>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c r="CE901" s="157"/>
      <c r="CF901" s="157"/>
    </row>
    <row r="902" spans="1:84" ht="13.5" customHeight="1" x14ac:dyDescent="0.35">
      <c r="A902" s="152"/>
      <c r="B902" s="152"/>
      <c r="C902" s="152"/>
      <c r="D902" s="153"/>
      <c r="E902" s="154"/>
      <c r="F902" s="154"/>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6"/>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c r="CE902" s="157"/>
      <c r="CF902" s="157"/>
    </row>
    <row r="903" spans="1:84" ht="13.5" customHeight="1" x14ac:dyDescent="0.35">
      <c r="A903" s="152"/>
      <c r="B903" s="152"/>
      <c r="C903" s="152"/>
      <c r="D903" s="153"/>
      <c r="E903" s="154"/>
      <c r="F903" s="154"/>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6"/>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c r="CE903" s="157"/>
      <c r="CF903" s="157"/>
    </row>
    <row r="904" spans="1:84" ht="13.5" customHeight="1" x14ac:dyDescent="0.35">
      <c r="A904" s="152"/>
      <c r="B904" s="152"/>
      <c r="C904" s="152"/>
      <c r="D904" s="153"/>
      <c r="E904" s="154"/>
      <c r="F904" s="154"/>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6"/>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c r="CE904" s="157"/>
      <c r="CF904" s="157"/>
    </row>
    <row r="905" spans="1:84" ht="13.5" customHeight="1" x14ac:dyDescent="0.35">
      <c r="A905" s="152"/>
      <c r="B905" s="152"/>
      <c r="C905" s="152"/>
      <c r="D905" s="153"/>
      <c r="E905" s="154"/>
      <c r="F905" s="154"/>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6"/>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c r="CE905" s="157"/>
      <c r="CF905" s="157"/>
    </row>
    <row r="906" spans="1:84" ht="13.5" customHeight="1" x14ac:dyDescent="0.35">
      <c r="A906" s="152"/>
      <c r="B906" s="152"/>
      <c r="C906" s="152"/>
      <c r="D906" s="153"/>
      <c r="E906" s="154"/>
      <c r="F906" s="154"/>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6"/>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c r="CE906" s="157"/>
      <c r="CF906" s="157"/>
    </row>
    <row r="907" spans="1:84" ht="13.5" customHeight="1" x14ac:dyDescent="0.35">
      <c r="A907" s="152"/>
      <c r="B907" s="152"/>
      <c r="C907" s="152"/>
      <c r="D907" s="153"/>
      <c r="E907" s="154"/>
      <c r="F907" s="154"/>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6"/>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c r="CE907" s="157"/>
      <c r="CF907" s="157"/>
    </row>
    <row r="908" spans="1:84" ht="13.5" customHeight="1" x14ac:dyDescent="0.35">
      <c r="A908" s="152"/>
      <c r="B908" s="152"/>
      <c r="C908" s="152"/>
      <c r="D908" s="153"/>
      <c r="E908" s="154"/>
      <c r="F908" s="154"/>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6"/>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c r="CE908" s="157"/>
      <c r="CF908" s="157"/>
    </row>
    <row r="909" spans="1:84" ht="13.5" customHeight="1" x14ac:dyDescent="0.35">
      <c r="A909" s="152"/>
      <c r="B909" s="152"/>
      <c r="C909" s="152"/>
      <c r="D909" s="153"/>
      <c r="E909" s="154"/>
      <c r="F909" s="154"/>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6"/>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c r="CE909" s="157"/>
      <c r="CF909" s="157"/>
    </row>
    <row r="910" spans="1:84" ht="13.5" customHeight="1" x14ac:dyDescent="0.35">
      <c r="A910" s="152"/>
      <c r="B910" s="152"/>
      <c r="C910" s="152"/>
      <c r="D910" s="153"/>
      <c r="E910" s="154"/>
      <c r="F910" s="154"/>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6"/>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c r="CE910" s="157"/>
      <c r="CF910" s="157"/>
    </row>
    <row r="911" spans="1:84" ht="13.5" customHeight="1" x14ac:dyDescent="0.35">
      <c r="A911" s="152"/>
      <c r="B911" s="152"/>
      <c r="C911" s="152"/>
      <c r="D911" s="153"/>
      <c r="E911" s="154"/>
      <c r="F911" s="154"/>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6"/>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c r="CE911" s="157"/>
      <c r="CF911" s="157"/>
    </row>
    <row r="912" spans="1:84" ht="13.5" customHeight="1" x14ac:dyDescent="0.35">
      <c r="A912" s="152"/>
      <c r="B912" s="152"/>
      <c r="C912" s="152"/>
      <c r="D912" s="153"/>
      <c r="E912" s="154"/>
      <c r="F912" s="154"/>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6"/>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c r="CE912" s="157"/>
      <c r="CF912" s="157"/>
    </row>
    <row r="913" spans="1:84" ht="13.5" customHeight="1" x14ac:dyDescent="0.35">
      <c r="A913" s="152"/>
      <c r="B913" s="152"/>
      <c r="C913" s="152"/>
      <c r="D913" s="153"/>
      <c r="E913" s="154"/>
      <c r="F913" s="154"/>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6"/>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c r="CE913" s="157"/>
      <c r="CF913" s="157"/>
    </row>
    <row r="914" spans="1:84" ht="13.5" customHeight="1" x14ac:dyDescent="0.35">
      <c r="A914" s="152"/>
      <c r="B914" s="152"/>
      <c r="C914" s="152"/>
      <c r="D914" s="153"/>
      <c r="E914" s="154"/>
      <c r="F914" s="154"/>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6"/>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c r="CE914" s="157"/>
      <c r="CF914" s="157"/>
    </row>
    <row r="915" spans="1:84" ht="13.5" customHeight="1" x14ac:dyDescent="0.35">
      <c r="A915" s="152"/>
      <c r="B915" s="152"/>
      <c r="C915" s="152"/>
      <c r="D915" s="153"/>
      <c r="E915" s="154"/>
      <c r="F915" s="154"/>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6"/>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c r="CE915" s="157"/>
      <c r="CF915" s="157"/>
    </row>
    <row r="916" spans="1:84" ht="13.5" customHeight="1" x14ac:dyDescent="0.35">
      <c r="A916" s="152"/>
      <c r="B916" s="152"/>
      <c r="C916" s="152"/>
      <c r="D916" s="153"/>
      <c r="E916" s="154"/>
      <c r="F916" s="154"/>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6"/>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c r="CE916" s="157"/>
      <c r="CF916" s="157"/>
    </row>
    <row r="917" spans="1:84" ht="13.5" customHeight="1" x14ac:dyDescent="0.35">
      <c r="A917" s="152"/>
      <c r="B917" s="152"/>
      <c r="C917" s="152"/>
      <c r="D917" s="153"/>
      <c r="E917" s="154"/>
      <c r="F917" s="154"/>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6"/>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c r="CE917" s="157"/>
      <c r="CF917" s="157"/>
    </row>
    <row r="918" spans="1:84" ht="13.5" customHeight="1" x14ac:dyDescent="0.35">
      <c r="A918" s="152"/>
      <c r="B918" s="152"/>
      <c r="C918" s="152"/>
      <c r="D918" s="153"/>
      <c r="E918" s="154"/>
      <c r="F918" s="154"/>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6"/>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c r="CE918" s="157"/>
      <c r="CF918" s="157"/>
    </row>
    <row r="919" spans="1:84" ht="13.5" customHeight="1" x14ac:dyDescent="0.35">
      <c r="A919" s="152"/>
      <c r="B919" s="152"/>
      <c r="C919" s="152"/>
      <c r="D919" s="153"/>
      <c r="E919" s="154"/>
      <c r="F919" s="154"/>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6"/>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c r="CE919" s="157"/>
      <c r="CF919" s="157"/>
    </row>
    <row r="920" spans="1:84" ht="13.5" customHeight="1" x14ac:dyDescent="0.35">
      <c r="A920" s="152"/>
      <c r="B920" s="152"/>
      <c r="C920" s="152"/>
      <c r="D920" s="153"/>
      <c r="E920" s="154"/>
      <c r="F920" s="154"/>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6"/>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c r="CE920" s="157"/>
      <c r="CF920" s="157"/>
    </row>
    <row r="921" spans="1:84" ht="13.5" customHeight="1" x14ac:dyDescent="0.35">
      <c r="A921" s="152"/>
      <c r="B921" s="152"/>
      <c r="C921" s="152"/>
      <c r="D921" s="153"/>
      <c r="E921" s="154"/>
      <c r="F921" s="154"/>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6"/>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c r="CE921" s="157"/>
      <c r="CF921" s="157"/>
    </row>
    <row r="922" spans="1:84" ht="13.5" customHeight="1" x14ac:dyDescent="0.35">
      <c r="A922" s="152"/>
      <c r="B922" s="152"/>
      <c r="C922" s="152"/>
      <c r="D922" s="153"/>
      <c r="E922" s="154"/>
      <c r="F922" s="154"/>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6"/>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c r="CE922" s="157"/>
      <c r="CF922" s="157"/>
    </row>
    <row r="923" spans="1:84" ht="13.5" customHeight="1" x14ac:dyDescent="0.35">
      <c r="A923" s="152"/>
      <c r="B923" s="152"/>
      <c r="C923" s="152"/>
      <c r="D923" s="153"/>
      <c r="E923" s="154"/>
      <c r="F923" s="154"/>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6"/>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c r="CE923" s="157"/>
      <c r="CF923" s="157"/>
    </row>
    <row r="924" spans="1:84" ht="13.5" customHeight="1" x14ac:dyDescent="0.35">
      <c r="A924" s="152"/>
      <c r="B924" s="152"/>
      <c r="C924" s="152"/>
      <c r="D924" s="153"/>
      <c r="E924" s="154"/>
      <c r="F924" s="154"/>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6"/>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c r="CE924" s="157"/>
      <c r="CF924" s="157"/>
    </row>
    <row r="925" spans="1:84" ht="13.5" customHeight="1" x14ac:dyDescent="0.35">
      <c r="A925" s="152"/>
      <c r="B925" s="152"/>
      <c r="C925" s="152"/>
      <c r="D925" s="153"/>
      <c r="E925" s="154"/>
      <c r="F925" s="154"/>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6"/>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c r="CE925" s="157"/>
      <c r="CF925" s="157"/>
    </row>
    <row r="926" spans="1:84" ht="13.5" customHeight="1" x14ac:dyDescent="0.35">
      <c r="A926" s="152"/>
      <c r="B926" s="152"/>
      <c r="C926" s="152"/>
      <c r="D926" s="153"/>
      <c r="E926" s="154"/>
      <c r="F926" s="154"/>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6"/>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c r="CE926" s="157"/>
      <c r="CF926" s="157"/>
    </row>
    <row r="927" spans="1:84" ht="13.5" customHeight="1" x14ac:dyDescent="0.35">
      <c r="A927" s="152"/>
      <c r="B927" s="152"/>
      <c r="C927" s="152"/>
      <c r="D927" s="153"/>
      <c r="E927" s="154"/>
      <c r="F927" s="154"/>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6"/>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c r="CE927" s="157"/>
      <c r="CF927" s="157"/>
    </row>
    <row r="928" spans="1:84" ht="13.5" customHeight="1" x14ac:dyDescent="0.35">
      <c r="A928" s="152"/>
      <c r="B928" s="152"/>
      <c r="C928" s="152"/>
      <c r="D928" s="153"/>
      <c r="E928" s="154"/>
      <c r="F928" s="154"/>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6"/>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c r="CE928" s="157"/>
      <c r="CF928" s="157"/>
    </row>
    <row r="929" spans="1:84" ht="13.5" customHeight="1" x14ac:dyDescent="0.35">
      <c r="A929" s="152"/>
      <c r="B929" s="152"/>
      <c r="C929" s="152"/>
      <c r="D929" s="153"/>
      <c r="E929" s="154"/>
      <c r="F929" s="154"/>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6"/>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c r="CE929" s="157"/>
      <c r="CF929" s="157"/>
    </row>
    <row r="930" spans="1:84" ht="13.5" customHeight="1" x14ac:dyDescent="0.35">
      <c r="A930" s="152"/>
      <c r="B930" s="152"/>
      <c r="C930" s="152"/>
      <c r="D930" s="153"/>
      <c r="E930" s="154"/>
      <c r="F930" s="154"/>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6"/>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c r="CE930" s="157"/>
      <c r="CF930" s="157"/>
    </row>
    <row r="931" spans="1:84" ht="13.5" customHeight="1" x14ac:dyDescent="0.35">
      <c r="A931" s="152"/>
      <c r="B931" s="152"/>
      <c r="C931" s="152"/>
      <c r="D931" s="153"/>
      <c r="E931" s="154"/>
      <c r="F931" s="154"/>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6"/>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c r="CE931" s="157"/>
      <c r="CF931" s="157"/>
    </row>
    <row r="932" spans="1:84" ht="13.5" customHeight="1" x14ac:dyDescent="0.35">
      <c r="A932" s="152"/>
      <c r="B932" s="152"/>
      <c r="C932" s="152"/>
      <c r="D932" s="153"/>
      <c r="E932" s="154"/>
      <c r="F932" s="154"/>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6"/>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c r="CE932" s="157"/>
      <c r="CF932" s="157"/>
    </row>
    <row r="933" spans="1:84" ht="13.5" customHeight="1" x14ac:dyDescent="0.35">
      <c r="A933" s="152"/>
      <c r="B933" s="152"/>
      <c r="C933" s="152"/>
      <c r="D933" s="153"/>
      <c r="E933" s="154"/>
      <c r="F933" s="154"/>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6"/>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c r="CE933" s="157"/>
      <c r="CF933" s="157"/>
    </row>
    <row r="934" spans="1:84" ht="13.5" customHeight="1" x14ac:dyDescent="0.35">
      <c r="A934" s="152"/>
      <c r="B934" s="152"/>
      <c r="C934" s="152"/>
      <c r="D934" s="153"/>
      <c r="E934" s="154"/>
      <c r="F934" s="154"/>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6"/>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c r="CE934" s="157"/>
      <c r="CF934" s="157"/>
    </row>
    <row r="935" spans="1:84" ht="13.5" customHeight="1" x14ac:dyDescent="0.35">
      <c r="A935" s="152"/>
      <c r="B935" s="152"/>
      <c r="C935" s="152"/>
      <c r="D935" s="153"/>
      <c r="E935" s="154"/>
      <c r="F935" s="154"/>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6"/>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c r="CE935" s="157"/>
      <c r="CF935" s="157"/>
    </row>
    <row r="936" spans="1:84" ht="13.5" customHeight="1" x14ac:dyDescent="0.35">
      <c r="A936" s="152"/>
      <c r="B936" s="152"/>
      <c r="C936" s="152"/>
      <c r="D936" s="153"/>
      <c r="E936" s="154"/>
      <c r="F936" s="154"/>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6"/>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c r="CE936" s="157"/>
      <c r="CF936" s="157"/>
    </row>
    <row r="937" spans="1:84" ht="13.5" customHeight="1" x14ac:dyDescent="0.35">
      <c r="A937" s="152"/>
      <c r="B937" s="152"/>
      <c r="C937" s="152"/>
      <c r="D937" s="153"/>
      <c r="E937" s="154"/>
      <c r="F937" s="154"/>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6"/>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c r="CE937" s="157"/>
      <c r="CF937" s="157"/>
    </row>
    <row r="938" spans="1:84" ht="13.5" customHeight="1" x14ac:dyDescent="0.35">
      <c r="A938" s="152"/>
      <c r="B938" s="152"/>
      <c r="C938" s="152"/>
      <c r="D938" s="153"/>
      <c r="E938" s="154"/>
      <c r="F938" s="154"/>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6"/>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c r="CE938" s="157"/>
      <c r="CF938" s="157"/>
    </row>
    <row r="939" spans="1:84" ht="13.5" customHeight="1" x14ac:dyDescent="0.35">
      <c r="A939" s="152"/>
      <c r="B939" s="152"/>
      <c r="C939" s="152"/>
      <c r="D939" s="153"/>
      <c r="E939" s="154"/>
      <c r="F939" s="154"/>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6"/>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c r="CE939" s="157"/>
      <c r="CF939" s="157"/>
    </row>
    <row r="940" spans="1:84" ht="13.5" customHeight="1" x14ac:dyDescent="0.35">
      <c r="A940" s="152"/>
      <c r="B940" s="152"/>
      <c r="C940" s="152"/>
      <c r="D940" s="153"/>
      <c r="E940" s="154"/>
      <c r="F940" s="154"/>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6"/>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c r="CE940" s="157"/>
      <c r="CF940" s="157"/>
    </row>
    <row r="941" spans="1:84" ht="13.5" customHeight="1" x14ac:dyDescent="0.35">
      <c r="A941" s="152"/>
      <c r="B941" s="152"/>
      <c r="C941" s="152"/>
      <c r="D941" s="153"/>
      <c r="E941" s="154"/>
      <c r="F941" s="154"/>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6"/>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c r="CE941" s="157"/>
      <c r="CF941" s="157"/>
    </row>
    <row r="942" spans="1:84" ht="13.5" customHeight="1" x14ac:dyDescent="0.35">
      <c r="A942" s="152"/>
      <c r="B942" s="152"/>
      <c r="C942" s="152"/>
      <c r="D942" s="153"/>
      <c r="E942" s="154"/>
      <c r="F942" s="154"/>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6"/>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c r="CE942" s="157"/>
      <c r="CF942" s="157"/>
    </row>
    <row r="943" spans="1:84" ht="13.5" customHeight="1" x14ac:dyDescent="0.35">
      <c r="A943" s="152"/>
      <c r="B943" s="152"/>
      <c r="C943" s="152"/>
      <c r="D943" s="153"/>
      <c r="E943" s="154"/>
      <c r="F943" s="154"/>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6"/>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c r="CE943" s="157"/>
      <c r="CF943" s="157"/>
    </row>
    <row r="944" spans="1:84" ht="13.5" customHeight="1" x14ac:dyDescent="0.35">
      <c r="A944" s="152"/>
      <c r="B944" s="152"/>
      <c r="C944" s="152"/>
      <c r="D944" s="153"/>
      <c r="E944" s="154"/>
      <c r="F944" s="154"/>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6"/>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c r="CE944" s="157"/>
      <c r="CF944" s="157"/>
    </row>
    <row r="945" spans="1:84" ht="13.5" customHeight="1" x14ac:dyDescent="0.35">
      <c r="A945" s="152"/>
      <c r="B945" s="152"/>
      <c r="C945" s="152"/>
      <c r="D945" s="153"/>
      <c r="E945" s="154"/>
      <c r="F945" s="154"/>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6"/>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c r="CE945" s="157"/>
      <c r="CF945" s="157"/>
    </row>
    <row r="946" spans="1:84" ht="13.5" customHeight="1" x14ac:dyDescent="0.35">
      <c r="A946" s="152"/>
      <c r="B946" s="152"/>
      <c r="C946" s="152"/>
      <c r="D946" s="153"/>
      <c r="E946" s="154"/>
      <c r="F946" s="154"/>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6"/>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c r="CE946" s="157"/>
      <c r="CF946" s="157"/>
    </row>
    <row r="947" spans="1:84" ht="13.5" customHeight="1" x14ac:dyDescent="0.35">
      <c r="A947" s="152"/>
      <c r="B947" s="152"/>
      <c r="C947" s="152"/>
      <c r="D947" s="153"/>
      <c r="E947" s="154"/>
      <c r="F947" s="154"/>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6"/>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c r="CE947" s="157"/>
      <c r="CF947" s="157"/>
    </row>
    <row r="948" spans="1:84" ht="13.5" customHeight="1" x14ac:dyDescent="0.35">
      <c r="A948" s="152"/>
      <c r="B948" s="152"/>
      <c r="C948" s="152"/>
      <c r="D948" s="153"/>
      <c r="E948" s="154"/>
      <c r="F948" s="154"/>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6"/>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c r="CE948" s="157"/>
      <c r="CF948" s="157"/>
    </row>
    <row r="949" spans="1:84" ht="13.5" customHeight="1" x14ac:dyDescent="0.35">
      <c r="A949" s="152"/>
      <c r="B949" s="152"/>
      <c r="C949" s="152"/>
      <c r="D949" s="153"/>
      <c r="E949" s="154"/>
      <c r="F949" s="154"/>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6"/>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c r="CE949" s="157"/>
      <c r="CF949" s="157"/>
    </row>
    <row r="950" spans="1:84" ht="13.5" customHeight="1" x14ac:dyDescent="0.35">
      <c r="A950" s="152"/>
      <c r="B950" s="152"/>
      <c r="C950" s="152"/>
      <c r="D950" s="153"/>
      <c r="E950" s="154"/>
      <c r="F950" s="154"/>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6"/>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c r="CE950" s="157"/>
      <c r="CF950" s="157"/>
    </row>
    <row r="951" spans="1:84" ht="13.5" customHeight="1" x14ac:dyDescent="0.35">
      <c r="A951" s="152"/>
      <c r="B951" s="152"/>
      <c r="C951" s="152"/>
      <c r="D951" s="153"/>
      <c r="E951" s="154"/>
      <c r="F951" s="154"/>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6"/>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c r="CE951" s="157"/>
      <c r="CF951" s="157"/>
    </row>
    <row r="952" spans="1:84" ht="13.5" customHeight="1" x14ac:dyDescent="0.35">
      <c r="A952" s="152"/>
      <c r="B952" s="152"/>
      <c r="C952" s="152"/>
      <c r="D952" s="153"/>
      <c r="E952" s="154"/>
      <c r="F952" s="154"/>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6"/>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c r="CE952" s="157"/>
      <c r="CF952" s="157"/>
    </row>
    <row r="953" spans="1:84" ht="13.5" customHeight="1" x14ac:dyDescent="0.35">
      <c r="A953" s="152"/>
      <c r="B953" s="152"/>
      <c r="C953" s="152"/>
      <c r="D953" s="153"/>
      <c r="E953" s="154"/>
      <c r="F953" s="154"/>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6"/>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c r="CE953" s="157"/>
      <c r="CF953" s="157"/>
    </row>
    <row r="954" spans="1:84" ht="13.5" customHeight="1" x14ac:dyDescent="0.35">
      <c r="A954" s="152"/>
      <c r="B954" s="152"/>
      <c r="C954" s="152"/>
      <c r="D954" s="153"/>
      <c r="E954" s="154"/>
      <c r="F954" s="154"/>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6"/>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c r="CE954" s="157"/>
      <c r="CF954" s="157"/>
    </row>
    <row r="955" spans="1:84" ht="13.5" customHeight="1" x14ac:dyDescent="0.35">
      <c r="A955" s="152"/>
      <c r="B955" s="152"/>
      <c r="C955" s="152"/>
      <c r="D955" s="153"/>
      <c r="E955" s="154"/>
      <c r="F955" s="154"/>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6"/>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c r="CE955" s="157"/>
      <c r="CF955" s="157"/>
    </row>
    <row r="956" spans="1:84" ht="13.5" customHeight="1" x14ac:dyDescent="0.35">
      <c r="A956" s="152"/>
      <c r="B956" s="152"/>
      <c r="C956" s="152"/>
      <c r="D956" s="153"/>
      <c r="E956" s="154"/>
      <c r="F956" s="154"/>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6"/>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c r="CE956" s="157"/>
      <c r="CF956" s="157"/>
    </row>
    <row r="957" spans="1:84" ht="13.5" customHeight="1" x14ac:dyDescent="0.35">
      <c r="A957" s="152"/>
      <c r="B957" s="152"/>
      <c r="C957" s="152"/>
      <c r="D957" s="153"/>
      <c r="E957" s="154"/>
      <c r="F957" s="154"/>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6"/>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c r="CE957" s="157"/>
      <c r="CF957" s="157"/>
    </row>
    <row r="958" spans="1:84" ht="13.5" customHeight="1" x14ac:dyDescent="0.35">
      <c r="A958" s="152"/>
      <c r="B958" s="152"/>
      <c r="C958" s="152"/>
      <c r="D958" s="153"/>
      <c r="E958" s="154"/>
      <c r="F958" s="154"/>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6"/>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c r="CE958" s="157"/>
      <c r="CF958" s="157"/>
    </row>
    <row r="959" spans="1:84" ht="13.5" customHeight="1" x14ac:dyDescent="0.35">
      <c r="A959" s="152"/>
      <c r="B959" s="152"/>
      <c r="C959" s="152"/>
      <c r="D959" s="153"/>
      <c r="E959" s="154"/>
      <c r="F959" s="154"/>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6"/>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c r="CE959" s="157"/>
      <c r="CF959" s="157"/>
    </row>
    <row r="960" spans="1:84" ht="13.5" customHeight="1" x14ac:dyDescent="0.35">
      <c r="A960" s="152"/>
      <c r="B960" s="152"/>
      <c r="C960" s="152"/>
      <c r="D960" s="153"/>
      <c r="E960" s="154"/>
      <c r="F960" s="154"/>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6"/>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c r="CE960" s="157"/>
      <c r="CF960" s="157"/>
    </row>
    <row r="961" spans="1:84" ht="13.5" customHeight="1" x14ac:dyDescent="0.35">
      <c r="A961" s="152"/>
      <c r="B961" s="152"/>
      <c r="C961" s="152"/>
      <c r="D961" s="153"/>
      <c r="E961" s="154"/>
      <c r="F961" s="154"/>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6"/>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c r="CE961" s="157"/>
      <c r="CF961" s="157"/>
    </row>
    <row r="962" spans="1:84" ht="13.5" customHeight="1" x14ac:dyDescent="0.35">
      <c r="A962" s="152"/>
      <c r="B962" s="152"/>
      <c r="C962" s="152"/>
      <c r="D962" s="153"/>
      <c r="E962" s="154"/>
      <c r="F962" s="154"/>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6"/>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c r="CE962" s="157"/>
      <c r="CF962" s="157"/>
    </row>
    <row r="963" spans="1:84" ht="13.5" customHeight="1" x14ac:dyDescent="0.35">
      <c r="A963" s="152"/>
      <c r="B963" s="152"/>
      <c r="C963" s="152"/>
      <c r="D963" s="153"/>
      <c r="E963" s="154"/>
      <c r="F963" s="154"/>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6"/>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c r="CE963" s="157"/>
      <c r="CF963" s="157"/>
    </row>
    <row r="964" spans="1:84" ht="13.5" customHeight="1" x14ac:dyDescent="0.35">
      <c r="A964" s="152"/>
      <c r="B964" s="152"/>
      <c r="C964" s="152"/>
      <c r="D964" s="153"/>
      <c r="E964" s="154"/>
      <c r="F964" s="154"/>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6"/>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c r="CE964" s="157"/>
      <c r="CF964" s="157"/>
    </row>
    <row r="965" spans="1:84" ht="13.5" customHeight="1" x14ac:dyDescent="0.35">
      <c r="A965" s="152"/>
      <c r="B965" s="152"/>
      <c r="C965" s="152"/>
      <c r="D965" s="153"/>
      <c r="E965" s="154"/>
      <c r="F965" s="154"/>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6"/>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c r="CE965" s="157"/>
      <c r="CF965" s="157"/>
    </row>
    <row r="966" spans="1:84" ht="13.5" customHeight="1" x14ac:dyDescent="0.35">
      <c r="A966" s="152"/>
      <c r="B966" s="152"/>
      <c r="C966" s="152"/>
      <c r="D966" s="153"/>
      <c r="E966" s="154"/>
      <c r="F966" s="154"/>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6"/>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c r="CE966" s="157"/>
      <c r="CF966" s="157"/>
    </row>
    <row r="967" spans="1:84" ht="13.5" customHeight="1" x14ac:dyDescent="0.35">
      <c r="A967" s="152"/>
      <c r="B967" s="152"/>
      <c r="C967" s="152"/>
      <c r="D967" s="153"/>
      <c r="E967" s="154"/>
      <c r="F967" s="154"/>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6"/>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c r="CE967" s="157"/>
      <c r="CF967" s="157"/>
    </row>
    <row r="968" spans="1:84" ht="13.5" customHeight="1" x14ac:dyDescent="0.35">
      <c r="A968" s="152"/>
      <c r="B968" s="152"/>
      <c r="C968" s="152"/>
      <c r="D968" s="153"/>
      <c r="E968" s="154"/>
      <c r="F968" s="154"/>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6"/>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c r="CE968" s="157"/>
      <c r="CF968" s="157"/>
    </row>
    <row r="969" spans="1:84" ht="13.5" customHeight="1" x14ac:dyDescent="0.35">
      <c r="A969" s="152"/>
      <c r="B969" s="152"/>
      <c r="C969" s="152"/>
      <c r="D969" s="153"/>
      <c r="E969" s="154"/>
      <c r="F969" s="154"/>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6"/>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c r="CE969" s="157"/>
      <c r="CF969" s="157"/>
    </row>
    <row r="970" spans="1:84" ht="13.5" customHeight="1" x14ac:dyDescent="0.35">
      <c r="A970" s="152"/>
      <c r="B970" s="152"/>
      <c r="C970" s="152"/>
      <c r="D970" s="153"/>
      <c r="E970" s="154"/>
      <c r="F970" s="154"/>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6"/>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c r="CE970" s="157"/>
      <c r="CF970" s="157"/>
    </row>
    <row r="971" spans="1:84" ht="13.5" customHeight="1" x14ac:dyDescent="0.35">
      <c r="A971" s="152"/>
      <c r="B971" s="152"/>
      <c r="C971" s="152"/>
      <c r="D971" s="153"/>
      <c r="E971" s="154"/>
      <c r="F971" s="154"/>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6"/>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c r="CE971" s="157"/>
      <c r="CF971" s="157"/>
    </row>
    <row r="972" spans="1:84" ht="13.5" customHeight="1" x14ac:dyDescent="0.35">
      <c r="A972" s="152"/>
      <c r="B972" s="152"/>
      <c r="C972" s="152"/>
      <c r="D972" s="153"/>
      <c r="E972" s="154"/>
      <c r="F972" s="154"/>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6"/>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c r="CE972" s="157"/>
      <c r="CF972" s="157"/>
    </row>
    <row r="973" spans="1:84" ht="13.5" customHeight="1" x14ac:dyDescent="0.35">
      <c r="A973" s="152"/>
      <c r="B973" s="152"/>
      <c r="C973" s="152"/>
      <c r="D973" s="153"/>
      <c r="E973" s="154"/>
      <c r="F973" s="154"/>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6"/>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c r="CE973" s="157"/>
      <c r="CF973" s="157"/>
    </row>
    <row r="974" spans="1:84" ht="13.5" customHeight="1" x14ac:dyDescent="0.35">
      <c r="A974" s="152"/>
      <c r="B974" s="152"/>
      <c r="C974" s="152"/>
      <c r="D974" s="153"/>
      <c r="E974" s="154"/>
      <c r="F974" s="154"/>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6"/>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c r="CE974" s="157"/>
      <c r="CF974" s="157"/>
    </row>
    <row r="975" spans="1:84" ht="13.5" customHeight="1" x14ac:dyDescent="0.35">
      <c r="A975" s="152"/>
      <c r="B975" s="152"/>
      <c r="C975" s="152"/>
      <c r="D975" s="153"/>
      <c r="E975" s="154"/>
      <c r="F975" s="154"/>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6"/>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c r="CE975" s="157"/>
      <c r="CF975" s="157"/>
    </row>
    <row r="976" spans="1:84" ht="13.5" customHeight="1" x14ac:dyDescent="0.35">
      <c r="A976" s="152"/>
      <c r="B976" s="152"/>
      <c r="C976" s="152"/>
      <c r="D976" s="153"/>
      <c r="E976" s="154"/>
      <c r="F976" s="154"/>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6"/>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c r="CE976" s="157"/>
      <c r="CF976" s="157"/>
    </row>
    <row r="977" spans="1:84" ht="13.5" customHeight="1" x14ac:dyDescent="0.35">
      <c r="A977" s="152"/>
      <c r="B977" s="152"/>
      <c r="C977" s="152"/>
      <c r="D977" s="153"/>
      <c r="E977" s="154"/>
      <c r="F977" s="154"/>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6"/>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c r="CE977" s="157"/>
      <c r="CF977" s="157"/>
    </row>
    <row r="978" spans="1:84" ht="13.5" customHeight="1" x14ac:dyDescent="0.35">
      <c r="A978" s="152"/>
      <c r="B978" s="152"/>
      <c r="C978" s="152"/>
      <c r="D978" s="153"/>
      <c r="E978" s="154"/>
      <c r="F978" s="154"/>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6"/>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c r="CE978" s="157"/>
      <c r="CF978" s="157"/>
    </row>
    <row r="979" spans="1:84" ht="13.5" customHeight="1" x14ac:dyDescent="0.35">
      <c r="A979" s="152"/>
      <c r="B979" s="152"/>
      <c r="C979" s="152"/>
      <c r="D979" s="153"/>
      <c r="E979" s="154"/>
      <c r="F979" s="154"/>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6"/>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c r="CE979" s="157"/>
      <c r="CF979" s="157"/>
    </row>
    <row r="980" spans="1:84" ht="13.5" customHeight="1" x14ac:dyDescent="0.35">
      <c r="A980" s="152"/>
      <c r="B980" s="152"/>
      <c r="C980" s="152"/>
      <c r="D980" s="153"/>
      <c r="E980" s="154"/>
      <c r="F980" s="154"/>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6"/>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c r="CE980" s="157"/>
      <c r="CF980" s="157"/>
    </row>
  </sheetData>
  <autoFilter ref="CB1:CB980" xr:uid="{00000000-0001-0000-0000-000000000000}"/>
  <mergeCells count="68">
    <mergeCell ref="A7:A9"/>
    <mergeCell ref="C13:C18"/>
    <mergeCell ref="B13:B18"/>
    <mergeCell ref="C19:C26"/>
    <mergeCell ref="B19:B26"/>
    <mergeCell ref="CF1:CF2"/>
    <mergeCell ref="BB19:BB20"/>
    <mergeCell ref="AZ19:AZ20"/>
    <mergeCell ref="BA19:BA20"/>
    <mergeCell ref="BZ1:CB1"/>
    <mergeCell ref="CC1:CE1"/>
    <mergeCell ref="BK1:BK2"/>
    <mergeCell ref="BE1:BG1"/>
    <mergeCell ref="BH1:BJ1"/>
    <mergeCell ref="BV1:BX1"/>
    <mergeCell ref="BY1:BY2"/>
    <mergeCell ref="BS1:BU1"/>
    <mergeCell ref="BL1:BN1"/>
    <mergeCell ref="BO1:BQ1"/>
    <mergeCell ref="BR1:BR2"/>
    <mergeCell ref="AH1:AH2"/>
    <mergeCell ref="AI1:AI2"/>
    <mergeCell ref="AJ1:AL1"/>
    <mergeCell ref="AM1:AO1"/>
    <mergeCell ref="AZ15:AZ16"/>
    <mergeCell ref="AP1:AP2"/>
    <mergeCell ref="AQ1:AQ2"/>
    <mergeCell ref="AR1:AT1"/>
    <mergeCell ref="AX1:AX2"/>
    <mergeCell ref="AY1:AY2"/>
    <mergeCell ref="AU1:AW1"/>
    <mergeCell ref="AZ1:BD1"/>
    <mergeCell ref="W1:Y1"/>
    <mergeCell ref="Z1:Z2"/>
    <mergeCell ref="AA1:AA2"/>
    <mergeCell ref="AB1:AD1"/>
    <mergeCell ref="AE1:AG1"/>
    <mergeCell ref="L1:N1"/>
    <mergeCell ref="O1:Q1"/>
    <mergeCell ref="R1:R2"/>
    <mergeCell ref="S1:S2"/>
    <mergeCell ref="T1:V1"/>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D24:D25"/>
    <mergeCell ref="E24:E25"/>
    <mergeCell ref="E7:E9"/>
    <mergeCell ref="D7:D9"/>
    <mergeCell ref="E19:E20"/>
    <mergeCell ref="D19:D20"/>
    <mergeCell ref="E15:E16"/>
    <mergeCell ref="D15:D16"/>
    <mergeCell ref="D22:D23"/>
    <mergeCell ref="E22:E23"/>
  </mergeCells>
  <conditionalFormatting sqref="N3">
    <cfRule type="cellIs" dxfId="1255" priority="1384" operator="between">
      <formula>0</formula>
      <formula>0.3999</formula>
    </cfRule>
    <cfRule type="cellIs" dxfId="1254" priority="1385" operator="between">
      <formula>0.4</formula>
      <formula>0.59</formula>
    </cfRule>
    <cfRule type="cellIs" dxfId="1253" priority="1386" operator="between">
      <formula>0.6</formula>
      <formula>0.69</formula>
    </cfRule>
    <cfRule type="cellIs" dxfId="1252" priority="1387" operator="between">
      <formula>0.7</formula>
      <formula>0.79</formula>
    </cfRule>
    <cfRule type="cellIs" dxfId="1251" priority="1388" operator="between">
      <formula>0.8</formula>
      <formula>1</formula>
    </cfRule>
  </conditionalFormatting>
  <conditionalFormatting sqref="N5:N26">
    <cfRule type="cellIs" dxfId="1250" priority="1445" operator="between">
      <formula>0.4</formula>
      <formula>0.59</formula>
    </cfRule>
    <cfRule type="cellIs" dxfId="1249" priority="1448" operator="between">
      <formula>0.8</formula>
      <formula>1</formula>
    </cfRule>
    <cfRule type="cellIs" dxfId="1248" priority="1447" operator="between">
      <formula>0.7</formula>
      <formula>0.79</formula>
    </cfRule>
    <cfRule type="cellIs" dxfId="1247" priority="1446" operator="between">
      <formula>0.6</formula>
      <formula>0.69</formula>
    </cfRule>
    <cfRule type="cellIs" dxfId="1246" priority="1444" operator="between">
      <formula>0</formula>
      <formula>0.3999</formula>
    </cfRule>
  </conditionalFormatting>
  <conditionalFormatting sqref="Q3">
    <cfRule type="cellIs" dxfId="1245" priority="1389" operator="between">
      <formula>0</formula>
      <formula>0.3999</formula>
    </cfRule>
    <cfRule type="cellIs" dxfId="1244" priority="1390" operator="between">
      <formula>0.4</formula>
      <formula>0.59</formula>
    </cfRule>
    <cfRule type="cellIs" dxfId="1243" priority="1391" operator="between">
      <formula>0.6</formula>
      <formula>0.69</formula>
    </cfRule>
    <cfRule type="cellIs" dxfId="1242" priority="1392" operator="between">
      <formula>0.7</formula>
      <formula>0.79</formula>
    </cfRule>
    <cfRule type="cellIs" dxfId="1241" priority="1393" operator="between">
      <formula>0.8</formula>
      <formula>1</formula>
    </cfRule>
  </conditionalFormatting>
  <conditionalFormatting sqref="V3">
    <cfRule type="cellIs" dxfId="1240" priority="1395" operator="between">
      <formula>0.4</formula>
      <formula>0.59</formula>
    </cfRule>
    <cfRule type="cellIs" dxfId="1239" priority="1396" operator="between">
      <formula>0.6</formula>
      <formula>0.69</formula>
    </cfRule>
    <cfRule type="cellIs" dxfId="1238" priority="1398" operator="between">
      <formula>0.8</formula>
      <formula>1</formula>
    </cfRule>
    <cfRule type="cellIs" dxfId="1237" priority="1397" operator="between">
      <formula>0.7</formula>
      <formula>0.79</formula>
    </cfRule>
    <cfRule type="cellIs" dxfId="1236" priority="1394" operator="between">
      <formula>0</formula>
      <formula>0.3999</formula>
    </cfRule>
  </conditionalFormatting>
  <conditionalFormatting sqref="V5:V26">
    <cfRule type="cellIs" dxfId="1235" priority="1456" operator="between">
      <formula>0.6</formula>
      <formula>0.69</formula>
    </cfRule>
    <cfRule type="cellIs" dxfId="1234" priority="1455" operator="between">
      <formula>0.4</formula>
      <formula>0.59</formula>
    </cfRule>
    <cfRule type="cellIs" dxfId="1233" priority="1454" operator="between">
      <formula>0</formula>
      <formula>0.3999</formula>
    </cfRule>
    <cfRule type="cellIs" dxfId="1232" priority="1458" operator="between">
      <formula>0.8</formula>
      <formula>1</formula>
    </cfRule>
    <cfRule type="cellIs" dxfId="1231" priority="1457" operator="between">
      <formula>0.7</formula>
      <formula>0.79</formula>
    </cfRule>
  </conditionalFormatting>
  <conditionalFormatting sqref="Y3">
    <cfRule type="cellIs" dxfId="1230" priority="1399" operator="between">
      <formula>0</formula>
      <formula>0.3999</formula>
    </cfRule>
    <cfRule type="cellIs" dxfId="1229" priority="1400" operator="between">
      <formula>0.4</formula>
      <formula>0.59</formula>
    </cfRule>
    <cfRule type="cellIs" dxfId="1228" priority="1401" operator="between">
      <formula>0.6</formula>
      <formula>0.69</formula>
    </cfRule>
    <cfRule type="cellIs" dxfId="1227" priority="1402" operator="between">
      <formula>0.7</formula>
      <formula>0.79</formula>
    </cfRule>
    <cfRule type="cellIs" dxfId="1226" priority="1403" operator="between">
      <formula>0.8</formula>
      <formula>1</formula>
    </cfRule>
  </conditionalFormatting>
  <conditionalFormatting sqref="AD3">
    <cfRule type="cellIs" dxfId="1225" priority="1407" operator="between">
      <formula>0.7</formula>
      <formula>0.79</formula>
    </cfRule>
    <cfRule type="cellIs" dxfId="1224" priority="1408" operator="between">
      <formula>0.8</formula>
      <formula>1</formula>
    </cfRule>
    <cfRule type="cellIs" dxfId="1223" priority="1406" operator="between">
      <formula>0.6</formula>
      <formula>0.69</formula>
    </cfRule>
    <cfRule type="cellIs" dxfId="1222" priority="1404" operator="between">
      <formula>0</formula>
      <formula>0.3999</formula>
    </cfRule>
    <cfRule type="cellIs" dxfId="1221" priority="1405" operator="between">
      <formula>0.4</formula>
      <formula>0.59</formula>
    </cfRule>
  </conditionalFormatting>
  <conditionalFormatting sqref="AD5:AD26">
    <cfRule type="cellIs" dxfId="1220" priority="1466" operator="between">
      <formula>0.6</formula>
      <formula>0.69</formula>
    </cfRule>
    <cfRule type="cellIs" dxfId="1219" priority="1468" operator="between">
      <formula>0.8</formula>
      <formula>1</formula>
    </cfRule>
    <cfRule type="cellIs" dxfId="1218" priority="1465" operator="between">
      <formula>0.4</formula>
      <formula>0.59</formula>
    </cfRule>
    <cfRule type="cellIs" dxfId="1217" priority="1464" operator="between">
      <formula>0</formula>
      <formula>0.3999</formula>
    </cfRule>
    <cfRule type="cellIs" dxfId="1216" priority="1467" operator="between">
      <formula>0.7</formula>
      <formula>0.79</formula>
    </cfRule>
  </conditionalFormatting>
  <conditionalFormatting sqref="AG3">
    <cfRule type="cellIs" dxfId="1215" priority="1563" operator="between">
      <formula>0.8</formula>
      <formula>1</formula>
    </cfRule>
    <cfRule type="cellIs" dxfId="1214" priority="1561" operator="between">
      <formula>0.6</formula>
      <formula>0.69</formula>
    </cfRule>
    <cfRule type="cellIs" dxfId="1213" priority="1560" operator="between">
      <formula>0.4</formula>
      <formula>0.59</formula>
    </cfRule>
    <cfRule type="cellIs" dxfId="1212" priority="1559" operator="between">
      <formula>0</formula>
      <formula>0.3999</formula>
    </cfRule>
    <cfRule type="cellIs" dxfId="1211" priority="1562" operator="between">
      <formula>0.7</formula>
      <formula>0.79</formula>
    </cfRule>
  </conditionalFormatting>
  <conditionalFormatting sqref="AL3">
    <cfRule type="cellIs" dxfId="1210" priority="1410" operator="between">
      <formula>0.4</formula>
      <formula>0.59</formula>
    </cfRule>
    <cfRule type="cellIs" dxfId="1209" priority="1413" operator="between">
      <formula>0.8</formula>
      <formula>1</formula>
    </cfRule>
    <cfRule type="cellIs" dxfId="1208" priority="1412" operator="between">
      <formula>0.7</formula>
      <formula>0.79</formula>
    </cfRule>
    <cfRule type="cellIs" dxfId="1207" priority="1409" operator="between">
      <formula>0</formula>
      <formula>0.3999</formula>
    </cfRule>
    <cfRule type="cellIs" dxfId="1206" priority="1411" operator="between">
      <formula>0.6</formula>
      <formula>0.69</formula>
    </cfRule>
  </conditionalFormatting>
  <conditionalFormatting sqref="AL5:AL26">
    <cfRule type="cellIs" dxfId="1205" priority="1472" operator="between">
      <formula>0.7</formula>
      <formula>0.79</formula>
    </cfRule>
    <cfRule type="cellIs" dxfId="1204" priority="1473" operator="between">
      <formula>0.8</formula>
      <formula>1</formula>
    </cfRule>
    <cfRule type="cellIs" dxfId="1203" priority="1469" operator="between">
      <formula>0</formula>
      <formula>0.3999</formula>
    </cfRule>
    <cfRule type="cellIs" dxfId="1202" priority="1470" operator="between">
      <formula>0.4</formula>
      <formula>0.59</formula>
    </cfRule>
    <cfRule type="cellIs" dxfId="1201" priority="1471" operator="between">
      <formula>0.6</formula>
      <formula>0.69</formula>
    </cfRule>
  </conditionalFormatting>
  <conditionalFormatting sqref="AT3 Q5:Q26 Y5:Y26 AG5:AG26 AO5:AO26 AW5:AW26">
    <cfRule type="cellIs" dxfId="1200" priority="1228" operator="between">
      <formula>0.8</formula>
      <formula>1</formula>
    </cfRule>
    <cfRule type="cellIs" dxfId="1199" priority="1227" operator="between">
      <formula>0.7</formula>
      <formula>0.79</formula>
    </cfRule>
    <cfRule type="cellIs" dxfId="1198" priority="1226" operator="between">
      <formula>0.6</formula>
      <formula>0.69</formula>
    </cfRule>
    <cfRule type="cellIs" dxfId="1197" priority="1225" operator="between">
      <formula>0.4</formula>
      <formula>0.59</formula>
    </cfRule>
    <cfRule type="cellIs" dxfId="1196" priority="1224" operator="between">
      <formula>0</formula>
      <formula>0.3999</formula>
    </cfRule>
  </conditionalFormatting>
  <conditionalFormatting sqref="AT5:AT26">
    <cfRule type="cellIs" dxfId="1195" priority="1474" operator="between">
      <formula>0</formula>
      <formula>0.3999</formula>
    </cfRule>
    <cfRule type="cellIs" dxfId="1194" priority="1477" operator="between">
      <formula>0.7</formula>
      <formula>0.79</formula>
    </cfRule>
    <cfRule type="cellIs" dxfId="1193" priority="1476" operator="between">
      <formula>0.6</formula>
      <formula>0.69</formula>
    </cfRule>
    <cfRule type="cellIs" dxfId="1192" priority="1478" operator="between">
      <formula>0.8</formula>
      <formula>1</formula>
    </cfRule>
    <cfRule type="cellIs" dxfId="1191" priority="1475" operator="between">
      <formula>0.4</formula>
      <formula>0.59</formula>
    </cfRule>
  </conditionalFormatting>
  <conditionalFormatting sqref="AW3">
    <cfRule type="cellIs" dxfId="1190" priority="1589" operator="between">
      <formula>0</formula>
      <formula>0.3999</formula>
    </cfRule>
    <cfRule type="cellIs" dxfId="1189" priority="1590" operator="between">
      <formula>0.4</formula>
      <formula>0.59</formula>
    </cfRule>
    <cfRule type="cellIs" dxfId="1188" priority="1591" operator="between">
      <formula>0.6</formula>
      <formula>0.69</formula>
    </cfRule>
    <cfRule type="cellIs" dxfId="1187" priority="1592" operator="between">
      <formula>0.7</formula>
      <formula>0.79</formula>
    </cfRule>
    <cfRule type="cellIs" dxfId="1186" priority="1593" operator="between">
      <formula>0.8</formula>
      <formula>1</formula>
    </cfRule>
  </conditionalFormatting>
  <conditionalFormatting sqref="BG3:BG8">
    <cfRule type="cellIs" dxfId="1185" priority="1100" operator="between">
      <formula>0.4</formula>
      <formula>0.59</formula>
    </cfRule>
    <cfRule type="cellIs" dxfId="1184" priority="1101" operator="between">
      <formula>0.6</formula>
      <formula>0.69</formula>
    </cfRule>
    <cfRule type="cellIs" dxfId="1183" priority="1102" operator="between">
      <formula>0.7</formula>
      <formula>0.79</formula>
    </cfRule>
    <cfRule type="cellIs" dxfId="1182" priority="1103" operator="between">
      <formula>0.8</formula>
      <formula>1</formula>
    </cfRule>
  </conditionalFormatting>
  <conditionalFormatting sqref="BG3:BG12">
    <cfRule type="cellIs" dxfId="1181" priority="1099" operator="between">
      <formula>0</formula>
      <formula>0.3999</formula>
    </cfRule>
  </conditionalFormatting>
  <conditionalFormatting sqref="BG9:BG12">
    <cfRule type="cellIs" dxfId="1180" priority="1258" operator="between">
      <formula>0.8</formula>
      <formula>1</formula>
    </cfRule>
  </conditionalFormatting>
  <conditionalFormatting sqref="BG9:BG26 BJ9:BJ26">
    <cfRule type="cellIs" dxfId="1179" priority="1222" operator="between">
      <formula>0.7</formula>
      <formula>0.79</formula>
    </cfRule>
    <cfRule type="cellIs" dxfId="1178" priority="1221" operator="between">
      <formula>0.6</formula>
      <formula>0.69</formula>
    </cfRule>
    <cfRule type="cellIs" dxfId="1177" priority="1220" operator="between">
      <formula>0.4</formula>
      <formula>0.59</formula>
    </cfRule>
  </conditionalFormatting>
  <conditionalFormatting sqref="BG13">
    <cfRule type="cellIs" dxfId="1176" priority="1268" operator="greaterThan">
      <formula>0.8</formula>
    </cfRule>
    <cfRule type="cellIs" dxfId="1175" priority="1264" operator="lessThan">
      <formula>0.4</formula>
    </cfRule>
  </conditionalFormatting>
  <conditionalFormatting sqref="BG14:BG26 BJ14:BJ26">
    <cfRule type="cellIs" dxfId="1174" priority="1219" operator="between">
      <formula>0</formula>
      <formula>0.3999</formula>
    </cfRule>
    <cfRule type="cellIs" dxfId="1173" priority="1223" operator="between">
      <formula>0.8</formula>
      <formula>1</formula>
    </cfRule>
  </conditionalFormatting>
  <conditionalFormatting sqref="BJ3">
    <cfRule type="cellIs" dxfId="1172" priority="1283" operator="between">
      <formula>0.8</formula>
      <formula>1</formula>
    </cfRule>
    <cfRule type="cellIs" dxfId="1171" priority="1280" operator="between">
      <formula>0.4</formula>
      <formula>0.59</formula>
    </cfRule>
    <cfRule type="cellIs" dxfId="1170" priority="1279" operator="between">
      <formula>0</formula>
      <formula>0.3999</formula>
    </cfRule>
    <cfRule type="cellIs" dxfId="1169" priority="1281" operator="between">
      <formula>0.6</formula>
      <formula>0.69</formula>
    </cfRule>
    <cfRule type="cellIs" dxfId="1168" priority="1282" operator="between">
      <formula>0.7</formula>
      <formula>0.79</formula>
    </cfRule>
  </conditionalFormatting>
  <conditionalFormatting sqref="BJ5:BJ8">
    <cfRule type="cellIs" dxfId="1167" priority="1105" operator="between">
      <formula>0.4</formula>
      <formula>0.59</formula>
    </cfRule>
    <cfRule type="cellIs" dxfId="1166" priority="1106" operator="between">
      <formula>0.6</formula>
      <formula>0.69</formula>
    </cfRule>
    <cfRule type="cellIs" dxfId="1165" priority="1107" operator="between">
      <formula>0.7</formula>
      <formula>0.79</formula>
    </cfRule>
    <cfRule type="cellIs" dxfId="1164" priority="1108" operator="between">
      <formula>0.8</formula>
      <formula>1</formula>
    </cfRule>
  </conditionalFormatting>
  <conditionalFormatting sqref="BJ5:BJ12">
    <cfRule type="cellIs" dxfId="1163" priority="1104" operator="between">
      <formula>0</formula>
      <formula>0.3999</formula>
    </cfRule>
  </conditionalFormatting>
  <conditionalFormatting sqref="BJ9:BJ12">
    <cfRule type="cellIs" dxfId="1162" priority="1263" operator="between">
      <formula>0.8</formula>
      <formula>1</formula>
    </cfRule>
  </conditionalFormatting>
  <conditionalFormatting sqref="BJ13">
    <cfRule type="cellIs" dxfId="1161" priority="2409" operator="lessThan">
      <formula>0.4</formula>
    </cfRule>
    <cfRule type="cellIs" dxfId="1160" priority="2413" operator="greaterThan">
      <formula>0.8</formula>
    </cfRule>
  </conditionalFormatting>
  <conditionalFormatting sqref="BN3:BN12 BQ5:BQ12">
    <cfRule type="cellIs" dxfId="1159" priority="1088" operator="between">
      <formula>0.8</formula>
      <formula>1</formula>
    </cfRule>
    <cfRule type="cellIs" dxfId="1158" priority="1084" operator="between">
      <formula>0</formula>
      <formula>0.3999</formula>
    </cfRule>
  </conditionalFormatting>
  <conditionalFormatting sqref="BN3:BN14 BQ5:BQ14">
    <cfRule type="cellIs" dxfId="1157" priority="1086" operator="between">
      <formula>0.6</formula>
      <formula>0.69</formula>
    </cfRule>
    <cfRule type="cellIs" dxfId="1156" priority="1087" operator="between">
      <formula>0.7</formula>
      <formula>0.79</formula>
    </cfRule>
    <cfRule type="cellIs" dxfId="1155" priority="1085" operator="between">
      <formula>0.4</formula>
      <formula>0.59</formula>
    </cfRule>
  </conditionalFormatting>
  <conditionalFormatting sqref="BN13">
    <cfRule type="cellIs" dxfId="1154" priority="1168" operator="greaterThan">
      <formula>0.8</formula>
    </cfRule>
    <cfRule type="cellIs" dxfId="1153" priority="1164" operator="lessThan">
      <formula>0.4</formula>
    </cfRule>
  </conditionalFormatting>
  <conditionalFormatting sqref="BN14 BQ14">
    <cfRule type="cellIs" dxfId="1152" priority="1148" operator="between">
      <formula>0.8</formula>
      <formula>1</formula>
    </cfRule>
  </conditionalFormatting>
  <conditionalFormatting sqref="BN14:BN26 BQ14:BQ26">
    <cfRule type="cellIs" dxfId="1151" priority="1034" operator="between">
      <formula>0</formula>
      <formula>0.3999</formula>
    </cfRule>
  </conditionalFormatting>
  <conditionalFormatting sqref="BN15:BN26 BQ15:BQ26">
    <cfRule type="cellIs" dxfId="1150" priority="1036" operator="between">
      <formula>0.6</formula>
      <formula>0.69</formula>
    </cfRule>
    <cfRule type="cellIs" dxfId="1149" priority="1037" operator="between">
      <formula>0.7</formula>
      <formula>0.79</formula>
    </cfRule>
    <cfRule type="cellIs" dxfId="1148" priority="1038" operator="between">
      <formula>0.8</formula>
      <formula>1</formula>
    </cfRule>
    <cfRule type="cellIs" dxfId="1147" priority="1035" operator="between">
      <formula>0.4</formula>
      <formula>0.59</formula>
    </cfRule>
  </conditionalFormatting>
  <conditionalFormatting sqref="BQ3">
    <cfRule type="cellIs" dxfId="1146" priority="1140" operator="between">
      <formula>0.4</formula>
      <formula>0.59</formula>
    </cfRule>
    <cfRule type="cellIs" dxfId="1145" priority="1141" operator="between">
      <formula>0.6</formula>
      <formula>0.69</formula>
    </cfRule>
    <cfRule type="cellIs" dxfId="1144" priority="1142" operator="between">
      <formula>0.7</formula>
      <formula>0.79</formula>
    </cfRule>
    <cfRule type="cellIs" dxfId="1143" priority="1143" operator="between">
      <formula>0.8</formula>
      <formula>1</formula>
    </cfRule>
    <cfRule type="cellIs" dxfId="1142" priority="1139" operator="between">
      <formula>0</formula>
      <formula>0.3999</formula>
    </cfRule>
  </conditionalFormatting>
  <conditionalFormatting sqref="BQ13">
    <cfRule type="cellIs" dxfId="1141" priority="1188" operator="greaterThan">
      <formula>0.8</formula>
    </cfRule>
    <cfRule type="cellIs" dxfId="1140" priority="1184" operator="lessThan">
      <formula>0.4</formula>
    </cfRule>
  </conditionalFormatting>
  <conditionalFormatting sqref="BU3">
    <cfRule type="cellIs" dxfId="1139" priority="885" operator="between">
      <formula>0.4</formula>
      <formula>0.59</formula>
    </cfRule>
    <cfRule type="cellIs" dxfId="1138" priority="888" operator="greaterThan">
      <formula>0.8</formula>
    </cfRule>
    <cfRule type="cellIs" dxfId="1137" priority="887" operator="between">
      <formula>0.7</formula>
      <formula>0.79</formula>
    </cfRule>
    <cfRule type="cellIs" dxfId="1136" priority="886" operator="between">
      <formula>0.6</formula>
      <formula>0.69</formula>
    </cfRule>
    <cfRule type="cellIs" dxfId="1135" priority="884" operator="lessThan">
      <formula>0.4</formula>
    </cfRule>
  </conditionalFormatting>
  <conditionalFormatting sqref="BU4">
    <cfRule type="cellIs" dxfId="1134" priority="1004" operator="between">
      <formula>0</formula>
      <formula>0.3999</formula>
    </cfRule>
    <cfRule type="cellIs" dxfId="1133" priority="1005" operator="between">
      <formula>0.4</formula>
      <formula>0.59</formula>
    </cfRule>
    <cfRule type="cellIs" dxfId="1132" priority="1006" operator="between">
      <formula>0.6</formula>
      <formula>0.69</formula>
    </cfRule>
    <cfRule type="cellIs" dxfId="1131" priority="1007" operator="between">
      <formula>0.7</formula>
      <formula>0.79</formula>
    </cfRule>
    <cfRule type="cellIs" dxfId="1130" priority="1008" operator="between">
      <formula>0.8</formula>
      <formula>1</formula>
    </cfRule>
  </conditionalFormatting>
  <conditionalFormatting sqref="BU5:BU10 BX5:BX10">
    <cfRule type="cellIs" dxfId="1129" priority="832" operator="lessThan">
      <formula>0.4</formula>
    </cfRule>
    <cfRule type="cellIs" dxfId="1128" priority="833" operator="greaterThan">
      <formula>0.8</formula>
    </cfRule>
    <cfRule type="cellIs" dxfId="1127" priority="831" operator="between">
      <formula>0.7</formula>
      <formula>0.79</formula>
    </cfRule>
    <cfRule type="cellIs" dxfId="1126" priority="830" operator="between">
      <formula>0.6</formula>
      <formula>0.69</formula>
    </cfRule>
    <cfRule type="cellIs" dxfId="1125" priority="829" operator="between">
      <formula>0.4</formula>
      <formula>0.59</formula>
    </cfRule>
  </conditionalFormatting>
  <conditionalFormatting sqref="BU11 BX11">
    <cfRule type="cellIs" dxfId="1124" priority="1013" operator="between">
      <formula>0.8</formula>
      <formula>1</formula>
    </cfRule>
    <cfRule type="cellIs" dxfId="1123" priority="1009" operator="between">
      <formula>0</formula>
      <formula>0.3999</formula>
    </cfRule>
    <cfRule type="cellIs" dxfId="1122" priority="1010" operator="between">
      <formula>0.4</formula>
      <formula>0.59</formula>
    </cfRule>
    <cfRule type="cellIs" dxfId="1121" priority="1011" operator="between">
      <formula>0.6</formula>
      <formula>0.69</formula>
    </cfRule>
    <cfRule type="cellIs" dxfId="1120" priority="1012" operator="between">
      <formula>0.7</formula>
      <formula>0.79</formula>
    </cfRule>
  </conditionalFormatting>
  <conditionalFormatting sqref="BU12:BU26">
    <cfRule type="cellIs" dxfId="1119" priority="673" operator="greaterThan">
      <formula>0.8</formula>
    </cfRule>
    <cfRule type="cellIs" dxfId="1118" priority="672" operator="between">
      <formula>0.7</formula>
      <formula>0.79</formula>
    </cfRule>
    <cfRule type="cellIs" dxfId="1117" priority="671" operator="between">
      <formula>0.6</formula>
      <formula>0.69</formula>
    </cfRule>
    <cfRule type="cellIs" dxfId="1116" priority="670" operator="between">
      <formula>0.4</formula>
      <formula>0.59</formula>
    </cfRule>
    <cfRule type="cellIs" dxfId="1115" priority="669" operator="lessThan">
      <formula>0.4</formula>
    </cfRule>
  </conditionalFormatting>
  <conditionalFormatting sqref="BX3">
    <cfRule type="cellIs" dxfId="1114" priority="892" operator="between">
      <formula>0.7</formula>
      <formula>0.79</formula>
    </cfRule>
    <cfRule type="cellIs" dxfId="1113" priority="891" operator="between">
      <formula>0.6</formula>
      <formula>0.69</formula>
    </cfRule>
    <cfRule type="cellIs" dxfId="1112" priority="890" operator="between">
      <formula>0.4</formula>
      <formula>0.59</formula>
    </cfRule>
    <cfRule type="cellIs" dxfId="1111" priority="889" operator="lessThan">
      <formula>0.4</formula>
    </cfRule>
    <cfRule type="cellIs" dxfId="1110" priority="893" operator="greaterThan">
      <formula>0.8</formula>
    </cfRule>
  </conditionalFormatting>
  <conditionalFormatting sqref="BX12:BX26">
    <cfRule type="cellIs" dxfId="1109" priority="678" operator="greaterThan">
      <formula>0.8</formula>
    </cfRule>
    <cfRule type="cellIs" dxfId="1108" priority="676" operator="between">
      <formula>0.6</formula>
      <formula>0.69</formula>
    </cfRule>
    <cfRule type="cellIs" dxfId="1107" priority="675" operator="between">
      <formula>0.4</formula>
      <formula>0.59</formula>
    </cfRule>
    <cfRule type="cellIs" dxfId="1106" priority="674" operator="lessThan">
      <formula>0.4</formula>
    </cfRule>
    <cfRule type="cellIs" dxfId="1105" priority="677" operator="between">
      <formula>0.7</formula>
      <formula>0.79</formula>
    </cfRule>
  </conditionalFormatting>
  <conditionalFormatting sqref="CB3">
    <cfRule type="cellIs" dxfId="1104" priority="190" operator="between">
      <formula>0.4</formula>
      <formula>0.59</formula>
    </cfRule>
    <cfRule type="cellIs" dxfId="1103" priority="189" operator="lessThan">
      <formula>0.4</formula>
    </cfRule>
    <cfRule type="cellIs" dxfId="1102" priority="192" operator="between">
      <formula>0.7</formula>
      <formula>0.79</formula>
    </cfRule>
    <cfRule type="cellIs" dxfId="1101" priority="193" operator="greaterThan">
      <formula>0.8</formula>
    </cfRule>
    <cfRule type="cellIs" dxfId="1100" priority="191" operator="between">
      <formula>0.6</formula>
      <formula>0.69</formula>
    </cfRule>
  </conditionalFormatting>
  <conditionalFormatting sqref="CB4">
    <cfRule type="cellIs" dxfId="1099" priority="414" operator="between">
      <formula>0</formula>
      <formula>0.3999</formula>
    </cfRule>
    <cfRule type="cellIs" dxfId="1098" priority="415" operator="between">
      <formula>0.4</formula>
      <formula>0.59</formula>
    </cfRule>
    <cfRule type="cellIs" dxfId="1097" priority="416" operator="between">
      <formula>0.6</formula>
      <formula>0.69</formula>
    </cfRule>
    <cfRule type="cellIs" dxfId="1096" priority="417" operator="between">
      <formula>0.7</formula>
      <formula>0.79</formula>
    </cfRule>
    <cfRule type="cellIs" dxfId="1095" priority="418" operator="between">
      <formula>0.8</formula>
      <formula>1</formula>
    </cfRule>
  </conditionalFormatting>
  <conditionalFormatting sqref="CB5:CB16 CE5:CE16">
    <cfRule type="cellIs" dxfId="1094" priority="88" operator="greaterThan">
      <formula>0.8</formula>
    </cfRule>
    <cfRule type="cellIs" dxfId="1093" priority="87" operator="lessThan">
      <formula>0.4</formula>
    </cfRule>
    <cfRule type="cellIs" dxfId="1092" priority="86" operator="between">
      <formula>0.7</formula>
      <formula>0.79</formula>
    </cfRule>
    <cfRule type="cellIs" dxfId="1091" priority="85" operator="between">
      <formula>0.6</formula>
      <formula>0.69</formula>
    </cfRule>
    <cfRule type="cellIs" dxfId="1090" priority="84" operator="between">
      <formula>0.4</formula>
      <formula>0.59</formula>
    </cfRule>
  </conditionalFormatting>
  <conditionalFormatting sqref="CB18:CB26">
    <cfRule type="cellIs" dxfId="1089" priority="10" operator="greaterThan">
      <formula>0.8</formula>
    </cfRule>
    <cfRule type="cellIs" dxfId="1088" priority="7" operator="between">
      <formula>0.4</formula>
      <formula>0.59</formula>
    </cfRule>
    <cfRule type="cellIs" dxfId="1087" priority="8" operator="between">
      <formula>0.6</formula>
      <formula>0.69</formula>
    </cfRule>
    <cfRule type="cellIs" dxfId="1086" priority="9" operator="between">
      <formula>0.7</formula>
      <formula>0.79</formula>
    </cfRule>
    <cfRule type="cellIs" dxfId="1085" priority="6" operator="lessThan">
      <formula>0.4</formula>
    </cfRule>
  </conditionalFormatting>
  <conditionalFormatting sqref="CE3">
    <cfRule type="cellIs" dxfId="1084" priority="196" operator="between">
      <formula>0.6</formula>
      <formula>0.69</formula>
    </cfRule>
    <cfRule type="cellIs" dxfId="1083" priority="197" operator="between">
      <formula>0.7</formula>
      <formula>0.79</formula>
    </cfRule>
    <cfRule type="cellIs" dxfId="1082" priority="198" operator="greaterThan">
      <formula>0.8</formula>
    </cfRule>
    <cfRule type="cellIs" dxfId="1081" priority="195" operator="between">
      <formula>0.4</formula>
      <formula>0.59</formula>
    </cfRule>
    <cfRule type="cellIs" dxfId="1080" priority="194" operator="lessThan">
      <formula>0.4</formula>
    </cfRule>
  </conditionalFormatting>
  <conditionalFormatting sqref="CE18:CE24">
    <cfRule type="cellIs" dxfId="1079" priority="27" operator="between">
      <formula>0.7</formula>
      <formula>0.79</formula>
    </cfRule>
    <cfRule type="cellIs" dxfId="1078" priority="26" operator="between">
      <formula>0.6</formula>
      <formula>0.69</formula>
    </cfRule>
    <cfRule type="cellIs" dxfId="1077" priority="25" operator="between">
      <formula>0.4</formula>
      <formula>0.59</formula>
    </cfRule>
  </conditionalFormatting>
  <conditionalFormatting sqref="CE18:CE26">
    <cfRule type="cellIs" dxfId="1076" priority="1" operator="lessThan">
      <formula>0.4</formula>
    </cfRule>
    <cfRule type="cellIs" dxfId="1075" priority="5" operator="greaterThan">
      <formula>0.8</formula>
    </cfRule>
  </conditionalFormatting>
  <conditionalFormatting sqref="CE24:CE26">
    <cfRule type="cellIs" dxfId="1074" priority="4" operator="between">
      <formula>0.7</formula>
      <formula>0.79</formula>
    </cfRule>
    <cfRule type="cellIs" dxfId="1073" priority="2" operator="between">
      <formula>0.4</formula>
      <formula>0.59</formula>
    </cfRule>
    <cfRule type="cellIs" dxfId="1072" priority="3" operator="between">
      <formula>0.6</formula>
      <formula>0.69</formula>
    </cfRule>
  </conditionalFormatting>
  <pageMargins left="0.7" right="0.7" top="0.75" bottom="0.75"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E1000"/>
  <sheetViews>
    <sheetView showGridLines="0" topLeftCell="D1" zoomScale="60" zoomScaleNormal="60" workbookViewId="0">
      <selection activeCell="BB2" sqref="BB1:BX1048576"/>
    </sheetView>
  </sheetViews>
  <sheetFormatPr baseColWidth="10" defaultColWidth="14.453125" defaultRowHeight="15" customHeight="1" x14ac:dyDescent="0.35"/>
  <cols>
    <col min="1" max="1" width="20.453125" hidden="1" customWidth="1"/>
    <col min="2" max="2" width="24.54296875" hidden="1" customWidth="1"/>
    <col min="3" max="3" width="48.36328125" hidden="1" customWidth="1"/>
    <col min="4" max="4" width="42.81640625" customWidth="1"/>
    <col min="5" max="5" width="10.26953125" customWidth="1"/>
    <col min="6" max="6" width="27.7265625" customWidth="1"/>
    <col min="7" max="7" width="15.54296875" hidden="1" customWidth="1"/>
    <col min="8" max="8" width="20.54296875" hidden="1" customWidth="1"/>
    <col min="9" max="9" width="22.54296875" hidden="1" customWidth="1"/>
    <col min="10" max="10" width="19" hidden="1" customWidth="1"/>
    <col min="11" max="11" width="15.81640625" hidden="1" customWidth="1"/>
    <col min="12" max="12" width="22.26953125" hidden="1" customWidth="1"/>
    <col min="13" max="13" width="19" hidden="1" customWidth="1"/>
    <col min="14" max="14" width="15.81640625" hidden="1" customWidth="1"/>
    <col min="15" max="15" width="22.26953125" hidden="1" customWidth="1"/>
    <col min="16" max="16" width="36.1796875" hidden="1" customWidth="1"/>
    <col min="17" max="17" width="22" hidden="1" customWidth="1"/>
    <col min="18" max="18" width="19" hidden="1" customWidth="1"/>
    <col min="19" max="19" width="15.81640625" hidden="1" customWidth="1"/>
    <col min="20" max="20" width="22.26953125" hidden="1" customWidth="1"/>
    <col min="21" max="21" width="19" hidden="1" customWidth="1"/>
    <col min="22" max="22" width="15.81640625" hidden="1" customWidth="1"/>
    <col min="23" max="23" width="22.26953125" hidden="1" customWidth="1"/>
    <col min="24" max="24" width="11.54296875" hidden="1" customWidth="1"/>
    <col min="25" max="25" width="22" hidden="1" customWidth="1"/>
    <col min="26" max="26" width="19" hidden="1" customWidth="1"/>
    <col min="27" max="27" width="15.81640625" hidden="1" customWidth="1"/>
    <col min="28" max="28" width="22.26953125" hidden="1" customWidth="1"/>
    <col min="29" max="29" width="19" hidden="1" customWidth="1"/>
    <col min="30" max="30" width="17" hidden="1" customWidth="1"/>
    <col min="31" max="31" width="22.26953125" hidden="1" customWidth="1"/>
    <col min="32" max="32" width="36.1796875" hidden="1" customWidth="1"/>
    <col min="33" max="33" width="22" hidden="1" customWidth="1"/>
    <col min="34" max="34" width="19" hidden="1" customWidth="1"/>
    <col min="35" max="35" width="15.81640625" hidden="1" customWidth="1"/>
    <col min="36" max="36" width="22.26953125" hidden="1" customWidth="1"/>
    <col min="37" max="37" width="19" hidden="1" customWidth="1"/>
    <col min="38" max="38" width="15.81640625" hidden="1" customWidth="1"/>
    <col min="39" max="39" width="22.26953125" hidden="1" customWidth="1"/>
    <col min="40" max="40" width="36.1796875" hidden="1" customWidth="1"/>
    <col min="41" max="41" width="22" hidden="1" customWidth="1"/>
    <col min="42" max="42" width="19" hidden="1" customWidth="1"/>
    <col min="43" max="43" width="15.81640625" hidden="1" customWidth="1"/>
    <col min="44" max="44" width="22.26953125" hidden="1" customWidth="1"/>
    <col min="45" max="45" width="19" hidden="1" customWidth="1"/>
    <col min="46" max="46" width="15.81640625" hidden="1" customWidth="1"/>
    <col min="47" max="47" width="22.26953125" hidden="1" customWidth="1"/>
    <col min="48" max="48" width="36.1796875" hidden="1" customWidth="1"/>
    <col min="49" max="49" width="22" hidden="1" customWidth="1"/>
    <col min="50" max="50" width="26.1796875" customWidth="1"/>
    <col min="51" max="51" width="17.81640625" customWidth="1"/>
    <col min="52" max="52" width="30.81640625" customWidth="1"/>
    <col min="53" max="53" width="16.81640625" customWidth="1"/>
    <col min="54" max="54" width="29.81640625" customWidth="1"/>
    <col min="55" max="55" width="14" customWidth="1"/>
    <col min="56" max="56" width="12.54296875" customWidth="1"/>
    <col min="57" max="57" width="11.1796875" customWidth="1"/>
    <col min="58" max="58" width="19" customWidth="1"/>
    <col min="59" max="59" width="16.1796875" customWidth="1"/>
    <col min="60" max="60" width="11.1796875" customWidth="1"/>
    <col min="61" max="61" width="51.7265625" customWidth="1"/>
    <col min="62" max="62" width="15.54296875" customWidth="1"/>
    <col min="63" max="63" width="15.81640625" customWidth="1"/>
    <col min="64" max="64" width="18.26953125" customWidth="1"/>
    <col min="65" max="65" width="19" customWidth="1"/>
    <col min="66" max="66" width="16.54296875" customWidth="1"/>
    <col min="67" max="67" width="18.26953125" customWidth="1"/>
    <col min="68" max="68" width="57.453125" customWidth="1"/>
    <col min="69" max="71" width="11.453125" customWidth="1"/>
    <col min="72" max="72" width="19" customWidth="1"/>
    <col min="73" max="73" width="15.81640625" customWidth="1"/>
    <col min="74" max="74" width="11.453125" customWidth="1"/>
    <col min="75" max="75" width="50.81640625" customWidth="1"/>
    <col min="76" max="77" width="11.453125" customWidth="1"/>
    <col min="78" max="78" width="17.54296875" customWidth="1"/>
    <col min="79" max="79" width="18.1796875" customWidth="1"/>
    <col min="80" max="80" width="14.7265625" customWidth="1"/>
    <col min="81" max="81" width="11.453125" customWidth="1"/>
    <col min="82" max="82" width="40.81640625" customWidth="1"/>
  </cols>
  <sheetData>
    <row r="1" spans="1:82" ht="90" customHeight="1" thickBot="1" x14ac:dyDescent="0.4">
      <c r="A1" s="1517" t="s">
        <v>438</v>
      </c>
      <c r="B1" s="1414"/>
      <c r="C1" s="1414"/>
      <c r="D1" s="1414"/>
      <c r="E1" s="1414"/>
      <c r="F1" s="1415"/>
      <c r="G1" s="1413" t="s">
        <v>1</v>
      </c>
      <c r="H1" s="1414"/>
      <c r="I1" s="1415"/>
      <c r="J1" s="1426" t="s">
        <v>2</v>
      </c>
      <c r="K1" s="1414"/>
      <c r="L1" s="1415"/>
      <c r="M1" s="1426" t="s">
        <v>3</v>
      </c>
      <c r="N1" s="1414"/>
      <c r="O1" s="1415"/>
      <c r="P1" s="1427" t="s">
        <v>4</v>
      </c>
      <c r="Q1" s="1431" t="s">
        <v>5</v>
      </c>
      <c r="R1" s="1426" t="s">
        <v>6</v>
      </c>
      <c r="S1" s="1414"/>
      <c r="T1" s="1415"/>
      <c r="U1" s="1426" t="s">
        <v>7</v>
      </c>
      <c r="V1" s="1414"/>
      <c r="W1" s="1415"/>
      <c r="X1" s="1427" t="s">
        <v>4</v>
      </c>
      <c r="Y1" s="1431" t="s">
        <v>5</v>
      </c>
      <c r="Z1" s="1426" t="s">
        <v>8</v>
      </c>
      <c r="AA1" s="1414"/>
      <c r="AB1" s="1415"/>
      <c r="AC1" s="1426" t="s">
        <v>9</v>
      </c>
      <c r="AD1" s="1414"/>
      <c r="AE1" s="1415"/>
      <c r="AF1" s="1427" t="s">
        <v>4</v>
      </c>
      <c r="AG1" s="1431" t="s">
        <v>5</v>
      </c>
      <c r="AH1" s="1426" t="s">
        <v>10</v>
      </c>
      <c r="AI1" s="1414"/>
      <c r="AJ1" s="1415"/>
      <c r="AK1" s="1426" t="s">
        <v>11</v>
      </c>
      <c r="AL1" s="1414"/>
      <c r="AM1" s="1415"/>
      <c r="AN1" s="1427" t="s">
        <v>4</v>
      </c>
      <c r="AO1" s="1431" t="s">
        <v>5</v>
      </c>
      <c r="AP1" s="1426" t="s">
        <v>12</v>
      </c>
      <c r="AQ1" s="1414"/>
      <c r="AR1" s="1415"/>
      <c r="AS1" s="1426" t="s">
        <v>13</v>
      </c>
      <c r="AT1" s="1414"/>
      <c r="AU1" s="1415"/>
      <c r="AV1" s="1427" t="s">
        <v>4</v>
      </c>
      <c r="AW1" s="1431" t="s">
        <v>5</v>
      </c>
      <c r="AX1" s="1507" t="s">
        <v>14</v>
      </c>
      <c r="AY1" s="1411"/>
      <c r="AZ1" s="1411"/>
      <c r="BA1" s="1411"/>
      <c r="BB1" s="1411"/>
      <c r="BC1" s="1514" t="s">
        <v>15</v>
      </c>
      <c r="BD1" s="1434"/>
      <c r="BE1" s="1434"/>
      <c r="BF1" s="1514" t="s">
        <v>16</v>
      </c>
      <c r="BG1" s="1434"/>
      <c r="BH1" s="1434"/>
      <c r="BI1" s="832" t="s">
        <v>5</v>
      </c>
      <c r="BJ1" s="1515" t="s">
        <v>17</v>
      </c>
      <c r="BK1" s="1414"/>
      <c r="BL1" s="1415"/>
      <c r="BM1" s="1516" t="s">
        <v>18</v>
      </c>
      <c r="BN1" s="1414"/>
      <c r="BO1" s="1415"/>
      <c r="BP1" s="167" t="s">
        <v>5</v>
      </c>
      <c r="BQ1" s="1523" t="s">
        <v>19</v>
      </c>
      <c r="BR1" s="1414"/>
      <c r="BS1" s="1415"/>
      <c r="BT1" s="1523" t="s">
        <v>20</v>
      </c>
      <c r="BU1" s="1414"/>
      <c r="BV1" s="1415"/>
      <c r="BW1" s="168" t="s">
        <v>5</v>
      </c>
      <c r="BX1" s="1524" t="s">
        <v>439</v>
      </c>
      <c r="BY1" s="1414"/>
      <c r="BZ1" s="1415"/>
      <c r="CA1" s="1525" t="s">
        <v>440</v>
      </c>
      <c r="CB1" s="1414"/>
      <c r="CC1" s="1415"/>
      <c r="CD1" s="169" t="s">
        <v>5</v>
      </c>
    </row>
    <row r="2" spans="1:82" ht="28.5" customHeight="1" thickBot="1" x14ac:dyDescent="0.4">
      <c r="A2" s="8" t="s">
        <v>21</v>
      </c>
      <c r="B2" s="9" t="s">
        <v>23</v>
      </c>
      <c r="C2" s="8" t="s">
        <v>24</v>
      </c>
      <c r="D2" s="8" t="s">
        <v>25</v>
      </c>
      <c r="E2" s="9" t="s">
        <v>26</v>
      </c>
      <c r="F2" s="9">
        <v>2025</v>
      </c>
      <c r="G2" s="170" t="s">
        <v>27</v>
      </c>
      <c r="H2" s="170" t="s">
        <v>28</v>
      </c>
      <c r="I2" s="171" t="s">
        <v>29</v>
      </c>
      <c r="J2" s="172" t="s">
        <v>30</v>
      </c>
      <c r="K2" s="172" t="s">
        <v>31</v>
      </c>
      <c r="L2" s="172" t="s">
        <v>32</v>
      </c>
      <c r="M2" s="172" t="s">
        <v>30</v>
      </c>
      <c r="N2" s="172" t="s">
        <v>31</v>
      </c>
      <c r="O2" s="172" t="s">
        <v>32</v>
      </c>
      <c r="P2" s="1505"/>
      <c r="Q2" s="1505"/>
      <c r="R2" s="172" t="s">
        <v>30</v>
      </c>
      <c r="S2" s="172" t="s">
        <v>31</v>
      </c>
      <c r="T2" s="172" t="s">
        <v>32</v>
      </c>
      <c r="U2" s="172" t="s">
        <v>30</v>
      </c>
      <c r="V2" s="172" t="s">
        <v>31</v>
      </c>
      <c r="W2" s="172" t="s">
        <v>32</v>
      </c>
      <c r="X2" s="1505"/>
      <c r="Y2" s="1505"/>
      <c r="Z2" s="172" t="s">
        <v>30</v>
      </c>
      <c r="AA2" s="172" t="s">
        <v>31</v>
      </c>
      <c r="AB2" s="172" t="s">
        <v>32</v>
      </c>
      <c r="AC2" s="172" t="s">
        <v>30</v>
      </c>
      <c r="AD2" s="172" t="s">
        <v>31</v>
      </c>
      <c r="AE2" s="172" t="s">
        <v>32</v>
      </c>
      <c r="AF2" s="1505"/>
      <c r="AG2" s="1505"/>
      <c r="AH2" s="172" t="s">
        <v>30</v>
      </c>
      <c r="AI2" s="172" t="s">
        <v>31</v>
      </c>
      <c r="AJ2" s="172" t="s">
        <v>32</v>
      </c>
      <c r="AK2" s="172" t="s">
        <v>30</v>
      </c>
      <c r="AL2" s="172" t="s">
        <v>31</v>
      </c>
      <c r="AM2" s="172" t="s">
        <v>32</v>
      </c>
      <c r="AN2" s="1505"/>
      <c r="AO2" s="1505"/>
      <c r="AP2" s="172" t="s">
        <v>30</v>
      </c>
      <c r="AQ2" s="172" t="s">
        <v>31</v>
      </c>
      <c r="AR2" s="172" t="s">
        <v>32</v>
      </c>
      <c r="AS2" s="172" t="s">
        <v>30</v>
      </c>
      <c r="AT2" s="172" t="s">
        <v>31</v>
      </c>
      <c r="AU2" s="172" t="s">
        <v>32</v>
      </c>
      <c r="AV2" s="1505"/>
      <c r="AW2" s="1505"/>
      <c r="AX2" s="14" t="s">
        <v>33</v>
      </c>
      <c r="AY2" s="14" t="s">
        <v>21</v>
      </c>
      <c r="AZ2" s="14" t="s">
        <v>34</v>
      </c>
      <c r="BA2" s="14" t="s">
        <v>35</v>
      </c>
      <c r="BB2" s="829" t="s">
        <v>36</v>
      </c>
      <c r="BC2" s="833" t="s">
        <v>30</v>
      </c>
      <c r="BD2" s="833" t="s">
        <v>31</v>
      </c>
      <c r="BE2" s="833" t="s">
        <v>32</v>
      </c>
      <c r="BF2" s="833" t="s">
        <v>30</v>
      </c>
      <c r="BG2" s="833" t="s">
        <v>31</v>
      </c>
      <c r="BH2" s="833" t="s">
        <v>32</v>
      </c>
      <c r="BI2" s="832"/>
      <c r="BJ2" s="831" t="s">
        <v>30</v>
      </c>
      <c r="BK2" s="17" t="s">
        <v>31</v>
      </c>
      <c r="BL2" s="18" t="s">
        <v>32</v>
      </c>
      <c r="BM2" s="17" t="s">
        <v>30</v>
      </c>
      <c r="BN2" s="17" t="s">
        <v>31</v>
      </c>
      <c r="BO2" s="17" t="s">
        <v>32</v>
      </c>
      <c r="BP2" s="174"/>
      <c r="BQ2" s="175" t="s">
        <v>30</v>
      </c>
      <c r="BR2" s="175" t="s">
        <v>31</v>
      </c>
      <c r="BS2" s="176" t="s">
        <v>32</v>
      </c>
      <c r="BT2" s="175" t="s">
        <v>30</v>
      </c>
      <c r="BU2" s="175" t="s">
        <v>31</v>
      </c>
      <c r="BV2" s="175" t="s">
        <v>32</v>
      </c>
      <c r="BW2" s="177"/>
      <c r="BX2" s="178" t="s">
        <v>30</v>
      </c>
      <c r="BY2" s="21" t="s">
        <v>31</v>
      </c>
      <c r="BZ2" s="22" t="s">
        <v>32</v>
      </c>
      <c r="CA2" s="21" t="s">
        <v>30</v>
      </c>
      <c r="CB2" s="21" t="s">
        <v>31</v>
      </c>
      <c r="CC2" s="21" t="s">
        <v>32</v>
      </c>
      <c r="CD2" s="179"/>
    </row>
    <row r="3" spans="1:82" ht="43" customHeight="1" x14ac:dyDescent="0.35">
      <c r="A3" s="1464" t="s">
        <v>441</v>
      </c>
      <c r="B3" s="1469" t="s">
        <v>442</v>
      </c>
      <c r="C3" s="1469" t="s">
        <v>443</v>
      </c>
      <c r="D3" s="1469" t="s">
        <v>444</v>
      </c>
      <c r="E3" s="1519" t="s">
        <v>69</v>
      </c>
      <c r="F3" s="1520">
        <v>0.75</v>
      </c>
      <c r="G3" s="180"/>
      <c r="H3" s="181"/>
      <c r="I3" s="182"/>
      <c r="J3" s="183" t="s">
        <v>445</v>
      </c>
      <c r="K3" s="184" t="s">
        <v>445</v>
      </c>
      <c r="L3" s="1475">
        <v>1</v>
      </c>
      <c r="M3" s="185"/>
      <c r="N3" s="186"/>
      <c r="O3" s="187">
        <v>1</v>
      </c>
      <c r="P3" s="188" t="s">
        <v>446</v>
      </c>
      <c r="Q3" s="188" t="s">
        <v>447</v>
      </c>
      <c r="R3" s="1473">
        <v>0.8</v>
      </c>
      <c r="S3" s="1518">
        <v>0.79699999999999993</v>
      </c>
      <c r="T3" s="1475">
        <v>0.99624999999999986</v>
      </c>
      <c r="U3" s="185"/>
      <c r="V3" s="186"/>
      <c r="W3" s="187">
        <v>1</v>
      </c>
      <c r="X3" s="189" t="s">
        <v>448</v>
      </c>
      <c r="Y3" s="188" t="s">
        <v>449</v>
      </c>
      <c r="Z3" s="1473">
        <v>0.8</v>
      </c>
      <c r="AA3" s="1474">
        <v>0</v>
      </c>
      <c r="AB3" s="1475">
        <v>0</v>
      </c>
      <c r="AC3" s="1477"/>
      <c r="AD3" s="1478"/>
      <c r="AE3" s="1475"/>
      <c r="AF3" s="1479" t="s">
        <v>450</v>
      </c>
      <c r="AG3" s="1481"/>
      <c r="AH3" s="1482"/>
      <c r="AI3" s="1487"/>
      <c r="AJ3" s="1475"/>
      <c r="AK3" s="190"/>
      <c r="AL3" s="191"/>
      <c r="AM3" s="192"/>
      <c r="AN3" s="193"/>
      <c r="AO3" s="1479" t="s">
        <v>450</v>
      </c>
      <c r="AP3" s="180"/>
      <c r="AQ3" s="181"/>
      <c r="AR3" s="192"/>
      <c r="AS3" s="180"/>
      <c r="AT3" s="181"/>
      <c r="AU3" s="192"/>
      <c r="AV3" s="194"/>
      <c r="AW3" s="194"/>
      <c r="AX3" s="1488" t="s">
        <v>519</v>
      </c>
      <c r="AY3" s="1506" t="s">
        <v>414</v>
      </c>
      <c r="AZ3" s="1506" t="s">
        <v>452</v>
      </c>
      <c r="BA3" s="1506" t="s">
        <v>453</v>
      </c>
      <c r="BB3" s="1470" t="s">
        <v>541</v>
      </c>
      <c r="BC3" s="1472">
        <v>19906</v>
      </c>
      <c r="BD3" s="1504">
        <v>15003</v>
      </c>
      <c r="BE3" s="1475">
        <f>+BD3/BC3</f>
        <v>0.75369235406410129</v>
      </c>
      <c r="BF3" s="1510">
        <v>30364849</v>
      </c>
      <c r="BG3" s="1501">
        <v>30273315</v>
      </c>
      <c r="BH3" s="1475">
        <f>+BG3/BF3</f>
        <v>0.99698552757499304</v>
      </c>
      <c r="BI3" s="1511" t="s">
        <v>1336</v>
      </c>
      <c r="BJ3" s="1512">
        <v>20899</v>
      </c>
      <c r="BK3" s="1513">
        <v>16055</v>
      </c>
      <c r="BL3" s="1475">
        <f>+BK3/BJ3</f>
        <v>0.76821857505143787</v>
      </c>
      <c r="BM3" s="1510">
        <v>28000000</v>
      </c>
      <c r="BN3" s="1501">
        <v>27999666</v>
      </c>
      <c r="BO3" s="1497">
        <f>+BN3/BM3</f>
        <v>0.99998807142857138</v>
      </c>
      <c r="BP3" s="1502" t="s">
        <v>1345</v>
      </c>
      <c r="BQ3" s="1489">
        <v>5064</v>
      </c>
      <c r="BR3" s="1491">
        <v>5064</v>
      </c>
      <c r="BS3" s="1497">
        <f>+BR3/BQ3</f>
        <v>1</v>
      </c>
      <c r="BT3" s="1495">
        <v>29442500</v>
      </c>
      <c r="BU3" s="1496">
        <v>29426999.960000001</v>
      </c>
      <c r="BV3" s="1497">
        <f>+BU3/BT3</f>
        <v>0.99947354878152339</v>
      </c>
      <c r="BW3" s="1499" t="s">
        <v>1352</v>
      </c>
      <c r="BX3" s="1489">
        <v>100</v>
      </c>
      <c r="BY3" s="1491">
        <v>100</v>
      </c>
      <c r="BZ3" s="1493">
        <v>1</v>
      </c>
      <c r="CA3" s="1495">
        <v>319986739</v>
      </c>
      <c r="CB3" s="1496">
        <v>298983739</v>
      </c>
      <c r="CC3" s="1508">
        <f>+CB3/CA3</f>
        <v>0.93436290495775831</v>
      </c>
      <c r="CD3" s="1521" t="s">
        <v>1561</v>
      </c>
    </row>
    <row r="4" spans="1:82" ht="33" customHeight="1" x14ac:dyDescent="0.35">
      <c r="A4" s="1465"/>
      <c r="B4" s="1404"/>
      <c r="C4" s="1404"/>
      <c r="D4" s="1404"/>
      <c r="E4" s="1404"/>
      <c r="F4" s="1476"/>
      <c r="G4" s="100"/>
      <c r="H4" s="31"/>
      <c r="I4" s="32"/>
      <c r="J4" s="40" t="s">
        <v>459</v>
      </c>
      <c r="K4" s="41" t="s">
        <v>459</v>
      </c>
      <c r="L4" s="1476"/>
      <c r="M4" s="195"/>
      <c r="N4" s="196"/>
      <c r="O4" s="43">
        <v>1</v>
      </c>
      <c r="P4" s="42" t="s">
        <v>460</v>
      </c>
      <c r="Q4" s="42" t="s">
        <v>449</v>
      </c>
      <c r="R4" s="1438"/>
      <c r="S4" s="1404"/>
      <c r="T4" s="1476"/>
      <c r="U4" s="195"/>
      <c r="V4" s="196"/>
      <c r="W4" s="43">
        <v>1</v>
      </c>
      <c r="X4" s="109" t="s">
        <v>461</v>
      </c>
      <c r="Y4" s="42" t="s">
        <v>462</v>
      </c>
      <c r="Z4" s="1438"/>
      <c r="AA4" s="1404"/>
      <c r="AB4" s="1476"/>
      <c r="AC4" s="1438"/>
      <c r="AD4" s="1404"/>
      <c r="AE4" s="1476"/>
      <c r="AF4" s="1480"/>
      <c r="AG4" s="1480"/>
      <c r="AH4" s="1438"/>
      <c r="AI4" s="1404"/>
      <c r="AJ4" s="1476"/>
      <c r="AK4" s="60"/>
      <c r="AL4" s="59"/>
      <c r="AM4" s="197"/>
      <c r="AN4" s="29"/>
      <c r="AO4" s="1480"/>
      <c r="AP4" s="100"/>
      <c r="AQ4" s="31"/>
      <c r="AR4" s="197"/>
      <c r="AS4" s="100"/>
      <c r="AT4" s="31"/>
      <c r="AU4" s="197"/>
      <c r="AV4" s="198"/>
      <c r="AW4" s="198"/>
      <c r="AX4" s="1438"/>
      <c r="AY4" s="1404"/>
      <c r="AZ4" s="1404"/>
      <c r="BA4" s="1404"/>
      <c r="BB4" s="1471"/>
      <c r="BC4" s="1438"/>
      <c r="BD4" s="1404"/>
      <c r="BE4" s="1476"/>
      <c r="BF4" s="1438"/>
      <c r="BG4" s="1404"/>
      <c r="BH4" s="1476"/>
      <c r="BI4" s="1434"/>
      <c r="BJ4" s="1434"/>
      <c r="BK4" s="1407"/>
      <c r="BL4" s="1476"/>
      <c r="BM4" s="1438"/>
      <c r="BN4" s="1404"/>
      <c r="BO4" s="1498"/>
      <c r="BP4" s="1503"/>
      <c r="BQ4" s="1438"/>
      <c r="BR4" s="1404"/>
      <c r="BS4" s="1498"/>
      <c r="BT4" s="1438"/>
      <c r="BU4" s="1404"/>
      <c r="BV4" s="1498"/>
      <c r="BW4" s="1500"/>
      <c r="BX4" s="1490"/>
      <c r="BY4" s="1492"/>
      <c r="BZ4" s="1494"/>
      <c r="CA4" s="1490"/>
      <c r="CB4" s="1492"/>
      <c r="CC4" s="1509"/>
      <c r="CD4" s="1522"/>
    </row>
    <row r="5" spans="1:82" ht="31.5" customHeight="1" x14ac:dyDescent="0.35">
      <c r="A5" s="1465"/>
      <c r="B5" s="30" t="s">
        <v>463</v>
      </c>
      <c r="C5" s="30" t="s">
        <v>464</v>
      </c>
      <c r="D5" s="30" t="s">
        <v>465</v>
      </c>
      <c r="E5" s="66" t="s">
        <v>69</v>
      </c>
      <c r="F5" s="199" t="s">
        <v>466</v>
      </c>
      <c r="G5" s="75" t="s">
        <v>467</v>
      </c>
      <c r="H5" s="30" t="s">
        <v>468</v>
      </c>
      <c r="I5" s="73" t="s">
        <v>469</v>
      </c>
      <c r="J5" s="38">
        <v>1</v>
      </c>
      <c r="K5" s="39">
        <v>1</v>
      </c>
      <c r="L5" s="74">
        <v>1</v>
      </c>
      <c r="M5" s="36">
        <v>60000000</v>
      </c>
      <c r="N5" s="37">
        <v>60000000</v>
      </c>
      <c r="O5" s="74">
        <v>1</v>
      </c>
      <c r="P5" s="28" t="s">
        <v>470</v>
      </c>
      <c r="Q5" s="28" t="s">
        <v>471</v>
      </c>
      <c r="R5" s="38">
        <v>1</v>
      </c>
      <c r="S5" s="39">
        <v>1</v>
      </c>
      <c r="T5" s="74">
        <v>1</v>
      </c>
      <c r="U5" s="60"/>
      <c r="V5" s="59"/>
      <c r="W5" s="74"/>
      <c r="X5" s="28" t="s">
        <v>470</v>
      </c>
      <c r="Y5" s="29" t="s">
        <v>472</v>
      </c>
      <c r="Z5" s="38">
        <v>1</v>
      </c>
      <c r="AA5" s="39">
        <v>1</v>
      </c>
      <c r="AB5" s="74">
        <v>1</v>
      </c>
      <c r="AC5" s="60"/>
      <c r="AD5" s="37">
        <v>0</v>
      </c>
      <c r="AE5" s="74"/>
      <c r="AF5" s="28" t="s">
        <v>473</v>
      </c>
      <c r="AG5" s="28"/>
      <c r="AH5" s="38"/>
      <c r="AI5" s="39"/>
      <c r="AJ5" s="74"/>
      <c r="AK5" s="60"/>
      <c r="AL5" s="59"/>
      <c r="AM5" s="74"/>
      <c r="AN5" s="28"/>
      <c r="AO5" s="29" t="s">
        <v>474</v>
      </c>
      <c r="AP5" s="200"/>
      <c r="AQ5" s="201"/>
      <c r="AR5" s="74"/>
      <c r="AS5" s="200"/>
      <c r="AT5" s="201"/>
      <c r="AU5" s="74"/>
      <c r="AV5" s="202"/>
      <c r="AW5" s="202"/>
      <c r="AX5" s="674" t="s">
        <v>451</v>
      </c>
      <c r="AY5" s="76" t="s">
        <v>414</v>
      </c>
      <c r="AZ5" s="76" t="s">
        <v>415</v>
      </c>
      <c r="BA5" s="76" t="s">
        <v>475</v>
      </c>
      <c r="BB5" s="873" t="s">
        <v>476</v>
      </c>
      <c r="BC5" s="836">
        <v>5</v>
      </c>
      <c r="BD5" s="747">
        <v>0</v>
      </c>
      <c r="BE5" s="263">
        <f t="shared" ref="BE5:BE6" si="0">+BD5/BC5</f>
        <v>0</v>
      </c>
      <c r="BF5" s="628">
        <v>129577524.97</v>
      </c>
      <c r="BG5" s="629">
        <v>0</v>
      </c>
      <c r="BH5" s="263">
        <f t="shared" ref="BH5:BH6" si="1">+BG5/BF5</f>
        <v>0</v>
      </c>
      <c r="BI5" s="663" t="s">
        <v>1337</v>
      </c>
      <c r="BJ5" s="714">
        <v>6</v>
      </c>
      <c r="BK5" s="78">
        <v>0</v>
      </c>
      <c r="BL5" s="74">
        <f t="shared" ref="BL5:BL6" si="2">+BK5/BJ5</f>
        <v>0</v>
      </c>
      <c r="BM5" s="36">
        <v>123000000</v>
      </c>
      <c r="BN5" s="37">
        <v>0</v>
      </c>
      <c r="BO5" s="82">
        <f t="shared" ref="BO5:BO6" si="3">+BN5/BM5</f>
        <v>0</v>
      </c>
      <c r="BP5" s="204" t="s">
        <v>1346</v>
      </c>
      <c r="BQ5" s="801">
        <v>8</v>
      </c>
      <c r="BR5" s="857">
        <v>8</v>
      </c>
      <c r="BS5" s="82">
        <f t="shared" ref="BS5" si="4">+BR5/BQ5</f>
        <v>1</v>
      </c>
      <c r="BT5" s="802">
        <v>363000000</v>
      </c>
      <c r="BU5" s="858">
        <v>363000000</v>
      </c>
      <c r="BV5" s="82">
        <f t="shared" ref="BV5" si="5">+BU5/BT5</f>
        <v>1</v>
      </c>
      <c r="BW5" s="800" t="s">
        <v>1353</v>
      </c>
      <c r="BX5" s="1323">
        <v>304</v>
      </c>
      <c r="BY5" s="1324">
        <v>304</v>
      </c>
      <c r="BZ5" s="1325">
        <f t="shared" ref="BZ5:BZ6" si="6">+BY5/BX5</f>
        <v>1</v>
      </c>
      <c r="CA5" s="1326">
        <v>179456031</v>
      </c>
      <c r="CB5" s="1327">
        <v>179456031</v>
      </c>
      <c r="CC5" s="1360">
        <f t="shared" ref="CC5:CC6" si="7">+CB5/CA5</f>
        <v>1</v>
      </c>
      <c r="CD5" s="1357" t="s">
        <v>1562</v>
      </c>
    </row>
    <row r="6" spans="1:82" ht="31" customHeight="1" x14ac:dyDescent="0.35">
      <c r="A6" s="1465"/>
      <c r="B6" s="1398" t="s">
        <v>463</v>
      </c>
      <c r="C6" s="1401" t="s">
        <v>481</v>
      </c>
      <c r="D6" s="30" t="s">
        <v>482</v>
      </c>
      <c r="E6" s="99" t="s">
        <v>69</v>
      </c>
      <c r="F6" s="32" t="s">
        <v>483</v>
      </c>
      <c r="G6" s="100"/>
      <c r="H6" s="31"/>
      <c r="I6" s="32"/>
      <c r="J6" s="67">
        <v>0.83</v>
      </c>
      <c r="K6" s="101">
        <v>0.83</v>
      </c>
      <c r="L6" s="35">
        <v>1</v>
      </c>
      <c r="M6" s="195"/>
      <c r="N6" s="196"/>
      <c r="O6" s="35"/>
      <c r="P6" s="42" t="s">
        <v>484</v>
      </c>
      <c r="Q6" s="42"/>
      <c r="R6" s="63">
        <v>0.86799999999999999</v>
      </c>
      <c r="S6" s="64">
        <v>0.86799999999999999</v>
      </c>
      <c r="T6" s="35">
        <v>1</v>
      </c>
      <c r="U6" s="195"/>
      <c r="V6" s="196"/>
      <c r="W6" s="35"/>
      <c r="X6" s="109" t="s">
        <v>485</v>
      </c>
      <c r="Y6" s="109" t="s">
        <v>486</v>
      </c>
      <c r="Z6" s="205">
        <v>1.4999999999999999E-2</v>
      </c>
      <c r="AA6" s="64">
        <v>1.4999999999999999E-2</v>
      </c>
      <c r="AB6" s="35">
        <v>1</v>
      </c>
      <c r="AC6" s="60"/>
      <c r="AD6" s="37">
        <v>30770342063</v>
      </c>
      <c r="AE6" s="35"/>
      <c r="AF6" s="28" t="s">
        <v>487</v>
      </c>
      <c r="AG6" s="28" t="s">
        <v>488</v>
      </c>
      <c r="AH6" s="203"/>
      <c r="AI6" s="76"/>
      <c r="AJ6" s="35"/>
      <c r="AK6" s="60"/>
      <c r="AL6" s="59"/>
      <c r="AM6" s="35"/>
      <c r="AN6" s="29"/>
      <c r="AO6" s="1486" t="s">
        <v>489</v>
      </c>
      <c r="AP6" s="100"/>
      <c r="AQ6" s="31"/>
      <c r="AR6" s="35"/>
      <c r="AS6" s="100"/>
      <c r="AT6" s="31"/>
      <c r="AU6" s="35"/>
      <c r="AV6" s="198"/>
      <c r="AW6" s="198"/>
      <c r="AX6" s="676" t="s">
        <v>451</v>
      </c>
      <c r="AY6" s="1405" t="s">
        <v>206</v>
      </c>
      <c r="AZ6" s="1408" t="s">
        <v>490</v>
      </c>
      <c r="BA6" s="1483" t="s">
        <v>491</v>
      </c>
      <c r="BB6" s="1000" t="s">
        <v>492</v>
      </c>
      <c r="BC6" s="681">
        <v>1</v>
      </c>
      <c r="BD6" s="681">
        <v>1</v>
      </c>
      <c r="BE6" s="716">
        <f t="shared" si="0"/>
        <v>1</v>
      </c>
      <c r="BF6" s="673">
        <v>26000000</v>
      </c>
      <c r="BG6" s="673">
        <v>14933333</v>
      </c>
      <c r="BH6" s="716">
        <f t="shared" si="1"/>
        <v>0.57435896153846155</v>
      </c>
      <c r="BI6" s="665" t="s">
        <v>1338</v>
      </c>
      <c r="BJ6" s="681">
        <v>2</v>
      </c>
      <c r="BK6" s="795">
        <v>1</v>
      </c>
      <c r="BL6" s="253">
        <f t="shared" si="2"/>
        <v>0.5</v>
      </c>
      <c r="BM6" s="627">
        <v>120000000</v>
      </c>
      <c r="BN6" s="643">
        <v>52835333</v>
      </c>
      <c r="BO6" s="254">
        <f t="shared" si="3"/>
        <v>0.44029444166666665</v>
      </c>
      <c r="BP6" s="838" t="s">
        <v>1438</v>
      </c>
      <c r="BQ6" s="797">
        <v>4</v>
      </c>
      <c r="BR6" s="798">
        <v>5</v>
      </c>
      <c r="BS6" s="251">
        <v>1</v>
      </c>
      <c r="BT6" s="799">
        <v>136200000</v>
      </c>
      <c r="BU6" s="796">
        <v>134756534</v>
      </c>
      <c r="BV6" s="254">
        <f t="shared" ref="BV6" si="8">+BU6/BT6</f>
        <v>0.98940186490455218</v>
      </c>
      <c r="BW6" s="768" t="s">
        <v>1439</v>
      </c>
      <c r="BX6" s="1017">
        <v>0.2</v>
      </c>
      <c r="BY6" s="1017">
        <v>0.2</v>
      </c>
      <c r="BZ6" s="1359">
        <f t="shared" si="6"/>
        <v>1</v>
      </c>
      <c r="CA6" s="1329">
        <v>500000000</v>
      </c>
      <c r="CB6" s="1329">
        <v>449494069</v>
      </c>
      <c r="CC6" s="1361">
        <f t="shared" si="7"/>
        <v>0.89898813799999999</v>
      </c>
      <c r="CD6" s="1348" t="s">
        <v>1565</v>
      </c>
    </row>
    <row r="7" spans="1:82" ht="28.5" customHeight="1" x14ac:dyDescent="0.35">
      <c r="A7" s="1465"/>
      <c r="B7" s="1404"/>
      <c r="C7" s="1404"/>
      <c r="D7" s="1119" t="s">
        <v>497</v>
      </c>
      <c r="E7" s="99" t="s">
        <v>69</v>
      </c>
      <c r="F7" s="32" t="s">
        <v>194</v>
      </c>
      <c r="G7" s="100"/>
      <c r="H7" s="31"/>
      <c r="I7" s="32"/>
      <c r="J7" s="63">
        <v>0.4708</v>
      </c>
      <c r="K7" s="64">
        <v>0.4708</v>
      </c>
      <c r="L7" s="35">
        <v>1</v>
      </c>
      <c r="M7" s="195"/>
      <c r="N7" s="196"/>
      <c r="O7" s="35"/>
      <c r="P7" s="42" t="s">
        <v>498</v>
      </c>
      <c r="Q7" s="42"/>
      <c r="R7" s="63">
        <v>0.215</v>
      </c>
      <c r="S7" s="64">
        <v>0.215</v>
      </c>
      <c r="T7" s="35">
        <v>1</v>
      </c>
      <c r="U7" s="195"/>
      <c r="V7" s="196"/>
      <c r="W7" s="35"/>
      <c r="X7" s="109" t="s">
        <v>485</v>
      </c>
      <c r="Y7" s="109" t="s">
        <v>486</v>
      </c>
      <c r="Z7" s="67">
        <v>0.87</v>
      </c>
      <c r="AA7" s="41">
        <v>897</v>
      </c>
      <c r="AB7" s="35">
        <v>0.6</v>
      </c>
      <c r="AC7" s="60"/>
      <c r="AD7" s="37">
        <v>0</v>
      </c>
      <c r="AE7" s="35"/>
      <c r="AF7" s="28" t="s">
        <v>499</v>
      </c>
      <c r="AG7" s="28" t="s">
        <v>488</v>
      </c>
      <c r="AH7" s="203"/>
      <c r="AI7" s="76"/>
      <c r="AJ7" s="35"/>
      <c r="AK7" s="60"/>
      <c r="AL7" s="59"/>
      <c r="AM7" s="35"/>
      <c r="AN7" s="29"/>
      <c r="AO7" s="1480"/>
      <c r="AP7" s="100"/>
      <c r="AQ7" s="31"/>
      <c r="AR7" s="35"/>
      <c r="AS7" s="100"/>
      <c r="AT7" s="31"/>
      <c r="AU7" s="35"/>
      <c r="AV7" s="198"/>
      <c r="AW7" s="198"/>
      <c r="AX7" s="1358" t="s">
        <v>1342</v>
      </c>
      <c r="AY7" s="1407"/>
      <c r="AZ7" s="1404"/>
      <c r="BA7" s="1476"/>
      <c r="BB7" s="1255" t="s">
        <v>1342</v>
      </c>
      <c r="BC7" s="730" t="s">
        <v>1342</v>
      </c>
      <c r="BD7" s="730" t="s">
        <v>1342</v>
      </c>
      <c r="BE7" s="672"/>
      <c r="BF7" s="730" t="s">
        <v>1342</v>
      </c>
      <c r="BG7" s="730" t="s">
        <v>1342</v>
      </c>
      <c r="BH7" s="672"/>
      <c r="BI7" s="1121" t="s">
        <v>1440</v>
      </c>
      <c r="BJ7" s="730" t="s">
        <v>1342</v>
      </c>
      <c r="BK7" s="730" t="s">
        <v>1342</v>
      </c>
      <c r="BL7" s="865"/>
      <c r="BM7" s="730" t="s">
        <v>1342</v>
      </c>
      <c r="BN7" s="730" t="s">
        <v>1342</v>
      </c>
      <c r="BO7" s="866"/>
      <c r="BP7" s="1121" t="s">
        <v>1440</v>
      </c>
      <c r="BQ7" s="730" t="s">
        <v>1342</v>
      </c>
      <c r="BR7" s="730" t="s">
        <v>1342</v>
      </c>
      <c r="BS7" s="865"/>
      <c r="BT7" s="730" t="s">
        <v>1342</v>
      </c>
      <c r="BU7" s="730" t="s">
        <v>1342</v>
      </c>
      <c r="BV7" s="865"/>
      <c r="BW7" s="1352" t="s">
        <v>1440</v>
      </c>
      <c r="BX7" s="730" t="s">
        <v>1342</v>
      </c>
      <c r="BY7" s="730" t="s">
        <v>1342</v>
      </c>
      <c r="BZ7" s="988">
        <v>0</v>
      </c>
      <c r="CA7" s="1330" t="s">
        <v>1342</v>
      </c>
      <c r="CB7" s="1328" t="s">
        <v>1342</v>
      </c>
      <c r="CC7" s="1338">
        <v>0</v>
      </c>
      <c r="CD7" s="1346" t="s">
        <v>1563</v>
      </c>
    </row>
    <row r="8" spans="1:82" ht="30" customHeight="1" x14ac:dyDescent="0.35">
      <c r="A8" s="1465"/>
      <c r="B8" s="30" t="s">
        <v>463</v>
      </c>
      <c r="C8" s="30" t="s">
        <v>500</v>
      </c>
      <c r="D8" s="30" t="s">
        <v>501</v>
      </c>
      <c r="E8" s="71" t="s">
        <v>69</v>
      </c>
      <c r="F8" s="72" t="s">
        <v>502</v>
      </c>
      <c r="G8" s="38" t="s">
        <v>503</v>
      </c>
      <c r="H8" s="39" t="s">
        <v>503</v>
      </c>
      <c r="I8" s="72" t="s">
        <v>503</v>
      </c>
      <c r="J8" s="38">
        <v>5</v>
      </c>
      <c r="K8" s="39">
        <v>5</v>
      </c>
      <c r="L8" s="74">
        <v>1</v>
      </c>
      <c r="M8" s="36">
        <v>60550050</v>
      </c>
      <c r="N8" s="37">
        <v>60550050</v>
      </c>
      <c r="O8" s="74">
        <v>1</v>
      </c>
      <c r="P8" s="28" t="s">
        <v>504</v>
      </c>
      <c r="Q8" s="28" t="s">
        <v>505</v>
      </c>
      <c r="R8" s="38">
        <v>12</v>
      </c>
      <c r="S8" s="39">
        <v>21</v>
      </c>
      <c r="T8" s="74">
        <v>1.75</v>
      </c>
      <c r="U8" s="60">
        <v>206000000</v>
      </c>
      <c r="V8" s="59">
        <v>206000000</v>
      </c>
      <c r="W8" s="74">
        <v>1</v>
      </c>
      <c r="X8" s="29" t="s">
        <v>506</v>
      </c>
      <c r="Y8" s="29" t="s">
        <v>507</v>
      </c>
      <c r="Z8" s="38">
        <v>30</v>
      </c>
      <c r="AA8" s="39">
        <v>13</v>
      </c>
      <c r="AB8" s="74">
        <v>0.433</v>
      </c>
      <c r="AC8" s="60"/>
      <c r="AD8" s="37">
        <v>0</v>
      </c>
      <c r="AE8" s="74"/>
      <c r="AF8" s="28"/>
      <c r="AG8" s="28"/>
      <c r="AH8" s="38"/>
      <c r="AI8" s="39"/>
      <c r="AJ8" s="74"/>
      <c r="AK8" s="60"/>
      <c r="AL8" s="59"/>
      <c r="AM8" s="74"/>
      <c r="AN8" s="29"/>
      <c r="AO8" s="29"/>
      <c r="AP8" s="38"/>
      <c r="AQ8" s="39"/>
      <c r="AR8" s="74"/>
      <c r="AS8" s="38"/>
      <c r="AT8" s="39"/>
      <c r="AU8" s="74"/>
      <c r="AV8" s="206"/>
      <c r="AW8" s="206"/>
      <c r="AX8" s="675" t="s">
        <v>451</v>
      </c>
      <c r="AY8" s="76" t="s">
        <v>414</v>
      </c>
      <c r="AZ8" s="76" t="s">
        <v>415</v>
      </c>
      <c r="BA8" s="76" t="s">
        <v>508</v>
      </c>
      <c r="BB8" s="670" t="s">
        <v>509</v>
      </c>
      <c r="BC8" s="714" t="s">
        <v>1342</v>
      </c>
      <c r="BD8" s="714" t="s">
        <v>1342</v>
      </c>
      <c r="BE8" s="704"/>
      <c r="BF8" s="705" t="s">
        <v>1342</v>
      </c>
      <c r="BG8" s="705" t="s">
        <v>1342</v>
      </c>
      <c r="BH8" s="704"/>
      <c r="BI8" s="663" t="s">
        <v>418</v>
      </c>
      <c r="BJ8" s="714">
        <v>168</v>
      </c>
      <c r="BK8" s="839">
        <v>202</v>
      </c>
      <c r="BL8" s="840">
        <v>1</v>
      </c>
      <c r="BM8" s="639">
        <v>390000000</v>
      </c>
      <c r="BN8" s="641">
        <v>350000000</v>
      </c>
      <c r="BO8" s="671">
        <f t="shared" ref="BO8:BO13" si="9">+BN8/BM8</f>
        <v>0.89743589743589747</v>
      </c>
      <c r="BP8" s="663" t="s">
        <v>1347</v>
      </c>
      <c r="BQ8" s="1110">
        <v>166</v>
      </c>
      <c r="BR8" s="1111">
        <v>195</v>
      </c>
      <c r="BS8" s="1112">
        <v>1</v>
      </c>
      <c r="BT8" s="1067">
        <v>13000000</v>
      </c>
      <c r="BU8" s="1068">
        <v>13000000</v>
      </c>
      <c r="BV8" s="1106">
        <f t="shared" ref="BV8" si="10">+BU8/BT8</f>
        <v>1</v>
      </c>
      <c r="BW8" s="1322" t="s">
        <v>1441</v>
      </c>
      <c r="BX8" s="1353">
        <v>304</v>
      </c>
      <c r="BY8" s="1353">
        <v>304</v>
      </c>
      <c r="BZ8" s="1332">
        <f t="shared" ref="BZ8:BZ12" si="11">+BY8/BX8</f>
        <v>1</v>
      </c>
      <c r="CA8" s="1264">
        <v>23600000</v>
      </c>
      <c r="CB8" s="1264">
        <v>23600000</v>
      </c>
      <c r="CC8" s="1117">
        <f t="shared" ref="CC8:CC13" si="12">+CB8/CA8</f>
        <v>1</v>
      </c>
      <c r="CD8" s="1344" t="s">
        <v>1527</v>
      </c>
    </row>
    <row r="9" spans="1:82" ht="34.5" customHeight="1" x14ac:dyDescent="0.35">
      <c r="A9" s="1465"/>
      <c r="B9" s="30" t="s">
        <v>463</v>
      </c>
      <c r="C9" s="30" t="s">
        <v>510</v>
      </c>
      <c r="D9" s="1119" t="s">
        <v>511</v>
      </c>
      <c r="E9" s="61">
        <v>7.5999999999999998E-2</v>
      </c>
      <c r="F9" s="62">
        <v>0.12</v>
      </c>
      <c r="G9" s="65"/>
      <c r="H9" s="61"/>
      <c r="I9" s="62"/>
      <c r="J9" s="203"/>
      <c r="K9" s="76"/>
      <c r="L9" s="74">
        <v>0</v>
      </c>
      <c r="M9" s="60"/>
      <c r="N9" s="59"/>
      <c r="O9" s="74"/>
      <c r="P9" s="28"/>
      <c r="Q9" s="28" t="s">
        <v>512</v>
      </c>
      <c r="R9" s="65">
        <v>0.08</v>
      </c>
      <c r="S9" s="66">
        <v>7.4399999999999994E-2</v>
      </c>
      <c r="T9" s="74">
        <v>0.93</v>
      </c>
      <c r="U9" s="60">
        <v>70000000</v>
      </c>
      <c r="V9" s="59">
        <v>70000000</v>
      </c>
      <c r="W9" s="74">
        <v>1</v>
      </c>
      <c r="X9" s="29" t="s">
        <v>513</v>
      </c>
      <c r="Y9" s="29" t="s">
        <v>514</v>
      </c>
      <c r="Z9" s="65">
        <v>0.12</v>
      </c>
      <c r="AA9" s="39">
        <v>4.18</v>
      </c>
      <c r="AB9" s="74">
        <v>0.35</v>
      </c>
      <c r="AC9" s="60"/>
      <c r="AD9" s="37">
        <v>0</v>
      </c>
      <c r="AE9" s="74"/>
      <c r="AF9" s="28" t="s">
        <v>515</v>
      </c>
      <c r="AG9" s="28" t="s">
        <v>516</v>
      </c>
      <c r="AH9" s="65"/>
      <c r="AI9" s="66">
        <v>4.2000000000000003E-2</v>
      </c>
      <c r="AJ9" s="74"/>
      <c r="AK9" s="60"/>
      <c r="AL9" s="59"/>
      <c r="AM9" s="74"/>
      <c r="AN9" s="28" t="s">
        <v>517</v>
      </c>
      <c r="AO9" s="28" t="s">
        <v>518</v>
      </c>
      <c r="AP9" s="65"/>
      <c r="AQ9" s="61"/>
      <c r="AR9" s="74"/>
      <c r="AS9" s="65"/>
      <c r="AT9" s="61"/>
      <c r="AU9" s="74"/>
      <c r="AV9" s="207"/>
      <c r="AW9" s="207"/>
      <c r="AX9" s="45" t="s">
        <v>519</v>
      </c>
      <c r="AY9" s="30" t="s">
        <v>414</v>
      </c>
      <c r="AZ9" s="30" t="s">
        <v>520</v>
      </c>
      <c r="BA9" s="30" t="s">
        <v>521</v>
      </c>
      <c r="BB9" s="73" t="s">
        <v>522</v>
      </c>
      <c r="BC9" s="714">
        <v>3</v>
      </c>
      <c r="BD9" s="714">
        <v>3</v>
      </c>
      <c r="BE9" s="704">
        <f t="shared" ref="BE9:BE12" si="13">+BD9/BC9</f>
        <v>1</v>
      </c>
      <c r="BF9" s="705">
        <v>1110285000</v>
      </c>
      <c r="BG9" s="705">
        <v>1009000000</v>
      </c>
      <c r="BH9" s="704">
        <f t="shared" ref="BH9:BH13" si="14">+BG9/BF9</f>
        <v>0.90877567471414999</v>
      </c>
      <c r="BI9" s="663" t="s">
        <v>1498</v>
      </c>
      <c r="BJ9" s="714">
        <v>3</v>
      </c>
      <c r="BK9" s="78">
        <v>220</v>
      </c>
      <c r="BL9" s="74">
        <v>1</v>
      </c>
      <c r="BM9" s="36">
        <v>538541221</v>
      </c>
      <c r="BN9" s="37">
        <v>538541221</v>
      </c>
      <c r="BO9" s="74">
        <f t="shared" si="9"/>
        <v>1</v>
      </c>
      <c r="BP9" s="663" t="s">
        <v>1476</v>
      </c>
      <c r="BQ9" s="86">
        <v>4</v>
      </c>
      <c r="BR9" s="87">
        <v>4</v>
      </c>
      <c r="BS9" s="82">
        <f t="shared" ref="BS9:BS13" si="15">+BR9/BQ9</f>
        <v>1</v>
      </c>
      <c r="BT9" s="91">
        <v>250000000</v>
      </c>
      <c r="BU9" s="92">
        <v>0</v>
      </c>
      <c r="BV9" s="82">
        <f t="shared" ref="BV9:BV13" si="16">+BU9/BT9</f>
        <v>0</v>
      </c>
      <c r="BW9" s="28" t="s">
        <v>1477</v>
      </c>
      <c r="BX9" s="1131">
        <v>4.0000000000000001E-3</v>
      </c>
      <c r="BY9" s="1131">
        <v>8.0000000000000002E-3</v>
      </c>
      <c r="BZ9" s="704">
        <v>1</v>
      </c>
      <c r="CA9" s="1331">
        <v>1950000000</v>
      </c>
      <c r="CB9" s="863">
        <v>1950000000</v>
      </c>
      <c r="CC9" s="671">
        <f t="shared" si="12"/>
        <v>1</v>
      </c>
      <c r="CD9" s="1357" t="s">
        <v>1588</v>
      </c>
    </row>
    <row r="10" spans="1:82" ht="53" customHeight="1" x14ac:dyDescent="0.35">
      <c r="A10" s="1465"/>
      <c r="B10" s="30" t="s">
        <v>463</v>
      </c>
      <c r="C10" s="30" t="s">
        <v>526</v>
      </c>
      <c r="D10" s="1362" t="s">
        <v>527</v>
      </c>
      <c r="E10" s="93">
        <v>0.3</v>
      </c>
      <c r="F10" s="32" t="s">
        <v>528</v>
      </c>
      <c r="G10" s="100"/>
      <c r="H10" s="31"/>
      <c r="I10" s="32"/>
      <c r="J10" s="203"/>
      <c r="K10" s="76"/>
      <c r="L10" s="74">
        <v>0</v>
      </c>
      <c r="M10" s="60"/>
      <c r="N10" s="59"/>
      <c r="O10" s="74"/>
      <c r="P10" s="28"/>
      <c r="Q10" s="28"/>
      <c r="R10" s="203"/>
      <c r="S10" s="76"/>
      <c r="T10" s="74">
        <v>0</v>
      </c>
      <c r="U10" s="60"/>
      <c r="V10" s="59"/>
      <c r="W10" s="74"/>
      <c r="X10" s="29" t="s">
        <v>529</v>
      </c>
      <c r="Y10" s="29" t="s">
        <v>530</v>
      </c>
      <c r="Z10" s="65">
        <v>0.6</v>
      </c>
      <c r="AA10" s="39">
        <v>0</v>
      </c>
      <c r="AB10" s="74">
        <v>0</v>
      </c>
      <c r="AC10" s="60"/>
      <c r="AD10" s="37">
        <v>0</v>
      </c>
      <c r="AE10" s="74"/>
      <c r="AF10" s="28"/>
      <c r="AG10" s="28"/>
      <c r="AH10" s="203"/>
      <c r="AI10" s="76"/>
      <c r="AJ10" s="74"/>
      <c r="AK10" s="60"/>
      <c r="AL10" s="59"/>
      <c r="AM10" s="74"/>
      <c r="AN10" s="29"/>
      <c r="AO10" s="28" t="s">
        <v>531</v>
      </c>
      <c r="AP10" s="100"/>
      <c r="AQ10" s="31"/>
      <c r="AR10" s="74"/>
      <c r="AS10" s="100"/>
      <c r="AT10" s="31"/>
      <c r="AU10" s="74"/>
      <c r="AV10" s="198"/>
      <c r="AW10" s="198"/>
      <c r="AX10" s="75" t="s">
        <v>519</v>
      </c>
      <c r="AY10" s="30" t="s">
        <v>414</v>
      </c>
      <c r="AZ10" s="30" t="s">
        <v>520</v>
      </c>
      <c r="BA10" s="208" t="s">
        <v>532</v>
      </c>
      <c r="BB10" s="72" t="s">
        <v>1342</v>
      </c>
      <c r="BC10" s="714" t="s">
        <v>1342</v>
      </c>
      <c r="BD10" s="714" t="s">
        <v>1342</v>
      </c>
      <c r="BE10" s="903"/>
      <c r="BF10" s="705" t="s">
        <v>1342</v>
      </c>
      <c r="BG10" s="705" t="s">
        <v>1342</v>
      </c>
      <c r="BH10" s="903"/>
      <c r="BI10" s="663" t="s">
        <v>1478</v>
      </c>
      <c r="BJ10" s="714">
        <v>12</v>
      </c>
      <c r="BK10" s="78">
        <v>12</v>
      </c>
      <c r="BL10" s="1056">
        <f t="shared" ref="BL10:BL13" si="17">+BK10/BJ10</f>
        <v>1</v>
      </c>
      <c r="BM10" s="36">
        <v>22500000</v>
      </c>
      <c r="BN10" s="37">
        <v>20000000</v>
      </c>
      <c r="BO10" s="1056">
        <f t="shared" si="9"/>
        <v>0.88888888888888884</v>
      </c>
      <c r="BP10" s="663" t="s">
        <v>1354</v>
      </c>
      <c r="BQ10" s="86">
        <v>12</v>
      </c>
      <c r="BR10" s="87">
        <v>12</v>
      </c>
      <c r="BS10" s="82">
        <f t="shared" si="15"/>
        <v>1</v>
      </c>
      <c r="BT10" s="91">
        <v>69500000</v>
      </c>
      <c r="BU10" s="92">
        <v>64398000</v>
      </c>
      <c r="BV10" s="82">
        <f t="shared" si="16"/>
        <v>0.92658992805755391</v>
      </c>
      <c r="BW10" s="83" t="s">
        <v>1355</v>
      </c>
      <c r="BX10" s="1376">
        <v>82.5</v>
      </c>
      <c r="BY10" s="1377">
        <v>82.5</v>
      </c>
      <c r="BZ10" s="638">
        <f>BY10/BX10</f>
        <v>1</v>
      </c>
      <c r="CA10" s="91">
        <v>16000000000</v>
      </c>
      <c r="CB10" s="92">
        <v>16000000000</v>
      </c>
      <c r="CC10" s="82">
        <f t="shared" si="12"/>
        <v>1</v>
      </c>
      <c r="CD10" s="1351" t="s">
        <v>1587</v>
      </c>
    </row>
    <row r="11" spans="1:82" ht="31.5" customHeight="1" x14ac:dyDescent="0.35">
      <c r="A11" s="1465"/>
      <c r="B11" s="30" t="s">
        <v>534</v>
      </c>
      <c r="C11" s="30" t="s">
        <v>535</v>
      </c>
      <c r="D11" s="30" t="s">
        <v>536</v>
      </c>
      <c r="E11" s="71">
        <v>19</v>
      </c>
      <c r="F11" s="72">
        <v>28</v>
      </c>
      <c r="G11" s="38"/>
      <c r="H11" s="39"/>
      <c r="I11" s="72"/>
      <c r="J11" s="203"/>
      <c r="K11" s="76"/>
      <c r="L11" s="74">
        <v>0</v>
      </c>
      <c r="M11" s="60"/>
      <c r="N11" s="59"/>
      <c r="O11" s="74"/>
      <c r="P11" s="28"/>
      <c r="Q11" s="28"/>
      <c r="R11" s="203"/>
      <c r="S11" s="76"/>
      <c r="T11" s="74">
        <v>0</v>
      </c>
      <c r="U11" s="60"/>
      <c r="V11" s="59"/>
      <c r="W11" s="74"/>
      <c r="X11" s="209" t="s">
        <v>537</v>
      </c>
      <c r="Y11" s="29" t="s">
        <v>538</v>
      </c>
      <c r="Z11" s="38">
        <v>28</v>
      </c>
      <c r="AA11" s="39">
        <v>0</v>
      </c>
      <c r="AB11" s="74">
        <v>0</v>
      </c>
      <c r="AC11" s="60"/>
      <c r="AD11" s="37">
        <v>0</v>
      </c>
      <c r="AE11" s="74"/>
      <c r="AF11" s="28"/>
      <c r="AG11" s="28" t="s">
        <v>531</v>
      </c>
      <c r="AH11" s="203"/>
      <c r="AI11" s="76"/>
      <c r="AJ11" s="74"/>
      <c r="AK11" s="60"/>
      <c r="AL11" s="59"/>
      <c r="AM11" s="74"/>
      <c r="AN11" s="209"/>
      <c r="AO11" s="28" t="s">
        <v>531</v>
      </c>
      <c r="AP11" s="38"/>
      <c r="AQ11" s="39"/>
      <c r="AR11" s="74"/>
      <c r="AS11" s="38"/>
      <c r="AT11" s="39"/>
      <c r="AU11" s="74"/>
      <c r="AV11" s="206"/>
      <c r="AW11" s="206"/>
      <c r="AX11" s="75" t="s">
        <v>519</v>
      </c>
      <c r="AY11" s="30" t="s">
        <v>414</v>
      </c>
      <c r="AZ11" s="30" t="s">
        <v>539</v>
      </c>
      <c r="BA11" s="30" t="s">
        <v>540</v>
      </c>
      <c r="BB11" s="841" t="s">
        <v>541</v>
      </c>
      <c r="BC11" s="842">
        <v>14</v>
      </c>
      <c r="BD11" s="842">
        <v>15</v>
      </c>
      <c r="BE11" s="843">
        <v>1</v>
      </c>
      <c r="BF11" s="710">
        <v>148013333</v>
      </c>
      <c r="BG11" s="710">
        <v>148013333</v>
      </c>
      <c r="BH11" s="709">
        <f t="shared" si="14"/>
        <v>1</v>
      </c>
      <c r="BI11" s="844" t="s">
        <v>1339</v>
      </c>
      <c r="BJ11" s="842">
        <v>14</v>
      </c>
      <c r="BK11" s="78">
        <v>14</v>
      </c>
      <c r="BL11" s="74">
        <f t="shared" si="17"/>
        <v>1</v>
      </c>
      <c r="BM11" s="36">
        <v>30000000</v>
      </c>
      <c r="BN11" s="37">
        <v>22420000</v>
      </c>
      <c r="BO11" s="74">
        <f t="shared" si="9"/>
        <v>0.74733333333333329</v>
      </c>
      <c r="BP11" s="663" t="s">
        <v>1348</v>
      </c>
      <c r="BQ11" s="86">
        <v>14</v>
      </c>
      <c r="BR11" s="87">
        <v>15</v>
      </c>
      <c r="BS11" s="79">
        <v>1</v>
      </c>
      <c r="BT11" s="91">
        <v>36280000</v>
      </c>
      <c r="BU11" s="92">
        <v>36280000</v>
      </c>
      <c r="BV11" s="82">
        <f t="shared" si="16"/>
        <v>1</v>
      </c>
      <c r="BW11" s="83" t="s">
        <v>1473</v>
      </c>
      <c r="BX11" s="1290">
        <v>0.9</v>
      </c>
      <c r="BY11" s="1105">
        <v>14</v>
      </c>
      <c r="BZ11" s="1112">
        <v>1</v>
      </c>
      <c r="CA11" s="1107">
        <v>319986739</v>
      </c>
      <c r="CB11" s="1108">
        <v>298983739</v>
      </c>
      <c r="CC11" s="1106">
        <f t="shared" si="12"/>
        <v>0.93436290495775831</v>
      </c>
      <c r="CD11" s="1302" t="s">
        <v>1566</v>
      </c>
    </row>
    <row r="12" spans="1:82" ht="31" customHeight="1" x14ac:dyDescent="0.35">
      <c r="A12" s="1438"/>
      <c r="B12" s="30" t="s">
        <v>534</v>
      </c>
      <c r="C12" s="30" t="s">
        <v>543</v>
      </c>
      <c r="D12" s="30" t="s">
        <v>544</v>
      </c>
      <c r="E12" s="71">
        <v>21147</v>
      </c>
      <c r="F12" s="72">
        <v>50000</v>
      </c>
      <c r="G12" s="27" t="s">
        <v>545</v>
      </c>
      <c r="H12" s="25" t="s">
        <v>546</v>
      </c>
      <c r="I12" s="24" t="s">
        <v>547</v>
      </c>
      <c r="J12" s="40">
        <v>15</v>
      </c>
      <c r="K12" s="41">
        <v>15</v>
      </c>
      <c r="L12" s="35">
        <v>1</v>
      </c>
      <c r="M12" s="50">
        <v>19783334</v>
      </c>
      <c r="N12" s="51">
        <v>19783334</v>
      </c>
      <c r="O12" s="35">
        <v>1</v>
      </c>
      <c r="P12" s="42" t="s">
        <v>548</v>
      </c>
      <c r="Q12" s="42" t="s">
        <v>549</v>
      </c>
      <c r="R12" s="40">
        <v>21</v>
      </c>
      <c r="S12" s="41">
        <v>72</v>
      </c>
      <c r="T12" s="43">
        <v>3.4285714285714284</v>
      </c>
      <c r="U12" s="195">
        <v>0</v>
      </c>
      <c r="V12" s="196">
        <v>0</v>
      </c>
      <c r="W12" s="35"/>
      <c r="X12" s="109" t="s">
        <v>550</v>
      </c>
      <c r="Y12" s="109"/>
      <c r="Z12" s="40">
        <v>500</v>
      </c>
      <c r="AA12" s="41">
        <v>130</v>
      </c>
      <c r="AB12" s="35">
        <v>0.26</v>
      </c>
      <c r="AC12" s="60"/>
      <c r="AD12" s="37">
        <v>0</v>
      </c>
      <c r="AE12" s="35"/>
      <c r="AF12" s="28" t="s">
        <v>551</v>
      </c>
      <c r="AG12" s="28" t="s">
        <v>552</v>
      </c>
      <c r="AH12" s="38"/>
      <c r="AI12" s="39"/>
      <c r="AJ12" s="35"/>
      <c r="AK12" s="60"/>
      <c r="AL12" s="59"/>
      <c r="AM12" s="35"/>
      <c r="AN12" s="29"/>
      <c r="AO12" s="29"/>
      <c r="AP12" s="38"/>
      <c r="AQ12" s="39"/>
      <c r="AR12" s="35"/>
      <c r="AS12" s="38"/>
      <c r="AT12" s="39"/>
      <c r="AU12" s="35"/>
      <c r="AV12" s="206"/>
      <c r="AW12" s="206"/>
      <c r="AX12" s="635" t="s">
        <v>451</v>
      </c>
      <c r="AY12" s="25" t="s">
        <v>414</v>
      </c>
      <c r="AZ12" s="25" t="s">
        <v>415</v>
      </c>
      <c r="BA12" s="24" t="s">
        <v>553</v>
      </c>
      <c r="BB12" s="649" t="s">
        <v>554</v>
      </c>
      <c r="BC12" s="779">
        <v>250</v>
      </c>
      <c r="BD12" s="681">
        <v>240</v>
      </c>
      <c r="BE12" s="716">
        <f t="shared" si="13"/>
        <v>0.96</v>
      </c>
      <c r="BF12" s="653">
        <v>110000000</v>
      </c>
      <c r="BG12" s="653">
        <v>58633332</v>
      </c>
      <c r="BH12" s="716">
        <f t="shared" si="14"/>
        <v>0.53303029090909093</v>
      </c>
      <c r="BI12" s="649" t="s">
        <v>1340</v>
      </c>
      <c r="BJ12" s="681">
        <v>760</v>
      </c>
      <c r="BK12" s="712">
        <v>760</v>
      </c>
      <c r="BL12" s="35">
        <f t="shared" si="17"/>
        <v>1</v>
      </c>
      <c r="BM12" s="50">
        <v>465052526.97000003</v>
      </c>
      <c r="BN12" s="51">
        <v>388229666</v>
      </c>
      <c r="BO12" s="35">
        <f t="shared" si="9"/>
        <v>0.83480820656855437</v>
      </c>
      <c r="BP12" s="649" t="s">
        <v>1349</v>
      </c>
      <c r="BQ12" s="54">
        <v>1400</v>
      </c>
      <c r="BR12" s="55">
        <v>1400</v>
      </c>
      <c r="BS12" s="49">
        <f t="shared" si="15"/>
        <v>1</v>
      </c>
      <c r="BT12" s="57">
        <v>363237526.97000003</v>
      </c>
      <c r="BU12" s="58">
        <v>361209194.01999998</v>
      </c>
      <c r="BV12" s="49">
        <f t="shared" si="16"/>
        <v>0.99441595980756814</v>
      </c>
      <c r="BW12" s="52" t="s">
        <v>1356</v>
      </c>
      <c r="BX12" s="54">
        <v>100</v>
      </c>
      <c r="BY12" s="55">
        <v>100</v>
      </c>
      <c r="BZ12" s="1113">
        <f t="shared" si="11"/>
        <v>1</v>
      </c>
      <c r="CA12" s="57">
        <v>432345000000</v>
      </c>
      <c r="CB12" s="58">
        <v>414573641</v>
      </c>
      <c r="CC12" s="1113">
        <f>+CB12/CA12</f>
        <v>9.5889542148053057E-4</v>
      </c>
      <c r="CD12" s="1302" t="s">
        <v>1528</v>
      </c>
    </row>
    <row r="13" spans="1:82" ht="46.5" customHeight="1" x14ac:dyDescent="0.35">
      <c r="A13" s="1464" t="s">
        <v>559</v>
      </c>
      <c r="B13" s="1401" t="s">
        <v>560</v>
      </c>
      <c r="C13" s="1401" t="s">
        <v>561</v>
      </c>
      <c r="D13" s="1119" t="s">
        <v>562</v>
      </c>
      <c r="E13" s="99">
        <v>0</v>
      </c>
      <c r="F13" s="32">
        <v>1</v>
      </c>
      <c r="G13" s="100"/>
      <c r="H13" s="31"/>
      <c r="I13" s="32"/>
      <c r="J13" s="203"/>
      <c r="K13" s="76"/>
      <c r="L13" s="74">
        <v>0</v>
      </c>
      <c r="M13" s="60"/>
      <c r="N13" s="59"/>
      <c r="O13" s="74"/>
      <c r="P13" s="28"/>
      <c r="Q13" s="28" t="s">
        <v>563</v>
      </c>
      <c r="R13" s="203"/>
      <c r="S13" s="76"/>
      <c r="T13" s="74">
        <v>0</v>
      </c>
      <c r="U13" s="60"/>
      <c r="V13" s="59"/>
      <c r="W13" s="74"/>
      <c r="X13" s="1484" t="s">
        <v>564</v>
      </c>
      <c r="Y13" s="1484" t="s">
        <v>565</v>
      </c>
      <c r="Z13" s="38">
        <v>1</v>
      </c>
      <c r="AA13" s="39">
        <v>0</v>
      </c>
      <c r="AB13" s="74">
        <v>0</v>
      </c>
      <c r="AC13" s="60"/>
      <c r="AD13" s="37">
        <v>0</v>
      </c>
      <c r="AE13" s="74"/>
      <c r="AF13" s="28"/>
      <c r="AG13" s="28" t="s">
        <v>566</v>
      </c>
      <c r="AH13" s="203"/>
      <c r="AI13" s="76"/>
      <c r="AJ13" s="74"/>
      <c r="AK13" s="60"/>
      <c r="AL13" s="59"/>
      <c r="AM13" s="74"/>
      <c r="AN13" s="29"/>
      <c r="AO13" s="28" t="s">
        <v>566</v>
      </c>
      <c r="AP13" s="100"/>
      <c r="AQ13" s="31"/>
      <c r="AR13" s="74"/>
      <c r="AS13" s="100"/>
      <c r="AT13" s="31"/>
      <c r="AU13" s="74"/>
      <c r="AV13" s="198"/>
      <c r="AW13" s="198"/>
      <c r="AX13" s="664" t="s">
        <v>396</v>
      </c>
      <c r="AY13" s="1422" t="s">
        <v>567</v>
      </c>
      <c r="AZ13" s="1401" t="s">
        <v>568</v>
      </c>
      <c r="BA13" s="1485" t="s">
        <v>569</v>
      </c>
      <c r="BB13" s="664" t="s">
        <v>570</v>
      </c>
      <c r="BC13" s="714" t="s">
        <v>1342</v>
      </c>
      <c r="BD13" s="714" t="s">
        <v>1342</v>
      </c>
      <c r="BE13" s="898"/>
      <c r="BF13" s="692">
        <v>25000000</v>
      </c>
      <c r="BG13" s="692">
        <v>15674999</v>
      </c>
      <c r="BH13" s="908">
        <f t="shared" si="14"/>
        <v>0.62699996000000002</v>
      </c>
      <c r="BI13" s="664" t="s">
        <v>1341</v>
      </c>
      <c r="BJ13" s="1197">
        <v>12</v>
      </c>
      <c r="BK13" s="1198">
        <v>12</v>
      </c>
      <c r="BL13" s="263">
        <f t="shared" si="17"/>
        <v>1</v>
      </c>
      <c r="BM13" s="1199">
        <v>25000000</v>
      </c>
      <c r="BN13" s="1200">
        <v>24000000</v>
      </c>
      <c r="BO13" s="1201">
        <f t="shared" si="9"/>
        <v>0.96</v>
      </c>
      <c r="BP13" s="663" t="s">
        <v>1357</v>
      </c>
      <c r="BQ13" s="1202">
        <v>12</v>
      </c>
      <c r="BR13" s="1203">
        <v>12</v>
      </c>
      <c r="BS13" s="214">
        <f t="shared" si="15"/>
        <v>1</v>
      </c>
      <c r="BT13" s="1204">
        <v>30000000</v>
      </c>
      <c r="BU13" s="1205">
        <v>27000000</v>
      </c>
      <c r="BV13" s="214">
        <f t="shared" si="16"/>
        <v>0.9</v>
      </c>
      <c r="BW13" s="901" t="s">
        <v>1358</v>
      </c>
      <c r="BX13" s="1202">
        <v>0</v>
      </c>
      <c r="BY13" s="1203">
        <v>0</v>
      </c>
      <c r="BZ13" s="214">
        <v>0</v>
      </c>
      <c r="CA13" s="1204">
        <v>35790000</v>
      </c>
      <c r="CB13" s="1205">
        <v>35790000</v>
      </c>
      <c r="CC13" s="214">
        <f t="shared" si="12"/>
        <v>1</v>
      </c>
      <c r="CD13" s="1345" t="s">
        <v>1505</v>
      </c>
    </row>
    <row r="14" spans="1:82" ht="36" customHeight="1" x14ac:dyDescent="0.35">
      <c r="A14" s="1465"/>
      <c r="B14" s="1404"/>
      <c r="C14" s="1404"/>
      <c r="D14" s="1119" t="s">
        <v>571</v>
      </c>
      <c r="E14" s="71">
        <v>0</v>
      </c>
      <c r="F14" s="32">
        <v>7</v>
      </c>
      <c r="G14" s="100"/>
      <c r="H14" s="31"/>
      <c r="I14" s="32"/>
      <c r="J14" s="203"/>
      <c r="K14" s="76"/>
      <c r="L14" s="74">
        <v>0</v>
      </c>
      <c r="M14" s="60"/>
      <c r="N14" s="59"/>
      <c r="O14" s="74"/>
      <c r="P14" s="28"/>
      <c r="Q14" s="28"/>
      <c r="R14" s="203"/>
      <c r="S14" s="76"/>
      <c r="T14" s="74">
        <v>0</v>
      </c>
      <c r="U14" s="60"/>
      <c r="V14" s="59"/>
      <c r="W14" s="74"/>
      <c r="X14" s="1480"/>
      <c r="Y14" s="1480"/>
      <c r="Z14" s="38">
        <v>7</v>
      </c>
      <c r="AA14" s="39">
        <v>0</v>
      </c>
      <c r="AB14" s="74">
        <v>0</v>
      </c>
      <c r="AC14" s="60"/>
      <c r="AD14" s="37">
        <v>0</v>
      </c>
      <c r="AE14" s="74"/>
      <c r="AF14" s="28"/>
      <c r="AG14" s="28" t="s">
        <v>566</v>
      </c>
      <c r="AH14" s="203"/>
      <c r="AI14" s="76"/>
      <c r="AJ14" s="74"/>
      <c r="AK14" s="60"/>
      <c r="AL14" s="59"/>
      <c r="AM14" s="74"/>
      <c r="AN14" s="29"/>
      <c r="AO14" s="28" t="s">
        <v>566</v>
      </c>
      <c r="AP14" s="100"/>
      <c r="AQ14" s="31"/>
      <c r="AR14" s="74"/>
      <c r="AS14" s="100"/>
      <c r="AT14" s="31"/>
      <c r="AU14" s="74"/>
      <c r="AV14" s="198"/>
      <c r="AW14" s="198"/>
      <c r="AX14" s="730" t="s">
        <v>1342</v>
      </c>
      <c r="AY14" s="1407"/>
      <c r="AZ14" s="1404"/>
      <c r="BA14" s="1476"/>
      <c r="BB14" s="730" t="s">
        <v>1342</v>
      </c>
      <c r="BC14" s="730" t="s">
        <v>1342</v>
      </c>
      <c r="BD14" s="730" t="s">
        <v>1342</v>
      </c>
      <c r="BE14" s="898"/>
      <c r="BF14" s="730" t="s">
        <v>1342</v>
      </c>
      <c r="BG14" s="730" t="s">
        <v>1342</v>
      </c>
      <c r="BH14" s="898"/>
      <c r="BI14" s="1120" t="s">
        <v>1442</v>
      </c>
      <c r="BJ14" s="730" t="s">
        <v>1342</v>
      </c>
      <c r="BK14" s="730" t="s">
        <v>1342</v>
      </c>
      <c r="BL14" s="263"/>
      <c r="BM14" s="730" t="s">
        <v>1342</v>
      </c>
      <c r="BN14" s="730" t="s">
        <v>1342</v>
      </c>
      <c r="BO14" s="1208"/>
      <c r="BP14" s="1206" t="s">
        <v>1443</v>
      </c>
      <c r="BQ14" s="730" t="s">
        <v>1342</v>
      </c>
      <c r="BR14" s="730" t="s">
        <v>1342</v>
      </c>
      <c r="BS14" s="1207"/>
      <c r="BT14" s="730" t="s">
        <v>1342</v>
      </c>
      <c r="BU14" s="730" t="s">
        <v>1342</v>
      </c>
      <c r="BV14" s="1207"/>
      <c r="BW14" s="932" t="s">
        <v>1444</v>
      </c>
      <c r="BX14" s="730" t="s">
        <v>1342</v>
      </c>
      <c r="BY14" s="730" t="s">
        <v>1342</v>
      </c>
      <c r="BZ14" s="1291">
        <v>0</v>
      </c>
      <c r="CA14" s="730" t="s">
        <v>1342</v>
      </c>
      <c r="CB14" s="730" t="s">
        <v>1342</v>
      </c>
      <c r="CC14" s="988">
        <v>0</v>
      </c>
      <c r="CD14" s="1346" t="s">
        <v>1445</v>
      </c>
    </row>
    <row r="15" spans="1:82" ht="25" customHeight="1" x14ac:dyDescent="0.35">
      <c r="A15" s="1465"/>
      <c r="B15" s="30" t="s">
        <v>560</v>
      </c>
      <c r="C15" s="30" t="s">
        <v>572</v>
      </c>
      <c r="D15" s="30" t="s">
        <v>573</v>
      </c>
      <c r="E15" s="99" t="s">
        <v>69</v>
      </c>
      <c r="F15" s="62" t="s">
        <v>574</v>
      </c>
      <c r="G15" s="65"/>
      <c r="H15" s="61"/>
      <c r="I15" s="62"/>
      <c r="J15" s="40">
        <v>4</v>
      </c>
      <c r="K15" s="41">
        <v>4</v>
      </c>
      <c r="L15" s="35">
        <v>1</v>
      </c>
      <c r="M15" s="195"/>
      <c r="N15" s="196"/>
      <c r="O15" s="35"/>
      <c r="P15" s="42"/>
      <c r="Q15" s="42"/>
      <c r="R15" s="40">
        <v>24</v>
      </c>
      <c r="S15" s="41">
        <v>50</v>
      </c>
      <c r="T15" s="43">
        <v>2.0833333333333335</v>
      </c>
      <c r="U15" s="195"/>
      <c r="V15" s="196"/>
      <c r="W15" s="35"/>
      <c r="X15" s="210" t="s">
        <v>575</v>
      </c>
      <c r="Y15" s="210" t="s">
        <v>576</v>
      </c>
      <c r="Z15" s="40">
        <v>30</v>
      </c>
      <c r="AA15" s="41">
        <v>0</v>
      </c>
      <c r="AB15" s="35">
        <v>0</v>
      </c>
      <c r="AC15" s="60"/>
      <c r="AD15" s="37">
        <v>0</v>
      </c>
      <c r="AE15" s="35"/>
      <c r="AF15" s="28"/>
      <c r="AG15" s="28"/>
      <c r="AH15" s="38"/>
      <c r="AI15" s="39"/>
      <c r="AJ15" s="35"/>
      <c r="AK15" s="60"/>
      <c r="AL15" s="59"/>
      <c r="AM15" s="35"/>
      <c r="AN15" s="29"/>
      <c r="AO15" s="29"/>
      <c r="AP15" s="65"/>
      <c r="AQ15" s="61"/>
      <c r="AR15" s="35"/>
      <c r="AS15" s="65"/>
      <c r="AT15" s="61"/>
      <c r="AU15" s="35"/>
      <c r="AV15" s="207"/>
      <c r="AW15" s="207"/>
      <c r="AX15" s="676" t="s">
        <v>451</v>
      </c>
      <c r="AY15" s="1405" t="s">
        <v>414</v>
      </c>
      <c r="AZ15" s="1408" t="s">
        <v>415</v>
      </c>
      <c r="BA15" s="25" t="s">
        <v>577</v>
      </c>
      <c r="BB15" s="647" t="s">
        <v>578</v>
      </c>
      <c r="BC15" s="845">
        <v>30</v>
      </c>
      <c r="BD15" s="845">
        <v>25</v>
      </c>
      <c r="BE15" s="846">
        <f t="shared" ref="BE15:BE16" si="18">+BD15/BC15</f>
        <v>0.83333333333333337</v>
      </c>
      <c r="BF15" s="847">
        <v>260049999</v>
      </c>
      <c r="BG15" s="847">
        <v>160049999</v>
      </c>
      <c r="BH15" s="846">
        <f t="shared" ref="BH15:BH17" si="19">+BG15/BF15</f>
        <v>0.61545856418172873</v>
      </c>
      <c r="BI15" s="848" t="s">
        <v>1343</v>
      </c>
      <c r="BJ15" s="681">
        <v>30</v>
      </c>
      <c r="BK15" s="837">
        <v>30</v>
      </c>
      <c r="BL15" s="677">
        <f t="shared" ref="BL15:BL17" si="20">+BK15/BJ15</f>
        <v>1</v>
      </c>
      <c r="BM15" s="642">
        <v>226000000</v>
      </c>
      <c r="BN15" s="644">
        <v>159728324</v>
      </c>
      <c r="BO15" s="677">
        <f t="shared" ref="BO15:BO16" si="21">+BN15/BM15</f>
        <v>0.70676249557522119</v>
      </c>
      <c r="BP15" s="649" t="s">
        <v>1350</v>
      </c>
      <c r="BQ15" s="899">
        <v>0.3</v>
      </c>
      <c r="BR15" s="900">
        <v>0.3</v>
      </c>
      <c r="BS15" s="872">
        <f t="shared" ref="BS15:BS17" si="22">+BR15/BQ15</f>
        <v>1</v>
      </c>
      <c r="BT15" s="894">
        <v>367463387.37</v>
      </c>
      <c r="BU15" s="895">
        <v>350506217.37</v>
      </c>
      <c r="BV15" s="872">
        <f t="shared" ref="BV15:BV17" si="23">+BU15/BT15</f>
        <v>0.95385344341006206</v>
      </c>
      <c r="BW15" s="896" t="s">
        <v>1359</v>
      </c>
      <c r="BX15" s="899">
        <v>0.3</v>
      </c>
      <c r="BY15" s="900">
        <v>0.3</v>
      </c>
      <c r="BZ15" s="1116">
        <f t="shared" ref="BZ15" si="24">+BY15/BX15</f>
        <v>1</v>
      </c>
      <c r="CA15" s="894">
        <v>318572660</v>
      </c>
      <c r="CB15" s="895">
        <v>298314163</v>
      </c>
      <c r="CC15" s="1116">
        <f t="shared" ref="CC15:CC17" si="25">+CB15/CA15</f>
        <v>0.93640855119205768</v>
      </c>
      <c r="CD15" s="1347" t="s">
        <v>1529</v>
      </c>
    </row>
    <row r="16" spans="1:82" ht="38" customHeight="1" x14ac:dyDescent="0.35">
      <c r="A16" s="1465"/>
      <c r="B16" s="30" t="s">
        <v>583</v>
      </c>
      <c r="C16" s="30" t="s">
        <v>584</v>
      </c>
      <c r="D16" s="1119" t="s">
        <v>585</v>
      </c>
      <c r="E16" s="39" t="s">
        <v>69</v>
      </c>
      <c r="F16" s="72" t="s">
        <v>586</v>
      </c>
      <c r="G16" s="38"/>
      <c r="H16" s="39"/>
      <c r="I16" s="72"/>
      <c r="J16" s="67">
        <v>0.1</v>
      </c>
      <c r="K16" s="101">
        <v>0.1</v>
      </c>
      <c r="L16" s="35">
        <v>1</v>
      </c>
      <c r="M16" s="50">
        <v>60550050</v>
      </c>
      <c r="N16" s="51">
        <v>60550050</v>
      </c>
      <c r="O16" s="35">
        <v>1</v>
      </c>
      <c r="P16" s="42" t="s">
        <v>587</v>
      </c>
      <c r="Q16" s="42"/>
      <c r="R16" s="67">
        <v>0.05</v>
      </c>
      <c r="S16" s="101">
        <v>0.05</v>
      </c>
      <c r="T16" s="35">
        <v>1</v>
      </c>
      <c r="U16" s="50">
        <v>206000000</v>
      </c>
      <c r="V16" s="51">
        <v>206000000</v>
      </c>
      <c r="W16" s="35">
        <v>1</v>
      </c>
      <c r="X16" s="42" t="s">
        <v>588</v>
      </c>
      <c r="Y16" s="109"/>
      <c r="Z16" s="67">
        <v>0.1</v>
      </c>
      <c r="AA16" s="41">
        <v>0</v>
      </c>
      <c r="AB16" s="35">
        <v>0</v>
      </c>
      <c r="AC16" s="36"/>
      <c r="AD16" s="37">
        <v>0</v>
      </c>
      <c r="AE16" s="35"/>
      <c r="AF16" s="28"/>
      <c r="AG16" s="28"/>
      <c r="AH16" s="65"/>
      <c r="AI16" s="61"/>
      <c r="AJ16" s="35"/>
      <c r="AK16" s="36"/>
      <c r="AL16" s="37"/>
      <c r="AM16" s="35"/>
      <c r="AN16" s="28"/>
      <c r="AO16" s="29"/>
      <c r="AP16" s="38"/>
      <c r="AQ16" s="39"/>
      <c r="AR16" s="35"/>
      <c r="AS16" s="38"/>
      <c r="AT16" s="39"/>
      <c r="AU16" s="35"/>
      <c r="AV16" s="206"/>
      <c r="AW16" s="206"/>
      <c r="AX16" s="1256" t="s">
        <v>1342</v>
      </c>
      <c r="AY16" s="1409"/>
      <c r="AZ16" s="1409"/>
      <c r="BA16" s="1" t="s">
        <v>475</v>
      </c>
      <c r="BB16" s="645" t="s">
        <v>476</v>
      </c>
      <c r="BC16" s="714">
        <v>5</v>
      </c>
      <c r="BD16" s="714">
        <v>0</v>
      </c>
      <c r="BE16" s="704">
        <f t="shared" si="18"/>
        <v>0</v>
      </c>
      <c r="BF16" s="705">
        <v>129577524.97</v>
      </c>
      <c r="BG16" s="705">
        <v>0</v>
      </c>
      <c r="BH16" s="704">
        <f t="shared" si="19"/>
        <v>0</v>
      </c>
      <c r="BI16" s="663" t="s">
        <v>1446</v>
      </c>
      <c r="BJ16" s="842">
        <v>6</v>
      </c>
      <c r="BK16" s="1097">
        <v>0</v>
      </c>
      <c r="BL16" s="263">
        <f t="shared" si="20"/>
        <v>0</v>
      </c>
      <c r="BM16" s="628">
        <v>123000000</v>
      </c>
      <c r="BN16" s="629">
        <v>0</v>
      </c>
      <c r="BO16" s="74">
        <f t="shared" si="21"/>
        <v>0</v>
      </c>
      <c r="BP16" s="663" t="s">
        <v>1361</v>
      </c>
      <c r="BQ16" s="801">
        <v>4</v>
      </c>
      <c r="BR16" s="857">
        <v>8</v>
      </c>
      <c r="BS16" s="214">
        <v>1</v>
      </c>
      <c r="BT16" s="802">
        <v>363000000</v>
      </c>
      <c r="BU16" s="858">
        <v>363000000</v>
      </c>
      <c r="BV16" s="82">
        <f t="shared" si="23"/>
        <v>1</v>
      </c>
      <c r="BW16" s="90" t="s">
        <v>1360</v>
      </c>
      <c r="BX16" s="1288">
        <v>7.0000000000000007E-2</v>
      </c>
      <c r="BY16" s="1289">
        <v>0.08</v>
      </c>
      <c r="BZ16" s="214">
        <v>1</v>
      </c>
      <c r="CA16" s="802">
        <v>386329712</v>
      </c>
      <c r="CB16" s="858">
        <v>386329712</v>
      </c>
      <c r="CC16" s="214">
        <f t="shared" si="25"/>
        <v>1</v>
      </c>
      <c r="CD16" s="1345" t="s">
        <v>1530</v>
      </c>
    </row>
    <row r="17" spans="1:83" ht="31.5" customHeight="1" x14ac:dyDescent="0.35">
      <c r="A17" s="1465"/>
      <c r="B17" s="1401" t="s">
        <v>583</v>
      </c>
      <c r="C17" s="1401" t="s">
        <v>589</v>
      </c>
      <c r="D17" s="30" t="s">
        <v>590</v>
      </c>
      <c r="E17" s="99">
        <v>0.121</v>
      </c>
      <c r="F17" s="62" t="s">
        <v>591</v>
      </c>
      <c r="G17" s="65"/>
      <c r="H17" s="61"/>
      <c r="I17" s="62"/>
      <c r="J17" s="211">
        <v>0.13900000000000001</v>
      </c>
      <c r="K17" s="212">
        <v>0.18099999999999999</v>
      </c>
      <c r="L17" s="74">
        <f t="shared" ref="L17:L18" si="26">+K17/J17</f>
        <v>1.3021582733812949</v>
      </c>
      <c r="M17" s="36"/>
      <c r="N17" s="37"/>
      <c r="O17" s="74"/>
      <c r="P17" s="28" t="s">
        <v>592</v>
      </c>
      <c r="Q17" s="28" t="s">
        <v>593</v>
      </c>
      <c r="R17" s="213">
        <v>0.18099999999999999</v>
      </c>
      <c r="S17" s="66">
        <v>0.183</v>
      </c>
      <c r="T17" s="74">
        <v>0.11</v>
      </c>
      <c r="U17" s="60"/>
      <c r="V17" s="59"/>
      <c r="W17" s="74"/>
      <c r="X17" s="28" t="s">
        <v>594</v>
      </c>
      <c r="Y17" s="29" t="s">
        <v>595</v>
      </c>
      <c r="Z17" s="38">
        <v>0</v>
      </c>
      <c r="AA17" s="39">
        <v>20.3</v>
      </c>
      <c r="AB17" s="74">
        <v>0.20300000000000001</v>
      </c>
      <c r="AC17" s="60"/>
      <c r="AD17" s="37">
        <v>0</v>
      </c>
      <c r="AE17" s="74"/>
      <c r="AF17" s="28" t="s">
        <v>594</v>
      </c>
      <c r="AG17" s="29" t="s">
        <v>596</v>
      </c>
      <c r="AH17" s="213"/>
      <c r="AI17" s="76"/>
      <c r="AJ17" s="74"/>
      <c r="AK17" s="60"/>
      <c r="AL17" s="59"/>
      <c r="AM17" s="74"/>
      <c r="AN17" s="28"/>
      <c r="AO17" s="29" t="s">
        <v>597</v>
      </c>
      <c r="AP17" s="65"/>
      <c r="AQ17" s="61"/>
      <c r="AR17" s="74"/>
      <c r="AS17" s="65"/>
      <c r="AT17" s="61"/>
      <c r="AU17" s="74"/>
      <c r="AV17" s="207"/>
      <c r="AW17" s="207"/>
      <c r="AX17" s="664" t="s">
        <v>519</v>
      </c>
      <c r="AY17" s="664" t="s">
        <v>414</v>
      </c>
      <c r="AZ17" s="664" t="s">
        <v>520</v>
      </c>
      <c r="BA17" s="664" t="s">
        <v>532</v>
      </c>
      <c r="BB17" s="830" t="s">
        <v>533</v>
      </c>
      <c r="BC17" s="684">
        <v>9.7000000000000003E-2</v>
      </c>
      <c r="BD17" s="681" t="s">
        <v>1215</v>
      </c>
      <c r="BE17" s="716">
        <f>+BC177</f>
        <v>0</v>
      </c>
      <c r="BF17" s="673">
        <v>34400000</v>
      </c>
      <c r="BG17" s="673">
        <v>34400000</v>
      </c>
      <c r="BH17" s="716">
        <f t="shared" si="19"/>
        <v>1</v>
      </c>
      <c r="BI17" s="665" t="s">
        <v>1344</v>
      </c>
      <c r="BJ17" s="835">
        <v>0.17699999999999999</v>
      </c>
      <c r="BK17" s="835">
        <v>0.17699999999999999</v>
      </c>
      <c r="BL17" s="704">
        <f t="shared" si="20"/>
        <v>1</v>
      </c>
      <c r="BM17" s="705">
        <v>22500000</v>
      </c>
      <c r="BN17" s="705">
        <v>20000000</v>
      </c>
      <c r="BO17" s="849">
        <f>BN17/BM17</f>
        <v>0.88888888888888884</v>
      </c>
      <c r="BP17" s="830" t="s">
        <v>1363</v>
      </c>
      <c r="BQ17" s="1131">
        <v>0.16400000000000001</v>
      </c>
      <c r="BR17" s="1131">
        <v>0.16400000000000001</v>
      </c>
      <c r="BS17" s="704">
        <f t="shared" si="22"/>
        <v>1</v>
      </c>
      <c r="BT17" s="1130">
        <v>69500000</v>
      </c>
      <c r="BU17" s="1129">
        <v>64398000</v>
      </c>
      <c r="BV17" s="1132">
        <f t="shared" si="23"/>
        <v>0.92658992805755391</v>
      </c>
      <c r="BW17" s="1003" t="s">
        <v>1362</v>
      </c>
      <c r="BX17" s="1321">
        <v>8.0000000000000002E-3</v>
      </c>
      <c r="BY17" s="1321">
        <v>8.0000000000000002E-3</v>
      </c>
      <c r="BZ17" s="903">
        <v>1</v>
      </c>
      <c r="CA17" s="1264">
        <v>99581666</v>
      </c>
      <c r="CB17" s="1118">
        <v>98389998</v>
      </c>
      <c r="CC17" s="1117">
        <f t="shared" si="25"/>
        <v>0.98803325905393069</v>
      </c>
      <c r="CD17" s="1348" t="s">
        <v>1531</v>
      </c>
    </row>
    <row r="18" spans="1:83" ht="24.5" customHeight="1" x14ac:dyDescent="0.35">
      <c r="A18" s="1465"/>
      <c r="B18" s="1404"/>
      <c r="C18" s="1404"/>
      <c r="D18" s="30" t="s">
        <v>598</v>
      </c>
      <c r="E18" s="212">
        <v>0.16</v>
      </c>
      <c r="F18" s="32" t="s">
        <v>599</v>
      </c>
      <c r="G18" s="100"/>
      <c r="H18" s="31"/>
      <c r="I18" s="32"/>
      <c r="J18" s="211">
        <v>0.13900000000000001</v>
      </c>
      <c r="K18" s="66">
        <v>0.17030000000000001</v>
      </c>
      <c r="L18" s="74">
        <f t="shared" si="26"/>
        <v>1.2251798561151079</v>
      </c>
      <c r="M18" s="60"/>
      <c r="N18" s="59"/>
      <c r="O18" s="74"/>
      <c r="P18" s="28"/>
      <c r="Q18" s="28"/>
      <c r="R18" s="213">
        <v>0.20799999999999999</v>
      </c>
      <c r="S18" s="66">
        <v>0.20799999999999999</v>
      </c>
      <c r="T18" s="74">
        <v>0.41</v>
      </c>
      <c r="U18" s="60"/>
      <c r="V18" s="59"/>
      <c r="W18" s="74"/>
      <c r="X18" s="28" t="s">
        <v>600</v>
      </c>
      <c r="Y18" s="29" t="s">
        <v>601</v>
      </c>
      <c r="Z18" s="38"/>
      <c r="AA18" s="39">
        <v>23.1</v>
      </c>
      <c r="AB18" s="74">
        <v>0.23100000000000001</v>
      </c>
      <c r="AC18" s="60"/>
      <c r="AD18" s="37">
        <v>0</v>
      </c>
      <c r="AE18" s="74"/>
      <c r="AF18" s="28" t="s">
        <v>600</v>
      </c>
      <c r="AG18" s="29" t="s">
        <v>602</v>
      </c>
      <c r="AH18" s="213"/>
      <c r="AI18" s="76"/>
      <c r="AJ18" s="74"/>
      <c r="AK18" s="60"/>
      <c r="AL18" s="59"/>
      <c r="AM18" s="74"/>
      <c r="AN18" s="28"/>
      <c r="AO18" s="29" t="s">
        <v>597</v>
      </c>
      <c r="AP18" s="100"/>
      <c r="AQ18" s="31"/>
      <c r="AR18" s="74"/>
      <c r="AS18" s="100"/>
      <c r="AT18" s="31"/>
      <c r="AU18" s="74"/>
      <c r="AV18" s="198"/>
      <c r="AW18" s="198"/>
      <c r="AX18" s="30" t="s">
        <v>688</v>
      </c>
      <c r="AY18" s="30" t="s">
        <v>1213</v>
      </c>
      <c r="AZ18" s="30" t="s">
        <v>1213</v>
      </c>
      <c r="BA18" s="30" t="s">
        <v>1213</v>
      </c>
      <c r="BB18" s="1257" t="s">
        <v>1342</v>
      </c>
      <c r="BC18" s="853">
        <v>0.23499999999999999</v>
      </c>
      <c r="BD18" s="853">
        <v>0.23499999999999999</v>
      </c>
      <c r="BE18" s="854">
        <f>BD18/BC18</f>
        <v>1</v>
      </c>
      <c r="BF18" s="852" t="s">
        <v>1342</v>
      </c>
      <c r="BG18" s="852" t="s">
        <v>1342</v>
      </c>
      <c r="BH18" s="898"/>
      <c r="BI18" s="1133" t="s">
        <v>1212</v>
      </c>
      <c r="BJ18" s="852" t="s">
        <v>1342</v>
      </c>
      <c r="BK18" s="730" t="s">
        <v>1342</v>
      </c>
      <c r="BL18" s="903"/>
      <c r="BM18" s="730" t="s">
        <v>1342</v>
      </c>
      <c r="BN18" s="730" t="s">
        <v>1342</v>
      </c>
      <c r="BO18" s="902"/>
      <c r="BP18" s="932" t="s">
        <v>1447</v>
      </c>
      <c r="BQ18" s="904" t="s">
        <v>1342</v>
      </c>
      <c r="BR18" s="905" t="s">
        <v>1342</v>
      </c>
      <c r="BS18" s="906"/>
      <c r="BT18" s="904" t="s">
        <v>1342</v>
      </c>
      <c r="BU18" s="905" t="s">
        <v>1342</v>
      </c>
      <c r="BV18" s="907"/>
      <c r="BW18" s="1134" t="s">
        <v>1448</v>
      </c>
      <c r="BX18" s="1350">
        <v>3.9E-2</v>
      </c>
      <c r="BY18" s="1350">
        <v>3.9E-2</v>
      </c>
      <c r="BZ18" s="1317">
        <v>1</v>
      </c>
      <c r="CA18" s="987" t="s">
        <v>1342</v>
      </c>
      <c r="CB18" s="987" t="s">
        <v>1342</v>
      </c>
      <c r="CC18" s="988">
        <v>0</v>
      </c>
      <c r="CD18" s="1349" t="s">
        <v>1567</v>
      </c>
    </row>
    <row r="19" spans="1:83" ht="42" customHeight="1" x14ac:dyDescent="0.35">
      <c r="A19" s="1465"/>
      <c r="B19" s="30" t="s">
        <v>583</v>
      </c>
      <c r="C19" s="30" t="s">
        <v>603</v>
      </c>
      <c r="D19" s="30" t="s">
        <v>604</v>
      </c>
      <c r="E19" s="71">
        <v>0</v>
      </c>
      <c r="F19" s="32">
        <v>3500</v>
      </c>
      <c r="G19" s="100"/>
      <c r="H19" s="31"/>
      <c r="I19" s="32"/>
      <c r="J19" s="38">
        <v>18</v>
      </c>
      <c r="K19" s="39">
        <v>18</v>
      </c>
      <c r="L19" s="74">
        <v>1</v>
      </c>
      <c r="M19" s="60"/>
      <c r="N19" s="59"/>
      <c r="O19" s="74"/>
      <c r="P19" s="28"/>
      <c r="Q19" s="28"/>
      <c r="R19" s="38">
        <v>5</v>
      </c>
      <c r="S19" s="39">
        <v>5</v>
      </c>
      <c r="T19" s="74">
        <v>1</v>
      </c>
      <c r="U19" s="60"/>
      <c r="V19" s="59"/>
      <c r="W19" s="74"/>
      <c r="X19" s="29" t="s">
        <v>605</v>
      </c>
      <c r="Y19" s="29"/>
      <c r="Z19" s="38">
        <v>10</v>
      </c>
      <c r="AA19" s="39">
        <v>5002</v>
      </c>
      <c r="AB19" s="74">
        <v>1</v>
      </c>
      <c r="AC19" s="60"/>
      <c r="AD19" s="37">
        <v>0</v>
      </c>
      <c r="AE19" s="74"/>
      <c r="AF19" s="28"/>
      <c r="AG19" s="28" t="s">
        <v>606</v>
      </c>
      <c r="AH19" s="203"/>
      <c r="AI19" s="39">
        <v>16688</v>
      </c>
      <c r="AJ19" s="74"/>
      <c r="AK19" s="60"/>
      <c r="AL19" s="59"/>
      <c r="AM19" s="74"/>
      <c r="AN19" s="29"/>
      <c r="AO19" s="28" t="s">
        <v>606</v>
      </c>
      <c r="AP19" s="100"/>
      <c r="AQ19" s="31"/>
      <c r="AR19" s="74"/>
      <c r="AS19" s="100"/>
      <c r="AT19" s="31"/>
      <c r="AU19" s="74"/>
      <c r="AV19" s="198"/>
      <c r="AW19" s="198"/>
      <c r="AX19" s="678" t="s">
        <v>607</v>
      </c>
      <c r="AY19" s="679"/>
      <c r="AZ19" s="679"/>
      <c r="BA19" s="680"/>
      <c r="BB19" s="771" t="s">
        <v>1342</v>
      </c>
      <c r="BC19" s="681" t="s">
        <v>1342</v>
      </c>
      <c r="BD19" s="681" t="s">
        <v>1342</v>
      </c>
      <c r="BE19" s="716">
        <f t="shared" ref="BE19" si="27">+BC179</f>
        <v>0</v>
      </c>
      <c r="BF19" s="653" t="s">
        <v>1342</v>
      </c>
      <c r="BG19" s="653" t="s">
        <v>1342</v>
      </c>
      <c r="BH19" s="908" t="s">
        <v>1342</v>
      </c>
      <c r="BI19" s="834" t="s">
        <v>608</v>
      </c>
      <c r="BJ19" s="681" t="s">
        <v>1342</v>
      </c>
      <c r="BK19" s="837" t="s">
        <v>1342</v>
      </c>
      <c r="BL19" s="677"/>
      <c r="BM19" s="642" t="s">
        <v>1342</v>
      </c>
      <c r="BN19" s="644" t="s">
        <v>1342</v>
      </c>
      <c r="BO19" s="35"/>
      <c r="BP19" s="851" t="s">
        <v>608</v>
      </c>
      <c r="BQ19" s="54" t="s">
        <v>1342</v>
      </c>
      <c r="BR19" s="55" t="s">
        <v>1342</v>
      </c>
      <c r="BS19" s="49"/>
      <c r="BT19" s="57" t="s">
        <v>1342</v>
      </c>
      <c r="BU19" s="58" t="s">
        <v>1342</v>
      </c>
      <c r="BV19" s="49"/>
      <c r="BW19" s="52" t="s">
        <v>608</v>
      </c>
      <c r="BX19" s="1114" t="s">
        <v>1342</v>
      </c>
      <c r="BY19" s="1115" t="s">
        <v>1342</v>
      </c>
      <c r="BZ19" s="1055">
        <v>0</v>
      </c>
      <c r="CA19" s="1137" t="s">
        <v>1342</v>
      </c>
      <c r="CB19" s="1138" t="s">
        <v>1342</v>
      </c>
      <c r="CC19" s="1055">
        <v>0</v>
      </c>
      <c r="CD19" s="1351" t="s">
        <v>608</v>
      </c>
    </row>
    <row r="20" spans="1:83" ht="46.5" customHeight="1" x14ac:dyDescent="0.35">
      <c r="A20" s="1438"/>
      <c r="B20" s="30" t="s">
        <v>609</v>
      </c>
      <c r="C20" s="30" t="s">
        <v>610</v>
      </c>
      <c r="D20" s="30" t="s">
        <v>611</v>
      </c>
      <c r="E20" s="217">
        <v>885</v>
      </c>
      <c r="F20" s="72">
        <v>20</v>
      </c>
      <c r="G20" s="75" t="s">
        <v>84</v>
      </c>
      <c r="H20" s="30" t="s">
        <v>612</v>
      </c>
      <c r="I20" s="73" t="s">
        <v>613</v>
      </c>
      <c r="J20" s="38">
        <v>1</v>
      </c>
      <c r="K20" s="39">
        <v>1</v>
      </c>
      <c r="L20" s="74">
        <v>1</v>
      </c>
      <c r="M20" s="60">
        <v>360000000</v>
      </c>
      <c r="N20" s="59">
        <v>360000000</v>
      </c>
      <c r="O20" s="74">
        <v>1</v>
      </c>
      <c r="P20" s="28" t="s">
        <v>614</v>
      </c>
      <c r="Q20" s="28" t="s">
        <v>615</v>
      </c>
      <c r="R20" s="38">
        <v>4</v>
      </c>
      <c r="S20" s="39">
        <v>4</v>
      </c>
      <c r="T20" s="74">
        <v>1</v>
      </c>
      <c r="U20" s="60">
        <v>70000000</v>
      </c>
      <c r="V20" s="59">
        <v>70000000</v>
      </c>
      <c r="W20" s="74">
        <v>1</v>
      </c>
      <c r="X20" s="28" t="s">
        <v>616</v>
      </c>
      <c r="Y20" s="28" t="s">
        <v>615</v>
      </c>
      <c r="Z20" s="38">
        <v>4</v>
      </c>
      <c r="AA20" s="39">
        <v>3</v>
      </c>
      <c r="AB20" s="74">
        <v>0.75</v>
      </c>
      <c r="AC20" s="60">
        <v>12000000</v>
      </c>
      <c r="AD20" s="37">
        <v>9000000</v>
      </c>
      <c r="AE20" s="74">
        <v>0.75</v>
      </c>
      <c r="AF20" s="28" t="s">
        <v>617</v>
      </c>
      <c r="AG20" s="28"/>
      <c r="AH20" s="38"/>
      <c r="AI20" s="39"/>
      <c r="AJ20" s="74"/>
      <c r="AK20" s="60"/>
      <c r="AL20" s="59"/>
      <c r="AM20" s="74"/>
      <c r="AN20" s="28"/>
      <c r="AO20" s="28"/>
      <c r="AP20" s="38"/>
      <c r="AQ20" s="39"/>
      <c r="AR20" s="74"/>
      <c r="AS20" s="38"/>
      <c r="AT20" s="39"/>
      <c r="AU20" s="74"/>
      <c r="AV20" s="206"/>
      <c r="AW20" s="206"/>
      <c r="AX20" s="218" t="s">
        <v>1494</v>
      </c>
      <c r="AY20" s="94"/>
      <c r="AZ20" s="94"/>
      <c r="BA20" s="94"/>
      <c r="BB20" s="855" t="s">
        <v>611</v>
      </c>
      <c r="BC20" s="845" t="s">
        <v>1342</v>
      </c>
      <c r="BD20" s="845" t="s">
        <v>1342</v>
      </c>
      <c r="BE20" s="846"/>
      <c r="BF20" s="847" t="s">
        <v>1342</v>
      </c>
      <c r="BG20" s="847" t="s">
        <v>1342</v>
      </c>
      <c r="BH20" s="1209" t="s">
        <v>1342</v>
      </c>
      <c r="BI20" s="848" t="s">
        <v>1211</v>
      </c>
      <c r="BJ20" s="681" t="s">
        <v>1342</v>
      </c>
      <c r="BK20" s="712" t="s">
        <v>1342</v>
      </c>
      <c r="BL20" s="35"/>
      <c r="BM20" s="50" t="s">
        <v>1342</v>
      </c>
      <c r="BN20" s="51" t="s">
        <v>1342</v>
      </c>
      <c r="BO20" s="35"/>
      <c r="BP20" s="649" t="s">
        <v>1351</v>
      </c>
      <c r="BQ20" s="54" t="s">
        <v>1342</v>
      </c>
      <c r="BR20" s="55" t="s">
        <v>1342</v>
      </c>
      <c r="BS20" s="49"/>
      <c r="BT20" s="57" t="s">
        <v>1342</v>
      </c>
      <c r="BU20" s="58" t="s">
        <v>1342</v>
      </c>
      <c r="BV20" s="49"/>
      <c r="BW20" s="95" t="s">
        <v>225</v>
      </c>
      <c r="BX20" s="54" t="s">
        <v>1342</v>
      </c>
      <c r="BY20" s="55" t="s">
        <v>1342</v>
      </c>
      <c r="BZ20" s="914">
        <v>0</v>
      </c>
      <c r="CA20" s="57" t="s">
        <v>1342</v>
      </c>
      <c r="CB20" s="58" t="s">
        <v>1342</v>
      </c>
      <c r="CC20" s="914">
        <v>0</v>
      </c>
      <c r="CD20" s="1342" t="s">
        <v>1551</v>
      </c>
    </row>
    <row r="21" spans="1:83" ht="48.5" customHeight="1" x14ac:dyDescent="0.35">
      <c r="A21" s="1466" t="s">
        <v>618</v>
      </c>
      <c r="B21" s="30" t="s">
        <v>619</v>
      </c>
      <c r="C21" s="30" t="s">
        <v>620</v>
      </c>
      <c r="D21" s="30" t="s">
        <v>621</v>
      </c>
      <c r="E21" s="39">
        <v>52453</v>
      </c>
      <c r="F21" s="32" t="s">
        <v>622</v>
      </c>
      <c r="G21" s="100"/>
      <c r="H21" s="31"/>
      <c r="I21" s="32"/>
      <c r="J21" s="38">
        <v>105008</v>
      </c>
      <c r="K21" s="39">
        <v>146000</v>
      </c>
      <c r="L21" s="74">
        <v>1.3903702575041901</v>
      </c>
      <c r="M21" s="36">
        <v>0</v>
      </c>
      <c r="N21" s="37">
        <v>0</v>
      </c>
      <c r="O21" s="74"/>
      <c r="P21" s="28" t="s">
        <v>623</v>
      </c>
      <c r="Q21" s="28" t="s">
        <v>624</v>
      </c>
      <c r="R21" s="38">
        <v>105008</v>
      </c>
      <c r="S21" s="39">
        <v>141000</v>
      </c>
      <c r="T21" s="74">
        <v>1.3427548377266494</v>
      </c>
      <c r="U21" s="60"/>
      <c r="V21" s="59"/>
      <c r="W21" s="74"/>
      <c r="X21" s="29" t="s">
        <v>625</v>
      </c>
      <c r="Y21" s="29" t="s">
        <v>626</v>
      </c>
      <c r="Z21" s="38">
        <v>102000</v>
      </c>
      <c r="AA21" s="39">
        <v>127000</v>
      </c>
      <c r="AB21" s="74">
        <v>1.2450980392156863</v>
      </c>
      <c r="AC21" s="60"/>
      <c r="AD21" s="37">
        <v>0</v>
      </c>
      <c r="AE21" s="74"/>
      <c r="AF21" s="28"/>
      <c r="AG21" s="28" t="s">
        <v>627</v>
      </c>
      <c r="AH21" s="203"/>
      <c r="AI21" s="76"/>
      <c r="AJ21" s="74"/>
      <c r="AK21" s="60"/>
      <c r="AL21" s="59"/>
      <c r="AM21" s="74"/>
      <c r="AN21" s="29"/>
      <c r="AO21" s="29" t="s">
        <v>628</v>
      </c>
      <c r="AP21" s="100"/>
      <c r="AQ21" s="31"/>
      <c r="AR21" s="74"/>
      <c r="AS21" s="100"/>
      <c r="AT21" s="31"/>
      <c r="AU21" s="74"/>
      <c r="AV21" s="198"/>
      <c r="AW21" s="198"/>
      <c r="AX21" s="215" t="s">
        <v>688</v>
      </c>
      <c r="AY21" s="30" t="s">
        <v>414</v>
      </c>
      <c r="AZ21" s="30" t="s">
        <v>520</v>
      </c>
      <c r="BA21" s="76" t="s">
        <v>532</v>
      </c>
      <c r="BB21" s="73" t="s">
        <v>1223</v>
      </c>
      <c r="BC21" s="681" t="s">
        <v>1342</v>
      </c>
      <c r="BD21" s="787" t="s">
        <v>1342</v>
      </c>
      <c r="BE21" s="716"/>
      <c r="BF21" s="653" t="s">
        <v>1342</v>
      </c>
      <c r="BG21" s="653" t="s">
        <v>1342</v>
      </c>
      <c r="BH21" s="716"/>
      <c r="BI21" s="649" t="s">
        <v>1279</v>
      </c>
      <c r="BJ21" s="856">
        <v>20381</v>
      </c>
      <c r="BK21" s="850">
        <v>20381</v>
      </c>
      <c r="BL21" s="74">
        <f>+BK21/BJ21</f>
        <v>1</v>
      </c>
      <c r="BM21" s="36">
        <v>22500000</v>
      </c>
      <c r="BN21" s="37">
        <v>20000000</v>
      </c>
      <c r="BO21" s="74">
        <f>+BN21/BM21</f>
        <v>0.88888888888888884</v>
      </c>
      <c r="BP21" s="663" t="s">
        <v>1474</v>
      </c>
      <c r="BQ21" s="86">
        <v>52453</v>
      </c>
      <c r="BR21" s="87">
        <v>15000</v>
      </c>
      <c r="BS21" s="82">
        <f>+BR21/BQ21</f>
        <v>0.28597029721846223</v>
      </c>
      <c r="BT21" s="91">
        <v>69500000</v>
      </c>
      <c r="BU21" s="92">
        <v>64398000</v>
      </c>
      <c r="BV21" s="82">
        <f>+BU21/BT21</f>
        <v>0.92658992805755391</v>
      </c>
      <c r="BW21" s="83" t="s">
        <v>1475</v>
      </c>
      <c r="BX21" s="1104">
        <v>0</v>
      </c>
      <c r="BY21" s="1105">
        <v>0</v>
      </c>
      <c r="BZ21" s="927">
        <v>0</v>
      </c>
      <c r="CA21" s="1107" t="s">
        <v>1342</v>
      </c>
      <c r="CB21" s="1108" t="s">
        <v>1342</v>
      </c>
      <c r="CC21" s="927">
        <v>0</v>
      </c>
      <c r="CD21" s="1302" t="s">
        <v>1589</v>
      </c>
      <c r="CE21" s="1313"/>
    </row>
    <row r="22" spans="1:83" ht="48.5" customHeight="1" x14ac:dyDescent="0.35">
      <c r="A22" s="1467"/>
      <c r="B22" s="30" t="s">
        <v>619</v>
      </c>
      <c r="C22" s="30" t="s">
        <v>629</v>
      </c>
      <c r="D22" s="1119" t="s">
        <v>630</v>
      </c>
      <c r="E22" s="217">
        <v>40000</v>
      </c>
      <c r="F22" s="219">
        <v>2000</v>
      </c>
      <c r="G22" s="220"/>
      <c r="H22" s="217"/>
      <c r="I22" s="219"/>
      <c r="J22" s="38">
        <v>383</v>
      </c>
      <c r="K22" s="39">
        <v>399</v>
      </c>
      <c r="L22" s="74">
        <v>1.04177545691906</v>
      </c>
      <c r="M22" s="36">
        <v>2797072593</v>
      </c>
      <c r="N22" s="37">
        <v>1174372690</v>
      </c>
      <c r="O22" s="74">
        <v>0.41985778021600312</v>
      </c>
      <c r="P22" s="28" t="s">
        <v>631</v>
      </c>
      <c r="Q22" s="28" t="s">
        <v>632</v>
      </c>
      <c r="R22" s="38">
        <v>300</v>
      </c>
      <c r="S22" s="39">
        <v>284</v>
      </c>
      <c r="T22" s="74">
        <v>0.94666666666666666</v>
      </c>
      <c r="U22" s="36">
        <v>1581537187</v>
      </c>
      <c r="V22" s="37">
        <v>1787970237</v>
      </c>
      <c r="W22" s="74">
        <v>1.1305268391390659</v>
      </c>
      <c r="X22" s="28" t="s">
        <v>633</v>
      </c>
      <c r="Y22" s="28" t="s">
        <v>632</v>
      </c>
      <c r="Z22" s="38">
        <v>200</v>
      </c>
      <c r="AA22" s="39">
        <v>73</v>
      </c>
      <c r="AB22" s="74">
        <v>0.36499999999999999</v>
      </c>
      <c r="AC22" s="36"/>
      <c r="AD22" s="37">
        <v>0</v>
      </c>
      <c r="AE22" s="74"/>
      <c r="AF22" s="221" t="s">
        <v>634</v>
      </c>
      <c r="AG22" s="28" t="s">
        <v>635</v>
      </c>
      <c r="AH22" s="38"/>
      <c r="AI22" s="39">
        <v>286</v>
      </c>
      <c r="AJ22" s="74"/>
      <c r="AK22" s="36"/>
      <c r="AL22" s="37"/>
      <c r="AM22" s="74"/>
      <c r="AN22" s="28"/>
      <c r="AO22" s="28"/>
      <c r="AP22" s="220"/>
      <c r="AQ22" s="217"/>
      <c r="AR22" s="74"/>
      <c r="AS22" s="220"/>
      <c r="AT22" s="217"/>
      <c r="AU22" s="74"/>
      <c r="AV22" s="222"/>
      <c r="AW22" s="222"/>
      <c r="AX22" s="215" t="s">
        <v>636</v>
      </c>
      <c r="AY22" s="216"/>
      <c r="AZ22" s="216"/>
      <c r="BA22" s="216"/>
      <c r="BB22" s="1258" t="s">
        <v>1342</v>
      </c>
      <c r="BC22" s="1122" t="s">
        <v>1342</v>
      </c>
      <c r="BD22" s="1122" t="s">
        <v>1342</v>
      </c>
      <c r="BE22" s="1127"/>
      <c r="BF22" s="1123" t="s">
        <v>1342</v>
      </c>
      <c r="BG22" s="1123" t="s">
        <v>1342</v>
      </c>
      <c r="BH22" s="1117"/>
      <c r="BI22" s="909" t="s">
        <v>1479</v>
      </c>
      <c r="BJ22" s="1124" t="s">
        <v>1342</v>
      </c>
      <c r="BK22" s="589" t="s">
        <v>1342</v>
      </c>
      <c r="BL22" s="592"/>
      <c r="BM22" s="1125" t="s">
        <v>1342</v>
      </c>
      <c r="BN22" s="1126" t="s">
        <v>1342</v>
      </c>
      <c r="BO22" s="592"/>
      <c r="BP22" s="909" t="s">
        <v>1480</v>
      </c>
      <c r="BQ22" s="1104" t="s">
        <v>1342</v>
      </c>
      <c r="BR22" s="1105" t="s">
        <v>1342</v>
      </c>
      <c r="BS22" s="1106"/>
      <c r="BT22" s="1143" t="s">
        <v>1342</v>
      </c>
      <c r="BU22" s="1144" t="s">
        <v>1342</v>
      </c>
      <c r="BV22" s="1106"/>
      <c r="BW22" s="669" t="s">
        <v>1481</v>
      </c>
      <c r="BX22" s="1104" t="s">
        <v>1342</v>
      </c>
      <c r="BY22" s="1105" t="s">
        <v>1342</v>
      </c>
      <c r="BZ22" s="1106">
        <v>0</v>
      </c>
      <c r="CA22" s="1143" t="s">
        <v>1342</v>
      </c>
      <c r="CB22" s="1144" t="s">
        <v>1342</v>
      </c>
      <c r="CC22" s="1106">
        <v>0</v>
      </c>
      <c r="CD22" s="1302" t="s">
        <v>1568</v>
      </c>
    </row>
    <row r="23" spans="1:83" ht="48.5" customHeight="1" x14ac:dyDescent="0.35">
      <c r="A23" s="1467"/>
      <c r="B23" s="30" t="s">
        <v>619</v>
      </c>
      <c r="C23" s="30" t="s">
        <v>637</v>
      </c>
      <c r="D23" s="30" t="s">
        <v>638</v>
      </c>
      <c r="E23" s="93">
        <v>0.309</v>
      </c>
      <c r="F23" s="62" t="s">
        <v>639</v>
      </c>
      <c r="G23" s="65"/>
      <c r="H23" s="61"/>
      <c r="I23" s="62"/>
      <c r="J23" s="211">
        <v>7.8E-2</v>
      </c>
      <c r="K23" s="212">
        <v>0.184</v>
      </c>
      <c r="L23" s="74">
        <v>2.358974358974359</v>
      </c>
      <c r="M23" s="60"/>
      <c r="N23" s="59"/>
      <c r="O23" s="74"/>
      <c r="P23" s="28"/>
      <c r="Q23" s="28"/>
      <c r="R23" s="213">
        <v>7.8299999999999995E-2</v>
      </c>
      <c r="S23" s="66">
        <v>6.9500000000000006E-2</v>
      </c>
      <c r="T23" s="74">
        <v>0.88761174968071532</v>
      </c>
      <c r="U23" s="60"/>
      <c r="V23" s="59"/>
      <c r="W23" s="74"/>
      <c r="X23" s="29"/>
      <c r="Y23" s="29" t="s">
        <v>640</v>
      </c>
      <c r="Z23" s="65">
        <v>7.0000000000000007E-2</v>
      </c>
      <c r="AA23" s="39">
        <v>9.1300000000000008</v>
      </c>
      <c r="AB23" s="74">
        <v>1.3</v>
      </c>
      <c r="AC23" s="60"/>
      <c r="AD23" s="37">
        <v>0</v>
      </c>
      <c r="AE23" s="74"/>
      <c r="AF23" s="206" t="s">
        <v>641</v>
      </c>
      <c r="AG23" s="206" t="s">
        <v>642</v>
      </c>
      <c r="AH23" s="213"/>
      <c r="AI23" s="66"/>
      <c r="AJ23" s="74"/>
      <c r="AK23" s="60"/>
      <c r="AL23" s="59"/>
      <c r="AM23" s="74"/>
      <c r="AN23" s="29"/>
      <c r="AO23" s="29" t="s">
        <v>643</v>
      </c>
      <c r="AP23" s="65"/>
      <c r="AQ23" s="61"/>
      <c r="AR23" s="74"/>
      <c r="AS23" s="65"/>
      <c r="AT23" s="61"/>
      <c r="AU23" s="74"/>
      <c r="AV23" s="207"/>
      <c r="AW23" s="207"/>
      <c r="AX23" s="215" t="s">
        <v>1277</v>
      </c>
      <c r="AY23" s="216"/>
      <c r="AZ23" s="216"/>
      <c r="BA23" s="216"/>
      <c r="BB23" s="1363" t="s">
        <v>1569</v>
      </c>
      <c r="BC23" s="1185">
        <v>4.8</v>
      </c>
      <c r="BD23" s="835">
        <v>0.50800000000000001</v>
      </c>
      <c r="BE23" s="716">
        <f t="shared" ref="BE23" si="28">+BD23/BC23</f>
        <v>0.10583333333333333</v>
      </c>
      <c r="BF23" s="705" t="s">
        <v>1342</v>
      </c>
      <c r="BG23" s="705" t="s">
        <v>1342</v>
      </c>
      <c r="BH23" s="704"/>
      <c r="BI23" s="663" t="s">
        <v>1482</v>
      </c>
      <c r="BJ23" s="1186">
        <v>5.6000000000000001E-2</v>
      </c>
      <c r="BK23" s="1189">
        <v>0.96899999999999997</v>
      </c>
      <c r="BL23" s="74">
        <v>1</v>
      </c>
      <c r="BM23" s="36" t="s">
        <v>1342</v>
      </c>
      <c r="BN23" s="37" t="s">
        <v>1342</v>
      </c>
      <c r="BO23" s="74"/>
      <c r="BP23" s="909" t="s">
        <v>1483</v>
      </c>
      <c r="BQ23" s="1191">
        <v>6.4</v>
      </c>
      <c r="BR23" s="1190">
        <v>95.32</v>
      </c>
      <c r="BS23" s="82"/>
      <c r="BT23" s="88" t="s">
        <v>1342</v>
      </c>
      <c r="BU23" s="89" t="s">
        <v>1342</v>
      </c>
      <c r="BV23" s="82"/>
      <c r="BW23" s="669" t="s">
        <v>1484</v>
      </c>
      <c r="BX23" s="1192">
        <v>7.2</v>
      </c>
      <c r="BY23" s="1196">
        <v>38.200000000000003</v>
      </c>
      <c r="BZ23" s="82">
        <v>1</v>
      </c>
      <c r="CA23" s="88" t="s">
        <v>1342</v>
      </c>
      <c r="CB23" s="89" t="s">
        <v>1342</v>
      </c>
      <c r="CC23" s="82">
        <v>0</v>
      </c>
      <c r="CD23" s="1302" t="s">
        <v>1532</v>
      </c>
    </row>
    <row r="24" spans="1:83" ht="48.5" customHeight="1" x14ac:dyDescent="0.35">
      <c r="A24" s="1467"/>
      <c r="B24" s="30" t="s">
        <v>619</v>
      </c>
      <c r="C24" s="30" t="s">
        <v>645</v>
      </c>
      <c r="D24" s="1119" t="s">
        <v>646</v>
      </c>
      <c r="E24" s="71">
        <v>0</v>
      </c>
      <c r="F24" s="32" t="s">
        <v>647</v>
      </c>
      <c r="G24" s="100"/>
      <c r="H24" s="31"/>
      <c r="I24" s="32"/>
      <c r="J24" s="65">
        <v>1</v>
      </c>
      <c r="K24" s="61">
        <v>1</v>
      </c>
      <c r="L24" s="74">
        <v>1</v>
      </c>
      <c r="M24" s="60"/>
      <c r="N24" s="59"/>
      <c r="O24" s="74"/>
      <c r="P24" s="28" t="s">
        <v>648</v>
      </c>
      <c r="Q24" s="28" t="s">
        <v>649</v>
      </c>
      <c r="R24" s="38">
        <v>10</v>
      </c>
      <c r="S24" s="39">
        <v>10</v>
      </c>
      <c r="T24" s="74">
        <v>1</v>
      </c>
      <c r="U24" s="60"/>
      <c r="V24" s="59"/>
      <c r="W24" s="74"/>
      <c r="X24" s="28" t="s">
        <v>650</v>
      </c>
      <c r="Y24" s="28" t="s">
        <v>649</v>
      </c>
      <c r="Z24" s="65">
        <v>0.9</v>
      </c>
      <c r="AA24" s="61">
        <v>0.9</v>
      </c>
      <c r="AB24" s="74">
        <v>1</v>
      </c>
      <c r="AC24" s="60"/>
      <c r="AD24" s="37">
        <v>0</v>
      </c>
      <c r="AE24" s="74"/>
      <c r="AF24" s="28"/>
      <c r="AG24" s="28"/>
      <c r="AH24" s="38"/>
      <c r="AI24" s="39">
        <v>1062</v>
      </c>
      <c r="AJ24" s="74"/>
      <c r="AK24" s="60"/>
      <c r="AL24" s="59"/>
      <c r="AM24" s="74"/>
      <c r="AN24" s="28"/>
      <c r="AO24" s="28" t="s">
        <v>651</v>
      </c>
      <c r="AP24" s="100"/>
      <c r="AQ24" s="31"/>
      <c r="AR24" s="74"/>
      <c r="AS24" s="100"/>
      <c r="AT24" s="31"/>
      <c r="AU24" s="74"/>
      <c r="AV24" s="198"/>
      <c r="AW24" s="198"/>
      <c r="AX24" s="215" t="s">
        <v>652</v>
      </c>
      <c r="AY24" s="216"/>
      <c r="AZ24" s="216"/>
      <c r="BA24" s="216"/>
      <c r="BB24" s="1258" t="s">
        <v>1342</v>
      </c>
      <c r="BC24" s="1122" t="s">
        <v>1342</v>
      </c>
      <c r="BD24" s="1122" t="s">
        <v>1342</v>
      </c>
      <c r="BE24" s="903"/>
      <c r="BF24" s="1123" t="s">
        <v>1342</v>
      </c>
      <c r="BG24" s="1123" t="s">
        <v>1342</v>
      </c>
      <c r="BH24" s="903"/>
      <c r="BI24" s="909" t="s">
        <v>1468</v>
      </c>
      <c r="BJ24" s="1124" t="s">
        <v>1342</v>
      </c>
      <c r="BK24" s="589" t="s">
        <v>1342</v>
      </c>
      <c r="BL24" s="1056"/>
      <c r="BM24" s="1125" t="s">
        <v>1342</v>
      </c>
      <c r="BN24" s="1126" t="s">
        <v>1342</v>
      </c>
      <c r="BO24" s="1056"/>
      <c r="BP24" s="909" t="s">
        <v>1468</v>
      </c>
      <c r="BQ24" s="1104" t="s">
        <v>1342</v>
      </c>
      <c r="BR24" s="1105" t="s">
        <v>1342</v>
      </c>
      <c r="BS24" s="927"/>
      <c r="BT24" s="1143" t="s">
        <v>1342</v>
      </c>
      <c r="BU24" s="1144" t="s">
        <v>1342</v>
      </c>
      <c r="BV24" s="927"/>
      <c r="BW24" s="669" t="s">
        <v>1468</v>
      </c>
      <c r="BX24" s="1104" t="s">
        <v>1342</v>
      </c>
      <c r="BY24" s="1105" t="s">
        <v>1342</v>
      </c>
      <c r="BZ24" s="927">
        <v>0</v>
      </c>
      <c r="CA24" s="1143" t="s">
        <v>1342</v>
      </c>
      <c r="CB24" s="1144" t="s">
        <v>1342</v>
      </c>
      <c r="CC24" s="927">
        <v>0</v>
      </c>
      <c r="CD24" s="1302" t="s">
        <v>1550</v>
      </c>
    </row>
    <row r="25" spans="1:83" ht="31" customHeight="1" x14ac:dyDescent="0.35">
      <c r="A25" s="1467"/>
      <c r="B25" s="30" t="s">
        <v>619</v>
      </c>
      <c r="C25" s="30" t="s">
        <v>653</v>
      </c>
      <c r="D25" s="1119" t="s">
        <v>654</v>
      </c>
      <c r="E25" s="93">
        <v>0.7</v>
      </c>
      <c r="F25" s="62">
        <v>1</v>
      </c>
      <c r="G25" s="65"/>
      <c r="H25" s="61"/>
      <c r="I25" s="62"/>
      <c r="J25" s="65">
        <v>1</v>
      </c>
      <c r="K25" s="61">
        <v>1</v>
      </c>
      <c r="L25" s="74">
        <v>1</v>
      </c>
      <c r="M25" s="60"/>
      <c r="N25" s="59"/>
      <c r="O25" s="74"/>
      <c r="P25" s="28"/>
      <c r="Q25" s="28"/>
      <c r="R25" s="65">
        <v>0.7</v>
      </c>
      <c r="S25" s="61">
        <v>0.7</v>
      </c>
      <c r="T25" s="74">
        <v>1</v>
      </c>
      <c r="U25" s="60"/>
      <c r="V25" s="59"/>
      <c r="W25" s="74"/>
      <c r="X25" s="28" t="s">
        <v>655</v>
      </c>
      <c r="Y25" s="29"/>
      <c r="Z25" s="65">
        <v>0.3</v>
      </c>
      <c r="AA25" s="61">
        <v>0.3</v>
      </c>
      <c r="AB25" s="74">
        <v>1</v>
      </c>
      <c r="AC25" s="60"/>
      <c r="AD25" s="37">
        <v>0</v>
      </c>
      <c r="AE25" s="74"/>
      <c r="AF25" s="28"/>
      <c r="AG25" s="28"/>
      <c r="AH25" s="65"/>
      <c r="AI25" s="61"/>
      <c r="AJ25" s="74"/>
      <c r="AK25" s="60"/>
      <c r="AL25" s="59"/>
      <c r="AM25" s="74"/>
      <c r="AN25" s="28"/>
      <c r="AO25" s="29"/>
      <c r="AP25" s="65"/>
      <c r="AQ25" s="61"/>
      <c r="AR25" s="74"/>
      <c r="AS25" s="65"/>
      <c r="AT25" s="61"/>
      <c r="AU25" s="74"/>
      <c r="AV25" s="207"/>
      <c r="AW25" s="207"/>
      <c r="AX25" s="223" t="s">
        <v>656</v>
      </c>
      <c r="AY25" s="224"/>
      <c r="AZ25" s="224"/>
      <c r="BA25" s="224"/>
      <c r="BB25" s="1259" t="s">
        <v>1342</v>
      </c>
      <c r="BC25" s="1122" t="s">
        <v>1342</v>
      </c>
      <c r="BD25" s="1122" t="s">
        <v>1342</v>
      </c>
      <c r="BE25" s="903"/>
      <c r="BF25" s="1123" t="s">
        <v>1342</v>
      </c>
      <c r="BG25" s="1123" t="s">
        <v>1342</v>
      </c>
      <c r="BH25" s="903"/>
      <c r="BI25" s="909" t="s">
        <v>1468</v>
      </c>
      <c r="BJ25" s="1124" t="s">
        <v>1342</v>
      </c>
      <c r="BK25" s="589" t="s">
        <v>1342</v>
      </c>
      <c r="BL25" s="1056"/>
      <c r="BM25" s="1125" t="s">
        <v>1342</v>
      </c>
      <c r="BN25" s="1126" t="s">
        <v>1342</v>
      </c>
      <c r="BO25" s="1056"/>
      <c r="BP25" s="909" t="s">
        <v>1468</v>
      </c>
      <c r="BQ25" s="1104" t="s">
        <v>1342</v>
      </c>
      <c r="BR25" s="1105" t="s">
        <v>1342</v>
      </c>
      <c r="BS25" s="927"/>
      <c r="BT25" s="1143" t="s">
        <v>1342</v>
      </c>
      <c r="BU25" s="1144" t="s">
        <v>1342</v>
      </c>
      <c r="BV25" s="927"/>
      <c r="BW25" s="669" t="s">
        <v>1468</v>
      </c>
      <c r="BX25" s="1104" t="s">
        <v>1342</v>
      </c>
      <c r="BY25" s="1105" t="s">
        <v>1342</v>
      </c>
      <c r="BZ25" s="927">
        <v>0</v>
      </c>
      <c r="CA25" s="1143" t="s">
        <v>1342</v>
      </c>
      <c r="CB25" s="1144" t="s">
        <v>1342</v>
      </c>
      <c r="CC25" s="927">
        <v>0</v>
      </c>
      <c r="CD25" s="1302" t="s">
        <v>1549</v>
      </c>
    </row>
    <row r="26" spans="1:83" ht="36.5" customHeight="1" thickBot="1" x14ac:dyDescent="0.4">
      <c r="A26" s="1468"/>
      <c r="B26" s="121" t="s">
        <v>619</v>
      </c>
      <c r="C26" s="121" t="s">
        <v>657</v>
      </c>
      <c r="D26" s="121" t="s">
        <v>658</v>
      </c>
      <c r="E26" s="225" t="s">
        <v>69</v>
      </c>
      <c r="F26" s="123">
        <v>4</v>
      </c>
      <c r="G26" s="226"/>
      <c r="H26" s="227"/>
      <c r="I26" s="123"/>
      <c r="J26" s="133">
        <v>7</v>
      </c>
      <c r="K26" s="134">
        <v>7</v>
      </c>
      <c r="L26" s="228">
        <v>1</v>
      </c>
      <c r="M26" s="135"/>
      <c r="N26" s="136"/>
      <c r="O26" s="228"/>
      <c r="P26" s="132"/>
      <c r="Q26" s="132"/>
      <c r="R26" s="133">
        <v>8</v>
      </c>
      <c r="S26" s="134">
        <v>8</v>
      </c>
      <c r="T26" s="228">
        <v>1</v>
      </c>
      <c r="U26" s="135"/>
      <c r="V26" s="136"/>
      <c r="W26" s="228"/>
      <c r="X26" s="132" t="s">
        <v>659</v>
      </c>
      <c r="Y26" s="132"/>
      <c r="Z26" s="133">
        <v>2</v>
      </c>
      <c r="AA26" s="134">
        <v>1</v>
      </c>
      <c r="AB26" s="228">
        <v>0.5</v>
      </c>
      <c r="AC26" s="135"/>
      <c r="AD26" s="130">
        <v>0</v>
      </c>
      <c r="AE26" s="228"/>
      <c r="AF26" s="131" t="s">
        <v>660</v>
      </c>
      <c r="AG26" s="131"/>
      <c r="AH26" s="133"/>
      <c r="AI26" s="134">
        <v>3</v>
      </c>
      <c r="AJ26" s="228"/>
      <c r="AK26" s="135"/>
      <c r="AL26" s="136"/>
      <c r="AM26" s="228"/>
      <c r="AN26" s="229" t="s">
        <v>661</v>
      </c>
      <c r="AO26" s="132" t="s">
        <v>659</v>
      </c>
      <c r="AP26" s="226"/>
      <c r="AQ26" s="227"/>
      <c r="AR26" s="228"/>
      <c r="AS26" s="226"/>
      <c r="AT26" s="227"/>
      <c r="AU26" s="228"/>
      <c r="AV26" s="230"/>
      <c r="AW26" s="230"/>
      <c r="AX26" s="231" t="s">
        <v>662</v>
      </c>
      <c r="AY26" s="232"/>
      <c r="AZ26" s="232"/>
      <c r="BA26" s="232"/>
      <c r="BB26" s="1260" t="s">
        <v>1342</v>
      </c>
      <c r="BC26" s="1122">
        <v>4</v>
      </c>
      <c r="BD26" s="1122">
        <v>4</v>
      </c>
      <c r="BE26" s="1117">
        <f>BD26/BC26</f>
        <v>1</v>
      </c>
      <c r="BF26" s="1123" t="s">
        <v>1342</v>
      </c>
      <c r="BG26" s="1123" t="s">
        <v>1342</v>
      </c>
      <c r="BH26" s="1117"/>
      <c r="BI26" s="909" t="s">
        <v>1214</v>
      </c>
      <c r="BJ26" s="1148">
        <v>4</v>
      </c>
      <c r="BK26" s="1149">
        <v>4</v>
      </c>
      <c r="BL26" s="1057">
        <f>BK26/BJ26</f>
        <v>1</v>
      </c>
      <c r="BM26" s="1139" t="s">
        <v>1342</v>
      </c>
      <c r="BN26" s="1140" t="s">
        <v>1342</v>
      </c>
      <c r="BO26" s="1057"/>
      <c r="BP26" s="909" t="s">
        <v>1449</v>
      </c>
      <c r="BQ26" s="1141">
        <v>4</v>
      </c>
      <c r="BR26" s="1142">
        <v>4</v>
      </c>
      <c r="BS26" s="1058">
        <f>BR26/BQ26</f>
        <v>1</v>
      </c>
      <c r="BT26" s="1145" t="s">
        <v>1342</v>
      </c>
      <c r="BU26" s="1146" t="s">
        <v>1342</v>
      </c>
      <c r="BV26" s="1058"/>
      <c r="BW26" s="1147" t="s">
        <v>1364</v>
      </c>
      <c r="BX26" s="1141">
        <v>4</v>
      </c>
      <c r="BY26" s="1142">
        <v>4</v>
      </c>
      <c r="BZ26" s="1058">
        <f>BY26/BX26</f>
        <v>1</v>
      </c>
      <c r="CA26" s="1145" t="s">
        <v>1342</v>
      </c>
      <c r="CB26" s="1146" t="s">
        <v>1342</v>
      </c>
      <c r="CC26" s="1058">
        <v>0</v>
      </c>
      <c r="CD26" s="1343" t="s">
        <v>1504</v>
      </c>
    </row>
    <row r="27" spans="1:83" ht="31" customHeight="1" x14ac:dyDescent="0.35">
      <c r="A27" s="154"/>
      <c r="B27" s="153"/>
      <c r="C27" s="152"/>
      <c r="D27" s="152"/>
      <c r="E27" s="694">
        <v>2020</v>
      </c>
      <c r="F27" s="695" t="s">
        <v>1217</v>
      </c>
      <c r="G27" s="695"/>
      <c r="H27" s="695"/>
      <c r="I27" s="695"/>
      <c r="J27" s="695"/>
      <c r="K27" s="695"/>
      <c r="L27" s="695"/>
      <c r="M27" s="695"/>
      <c r="N27" s="695"/>
      <c r="O27" s="695"/>
      <c r="P27" s="695"/>
      <c r="Q27" s="695"/>
      <c r="R27" s="695"/>
      <c r="S27" s="695"/>
      <c r="T27" s="695"/>
      <c r="U27" s="695"/>
      <c r="V27" s="695"/>
      <c r="W27" s="695"/>
      <c r="X27" s="695"/>
      <c r="Y27" s="695"/>
      <c r="Z27" s="695"/>
      <c r="AA27" s="695"/>
      <c r="AB27" s="695"/>
      <c r="AC27" s="695"/>
      <c r="AD27" s="695"/>
      <c r="AE27" s="695"/>
      <c r="AF27" s="695"/>
      <c r="AG27" s="695"/>
      <c r="AH27" s="695"/>
      <c r="AI27" s="695"/>
      <c r="AJ27" s="695"/>
      <c r="AK27" s="695"/>
      <c r="AL27" s="695"/>
      <c r="AM27" s="695"/>
      <c r="AN27" s="695"/>
      <c r="AO27" s="695"/>
      <c r="AP27" s="695"/>
      <c r="AQ27" s="695"/>
      <c r="AR27" s="695"/>
      <c r="AS27" s="695"/>
      <c r="AT27" s="695"/>
      <c r="AU27" s="695"/>
      <c r="AV27" s="695"/>
      <c r="AW27" s="695"/>
      <c r="AX27" s="696">
        <v>2022</v>
      </c>
      <c r="AY27" s="696"/>
      <c r="AZ27" s="696"/>
      <c r="BA27" s="696"/>
      <c r="BB27" s="696">
        <v>2023</v>
      </c>
      <c r="BC27" s="725">
        <v>2024</v>
      </c>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row>
    <row r="28" spans="1:83" ht="31" customHeight="1" x14ac:dyDescent="0.35">
      <c r="A28" s="154"/>
      <c r="B28" s="153"/>
      <c r="C28" s="152"/>
      <c r="D28" s="693" t="s">
        <v>1216</v>
      </c>
      <c r="E28" s="155" t="s">
        <v>1278</v>
      </c>
      <c r="F28" s="1188">
        <v>36.6</v>
      </c>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1187">
        <v>37.4</v>
      </c>
      <c r="AY28" s="157"/>
      <c r="AZ28" s="157"/>
      <c r="BA28" s="157"/>
      <c r="BB28" s="723">
        <v>0.38200000000000001</v>
      </c>
      <c r="BC28" s="724">
        <v>0.39</v>
      </c>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row>
    <row r="29" spans="1:83" ht="31" customHeight="1" x14ac:dyDescent="0.35">
      <c r="A29" s="154"/>
      <c r="B29" s="153"/>
      <c r="C29" s="152"/>
      <c r="D29" s="152" t="s">
        <v>1222</v>
      </c>
      <c r="E29" s="155">
        <v>19.149999999999999</v>
      </c>
      <c r="F29" s="153">
        <v>20.9</v>
      </c>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5">
        <v>19.399999999999999</v>
      </c>
      <c r="AY29" s="157"/>
      <c r="AZ29" s="157"/>
      <c r="BA29" s="157"/>
      <c r="BB29" s="722" t="s">
        <v>1220</v>
      </c>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row>
    <row r="30" spans="1:83" ht="31" customHeight="1" x14ac:dyDescent="0.35">
      <c r="A30" s="154"/>
      <c r="B30" s="153"/>
      <c r="C30" s="152"/>
      <c r="D30" s="152" t="s">
        <v>1218</v>
      </c>
      <c r="E30" s="155">
        <v>8.39</v>
      </c>
      <c r="F30" s="153">
        <v>9.24</v>
      </c>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8">
        <v>9.56</v>
      </c>
      <c r="AY30" s="157"/>
      <c r="AZ30" s="157"/>
      <c r="BA30" s="157"/>
      <c r="BB30" s="722" t="s">
        <v>1220</v>
      </c>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row>
    <row r="31" spans="1:83" ht="31" customHeight="1" x14ac:dyDescent="0.35">
      <c r="A31" s="154"/>
      <c r="B31" s="153"/>
      <c r="C31" s="152"/>
      <c r="D31" s="152" t="s">
        <v>1219</v>
      </c>
      <c r="E31" s="1183">
        <f>+E29+E30</f>
        <v>27.54</v>
      </c>
      <c r="F31" s="1183">
        <f>+F29+F30</f>
        <v>30.14</v>
      </c>
      <c r="G31" s="1184"/>
      <c r="H31" s="1184"/>
      <c r="I31" s="1184"/>
      <c r="J31" s="1184"/>
      <c r="K31" s="1184"/>
      <c r="L31" s="1184"/>
      <c r="M31" s="1184"/>
      <c r="N31" s="1184"/>
      <c r="O31" s="1184"/>
      <c r="P31" s="1184"/>
      <c r="Q31" s="1184"/>
      <c r="R31" s="1184"/>
      <c r="S31" s="1184"/>
      <c r="T31" s="1184"/>
      <c r="U31" s="1184"/>
      <c r="V31" s="1184"/>
      <c r="W31" s="1184"/>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184"/>
      <c r="AS31" s="1184"/>
      <c r="AT31" s="1184"/>
      <c r="AU31" s="1184"/>
      <c r="AV31" s="1184"/>
      <c r="AW31" s="1184"/>
      <c r="AX31" s="1183">
        <f>+AX29+AX30</f>
        <v>28.96</v>
      </c>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row>
    <row r="32" spans="1:83" ht="31" customHeight="1" x14ac:dyDescent="0.35">
      <c r="A32" s="154"/>
      <c r="B32" s="153"/>
      <c r="C32" s="152"/>
      <c r="D32" s="152" t="s">
        <v>1221</v>
      </c>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row>
    <row r="33" spans="1:82" ht="31" customHeight="1" x14ac:dyDescent="0.35">
      <c r="A33" s="154"/>
      <c r="B33" s="153"/>
      <c r="C33" s="152"/>
      <c r="D33" s="152"/>
      <c r="E33" s="160"/>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row>
    <row r="34" spans="1:82" ht="31" customHeight="1" thickBot="1" x14ac:dyDescent="0.4">
      <c r="A34" s="154"/>
      <c r="B34" s="153"/>
      <c r="C34" s="152"/>
      <c r="D34" s="152"/>
      <c r="E34" s="160"/>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row>
    <row r="35" spans="1:82" ht="31" customHeight="1" thickBot="1" x14ac:dyDescent="0.4">
      <c r="A35" s="154"/>
      <c r="B35" s="153"/>
      <c r="C35" s="154"/>
      <c r="D35" s="152" t="s">
        <v>26</v>
      </c>
      <c r="E35" s="1461" t="s">
        <v>1281</v>
      </c>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462"/>
      <c r="AM35" s="1462"/>
      <c r="AN35" s="1462"/>
      <c r="AO35" s="1462"/>
      <c r="AP35" s="1462"/>
      <c r="AQ35" s="1462"/>
      <c r="AR35" s="1462"/>
      <c r="AS35" s="1462"/>
      <c r="AT35" s="1462"/>
      <c r="AU35" s="1462"/>
      <c r="AV35" s="1462"/>
      <c r="AW35" s="1462"/>
      <c r="AX35" s="1462"/>
      <c r="AY35" s="1462"/>
      <c r="AZ35" s="1462"/>
      <c r="BA35" s="1462"/>
      <c r="BB35" s="1462"/>
      <c r="BC35" s="1463"/>
      <c r="BD35" s="157" t="s">
        <v>1282</v>
      </c>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row>
    <row r="36" spans="1:82" ht="31" customHeight="1" x14ac:dyDescent="0.35">
      <c r="A36" s="154"/>
      <c r="B36" s="153"/>
      <c r="C36" s="152"/>
      <c r="D36" s="682" t="s">
        <v>1223</v>
      </c>
      <c r="E36" s="165">
        <v>0</v>
      </c>
      <c r="F36" s="726">
        <v>20381</v>
      </c>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7">
        <v>16975</v>
      </c>
      <c r="AY36" s="157"/>
      <c r="AZ36" s="157"/>
      <c r="BA36" s="157"/>
      <c r="BB36" s="722" t="s">
        <v>1220</v>
      </c>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row>
    <row r="37" spans="1:82" ht="31" customHeight="1" x14ac:dyDescent="0.35">
      <c r="A37" s="154"/>
      <c r="B37" s="153"/>
      <c r="C37" s="152"/>
      <c r="D37" s="152"/>
      <c r="E37" s="162"/>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row>
    <row r="38" spans="1:82" ht="31" customHeight="1" x14ac:dyDescent="0.35">
      <c r="A38" s="154"/>
      <c r="B38" s="153"/>
      <c r="C38" s="152"/>
      <c r="D38" s="152" t="s">
        <v>1280</v>
      </c>
      <c r="E38" s="162">
        <v>0</v>
      </c>
      <c r="F38" s="650">
        <v>7.6499999999999999E-2</v>
      </c>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721">
        <v>8.2000000000000003E-2</v>
      </c>
      <c r="AY38" s="157"/>
      <c r="AZ38" s="157"/>
      <c r="BA38" s="157"/>
      <c r="BB38" s="722" t="s">
        <v>1283</v>
      </c>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row>
    <row r="39" spans="1:82" ht="31" customHeight="1" x14ac:dyDescent="0.35">
      <c r="A39" s="154"/>
      <c r="B39" s="153"/>
      <c r="C39" s="152"/>
      <c r="D39" s="152"/>
      <c r="E39" s="15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row>
    <row r="40" spans="1:82" ht="31" customHeight="1" x14ac:dyDescent="0.35">
      <c r="A40" s="154"/>
      <c r="B40" s="153"/>
      <c r="C40" s="152"/>
      <c r="D40" s="152"/>
      <c r="E40" s="15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row>
    <row r="41" spans="1:82" ht="31" customHeight="1" x14ac:dyDescent="0.35">
      <c r="A41" s="154"/>
      <c r="B41" s="153"/>
      <c r="C41" s="152"/>
      <c r="D41" s="152"/>
      <c r="E41" s="160"/>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row>
    <row r="42" spans="1:82" ht="31" customHeight="1" x14ac:dyDescent="0.35">
      <c r="A42" s="154"/>
      <c r="B42" s="153"/>
      <c r="C42" s="152"/>
      <c r="D42" s="152"/>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row>
    <row r="43" spans="1:82" ht="31" customHeight="1" x14ac:dyDescent="0.35">
      <c r="A43" s="154"/>
      <c r="B43" s="153"/>
      <c r="C43" s="152"/>
      <c r="D43" s="152"/>
      <c r="E43" s="155"/>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row>
    <row r="44" spans="1:82" ht="31" customHeight="1" x14ac:dyDescent="0.35">
      <c r="A44" s="154"/>
      <c r="B44" s="153"/>
      <c r="C44" s="152"/>
      <c r="D44" s="152"/>
      <c r="E44" s="155"/>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row>
    <row r="45" spans="1:82" ht="31" customHeight="1" x14ac:dyDescent="0.35">
      <c r="A45" s="154"/>
      <c r="B45" s="153"/>
      <c r="C45" s="152"/>
      <c r="D45" s="152"/>
      <c r="E45" s="155"/>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row>
    <row r="46" spans="1:82" ht="31" customHeight="1" x14ac:dyDescent="0.35">
      <c r="A46" s="154"/>
      <c r="B46" s="153"/>
      <c r="C46" s="152"/>
      <c r="D46" s="154"/>
      <c r="E46" s="155"/>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row>
    <row r="47" spans="1:82" ht="31" customHeight="1" x14ac:dyDescent="0.35">
      <c r="A47" s="154"/>
      <c r="B47" s="153"/>
      <c r="C47" s="152"/>
      <c r="D47" s="152"/>
      <c r="E47" s="155"/>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row>
    <row r="48" spans="1:82" ht="31" customHeight="1" x14ac:dyDescent="0.35">
      <c r="A48" s="154"/>
      <c r="B48" s="153"/>
      <c r="C48" s="152"/>
      <c r="D48" s="152"/>
      <c r="E48" s="160"/>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row>
    <row r="49" spans="1:82" ht="31" customHeight="1" x14ac:dyDescent="0.35">
      <c r="A49" s="154"/>
      <c r="B49" s="153"/>
      <c r="C49" s="152"/>
      <c r="D49" s="152"/>
      <c r="E49" s="160"/>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row>
    <row r="50" spans="1:82" ht="31" customHeight="1" x14ac:dyDescent="0.35">
      <c r="A50" s="154"/>
      <c r="B50" s="153"/>
      <c r="C50" s="152"/>
      <c r="D50" s="154"/>
      <c r="E50" s="160"/>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row>
    <row r="51" spans="1:82" ht="31" customHeight="1" x14ac:dyDescent="0.35">
      <c r="A51" s="154"/>
      <c r="B51" s="153"/>
      <c r="C51" s="152"/>
      <c r="D51" s="154"/>
      <c r="E51" s="160"/>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row>
    <row r="52" spans="1:82" ht="31" customHeight="1" x14ac:dyDescent="0.35">
      <c r="A52" s="154"/>
      <c r="B52" s="153"/>
      <c r="C52" s="152"/>
      <c r="D52" s="154"/>
      <c r="E52" s="160"/>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row>
    <row r="53" spans="1:82" ht="31" customHeight="1" x14ac:dyDescent="0.35">
      <c r="A53" s="154"/>
      <c r="B53" s="153"/>
      <c r="C53" s="152"/>
      <c r="D53" s="152"/>
      <c r="E53" s="165"/>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row>
    <row r="54" spans="1:82" ht="31" customHeight="1" x14ac:dyDescent="0.35">
      <c r="A54" s="154"/>
      <c r="B54" s="153"/>
      <c r="C54" s="152"/>
      <c r="D54" s="152"/>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row>
    <row r="55" spans="1:82" ht="31" customHeight="1" x14ac:dyDescent="0.35">
      <c r="A55" s="154"/>
      <c r="B55" s="153"/>
      <c r="C55" s="152"/>
      <c r="D55" s="152"/>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row>
    <row r="56" spans="1:82" ht="31" customHeight="1" x14ac:dyDescent="0.35">
      <c r="A56" s="154"/>
      <c r="B56" s="153"/>
      <c r="C56" s="152"/>
      <c r="D56" s="152"/>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row>
    <row r="57" spans="1:82" ht="31" customHeight="1" x14ac:dyDescent="0.35">
      <c r="A57" s="154"/>
      <c r="B57" s="153"/>
      <c r="C57" s="152"/>
      <c r="D57" s="152"/>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row>
    <row r="58" spans="1:82" ht="31" customHeight="1" x14ac:dyDescent="0.35">
      <c r="A58" s="154"/>
      <c r="B58" s="153"/>
      <c r="C58" s="154"/>
      <c r="D58" s="152"/>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row>
    <row r="59" spans="1:82" ht="31" customHeight="1" x14ac:dyDescent="0.35">
      <c r="A59" s="154"/>
      <c r="B59" s="153"/>
      <c r="C59" s="154"/>
      <c r="D59" s="154"/>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row>
    <row r="60" spans="1:82" ht="31" customHeight="1" x14ac:dyDescent="0.35">
      <c r="A60" s="154"/>
      <c r="B60" s="153"/>
      <c r="C60" s="154"/>
      <c r="D60" s="163"/>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row>
    <row r="61" spans="1:82" ht="31" customHeight="1" x14ac:dyDescent="0.35">
      <c r="A61" s="154"/>
      <c r="B61" s="153"/>
      <c r="C61" s="154"/>
      <c r="D61" s="154"/>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row>
    <row r="62" spans="1:82" ht="31" customHeight="1" x14ac:dyDescent="0.35">
      <c r="A62" s="154"/>
      <c r="B62" s="153"/>
      <c r="C62" s="154"/>
      <c r="D62" s="154"/>
      <c r="E62" s="164"/>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row>
    <row r="63" spans="1:82" ht="31" customHeight="1" x14ac:dyDescent="0.35">
      <c r="A63" s="154"/>
      <c r="B63" s="153"/>
      <c r="C63" s="154"/>
      <c r="D63" s="154"/>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row>
    <row r="64" spans="1:82" ht="31" customHeight="1" x14ac:dyDescent="0.35">
      <c r="A64" s="154"/>
      <c r="B64" s="153"/>
      <c r="C64" s="154"/>
      <c r="D64" s="154"/>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row>
    <row r="65" spans="1:82" ht="31" customHeight="1" x14ac:dyDescent="0.35">
      <c r="A65" s="154"/>
      <c r="B65" s="153"/>
      <c r="C65" s="154"/>
      <c r="D65" s="154"/>
      <c r="E65" s="164"/>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1:82" ht="31" customHeight="1" x14ac:dyDescent="0.35">
      <c r="A66" s="154"/>
      <c r="B66" s="153"/>
      <c r="C66" s="154"/>
      <c r="D66" s="154"/>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7"/>
      <c r="AY66" s="157"/>
      <c r="AZ66" s="157"/>
      <c r="BA66" s="157"/>
      <c r="BB66" s="157"/>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row>
    <row r="67" spans="1:82" ht="31" customHeight="1" x14ac:dyDescent="0.35">
      <c r="A67" s="154"/>
      <c r="B67" s="153"/>
      <c r="C67" s="154"/>
      <c r="D67" s="162"/>
      <c r="E67" s="164"/>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57"/>
      <c r="AY67" s="157"/>
      <c r="AZ67" s="157"/>
      <c r="BA67" s="157"/>
      <c r="BB67" s="157"/>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row>
    <row r="68" spans="1:82" ht="31" customHeight="1" x14ac:dyDescent="0.35">
      <c r="A68" s="154"/>
      <c r="B68" s="153"/>
      <c r="C68" s="154"/>
      <c r="D68" s="154"/>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7"/>
      <c r="AY68" s="157"/>
      <c r="AZ68" s="157"/>
      <c r="BA68" s="157"/>
      <c r="BB68" s="157"/>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row>
    <row r="69" spans="1:82" ht="31" customHeight="1" x14ac:dyDescent="0.35">
      <c r="A69" s="154"/>
      <c r="B69" s="153"/>
      <c r="C69" s="154"/>
      <c r="D69" s="154"/>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row>
    <row r="70" spans="1:82" ht="31" customHeight="1" x14ac:dyDescent="0.35">
      <c r="A70" s="154"/>
      <c r="B70" s="153"/>
      <c r="C70" s="152"/>
      <c r="D70" s="154"/>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row>
    <row r="71" spans="1:82" ht="31" customHeight="1" x14ac:dyDescent="0.35">
      <c r="A71" s="154"/>
      <c r="B71" s="153"/>
      <c r="C71" s="154"/>
      <c r="D71" s="154"/>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row>
    <row r="72" spans="1:82" ht="31" customHeight="1" x14ac:dyDescent="0.35">
      <c r="A72" s="154"/>
      <c r="B72" s="153"/>
      <c r="C72" s="154"/>
      <c r="D72" s="154"/>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row>
    <row r="73" spans="1:82" ht="31" customHeight="1" x14ac:dyDescent="0.35">
      <c r="A73" s="154"/>
      <c r="B73" s="153"/>
      <c r="C73" s="154"/>
      <c r="D73" s="154"/>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row>
    <row r="74" spans="1:82" ht="31" customHeight="1" x14ac:dyDescent="0.35">
      <c r="A74" s="154"/>
      <c r="B74" s="153"/>
      <c r="C74" s="154"/>
      <c r="D74" s="154"/>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1:82" ht="31" customHeight="1" x14ac:dyDescent="0.35">
      <c r="A75" s="154"/>
      <c r="B75" s="153"/>
      <c r="C75" s="154"/>
      <c r="D75" s="154"/>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row>
    <row r="76" spans="1:82" ht="31" customHeight="1" x14ac:dyDescent="0.35">
      <c r="A76" s="154"/>
      <c r="B76" s="153"/>
      <c r="C76" s="154"/>
      <c r="D76" s="154"/>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row>
    <row r="77" spans="1:82" ht="31" customHeight="1" x14ac:dyDescent="0.35">
      <c r="A77" s="154"/>
      <c r="B77" s="153"/>
      <c r="C77" s="154"/>
      <c r="D77" s="154"/>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row>
    <row r="78" spans="1:82" ht="31" customHeight="1" x14ac:dyDescent="0.35">
      <c r="A78" s="154"/>
      <c r="B78" s="153"/>
      <c r="C78" s="154"/>
      <c r="D78" s="154"/>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row>
    <row r="79" spans="1:82" ht="31" customHeight="1" x14ac:dyDescent="0.35">
      <c r="A79" s="154"/>
      <c r="B79" s="153"/>
      <c r="C79" s="154"/>
      <c r="D79" s="154"/>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row>
    <row r="80" spans="1:82" ht="31" customHeight="1" x14ac:dyDescent="0.35">
      <c r="A80" s="154"/>
      <c r="B80" s="153"/>
      <c r="C80" s="154"/>
      <c r="D80" s="154"/>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row>
    <row r="81" spans="1:82" ht="31" customHeight="1" x14ac:dyDescent="0.35">
      <c r="A81" s="154"/>
      <c r="B81" s="153"/>
      <c r="C81" s="154"/>
      <c r="D81" s="154"/>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row>
    <row r="82" spans="1:82" ht="31" customHeight="1" x14ac:dyDescent="0.35">
      <c r="A82" s="154"/>
      <c r="B82" s="153"/>
      <c r="C82" s="154"/>
      <c r="D82" s="154"/>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row>
    <row r="83" spans="1:82" ht="31" customHeight="1" x14ac:dyDescent="0.35">
      <c r="A83" s="154"/>
      <c r="B83" s="153"/>
      <c r="C83" s="154"/>
      <c r="D83" s="154"/>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row>
    <row r="84" spans="1:82" ht="31" customHeight="1" x14ac:dyDescent="0.35">
      <c r="A84" s="154"/>
      <c r="B84" s="153"/>
      <c r="C84" s="154"/>
      <c r="D84" s="154"/>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row>
    <row r="85" spans="1:82" ht="31" customHeight="1" x14ac:dyDescent="0.35">
      <c r="A85" s="154"/>
      <c r="B85" s="153"/>
      <c r="C85" s="154"/>
      <c r="D85" s="154"/>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row>
    <row r="86" spans="1:82" ht="31" customHeight="1" x14ac:dyDescent="0.35">
      <c r="A86" s="154"/>
      <c r="B86" s="153"/>
      <c r="C86" s="154"/>
      <c r="D86" s="154"/>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row>
    <row r="87" spans="1:82" ht="31" customHeight="1" x14ac:dyDescent="0.35">
      <c r="A87" s="154"/>
      <c r="B87" s="153"/>
      <c r="C87" s="154"/>
      <c r="D87" s="154"/>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row>
    <row r="88" spans="1:82" ht="31" customHeight="1" x14ac:dyDescent="0.35">
      <c r="A88" s="154"/>
      <c r="B88" s="153"/>
      <c r="C88" s="154"/>
      <c r="D88" s="154"/>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row>
    <row r="89" spans="1:82" ht="31" customHeight="1" x14ac:dyDescent="0.35">
      <c r="A89" s="154"/>
      <c r="B89" s="153"/>
      <c r="C89" s="154"/>
      <c r="D89" s="154"/>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row>
    <row r="90" spans="1:82" ht="31" customHeight="1" x14ac:dyDescent="0.35">
      <c r="A90" s="154"/>
      <c r="B90" s="153"/>
      <c r="C90" s="154"/>
      <c r="D90" s="154"/>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row>
    <row r="91" spans="1:82" ht="31" customHeight="1" x14ac:dyDescent="0.35">
      <c r="A91" s="154"/>
      <c r="B91" s="153"/>
      <c r="C91" s="154"/>
      <c r="D91" s="154"/>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row>
    <row r="92" spans="1:82" ht="31" customHeight="1" x14ac:dyDescent="0.35">
      <c r="A92" s="154"/>
      <c r="B92" s="153"/>
      <c r="C92" s="154"/>
      <c r="D92" s="154"/>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row>
    <row r="93" spans="1:82" ht="31" customHeight="1" x14ac:dyDescent="0.35">
      <c r="A93" s="154"/>
      <c r="B93" s="153"/>
      <c r="C93" s="154"/>
      <c r="D93" s="154"/>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row>
    <row r="94" spans="1:82" ht="31" customHeight="1" x14ac:dyDescent="0.35">
      <c r="A94" s="154"/>
      <c r="B94" s="153"/>
      <c r="C94" s="154"/>
      <c r="D94" s="154"/>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row>
    <row r="95" spans="1:82" ht="31" customHeight="1" x14ac:dyDescent="0.35">
      <c r="A95" s="154"/>
      <c r="B95" s="153"/>
      <c r="C95" s="154"/>
      <c r="D95" s="154"/>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row>
    <row r="96" spans="1:82" ht="31" customHeight="1" x14ac:dyDescent="0.35">
      <c r="A96" s="154"/>
      <c r="B96" s="153"/>
      <c r="C96" s="154"/>
      <c r="D96" s="154"/>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row>
    <row r="97" spans="1:82" ht="31" customHeight="1" x14ac:dyDescent="0.35">
      <c r="A97" s="154"/>
      <c r="B97" s="153"/>
      <c r="C97" s="154"/>
      <c r="D97" s="154"/>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row>
    <row r="98" spans="1:82" ht="31" customHeight="1" x14ac:dyDescent="0.35">
      <c r="A98" s="154"/>
      <c r="B98" s="153"/>
      <c r="C98" s="154"/>
      <c r="D98" s="154"/>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row>
    <row r="99" spans="1:82" ht="31" customHeight="1" x14ac:dyDescent="0.35">
      <c r="A99" s="154"/>
      <c r="B99" s="153"/>
      <c r="C99" s="154"/>
      <c r="D99" s="154"/>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row>
    <row r="100" spans="1:82" ht="31" customHeight="1" x14ac:dyDescent="0.35">
      <c r="A100" s="154"/>
      <c r="B100" s="153"/>
      <c r="C100" s="154"/>
      <c r="D100" s="154"/>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row>
    <row r="101" spans="1:82" ht="31" customHeight="1" x14ac:dyDescent="0.35">
      <c r="A101" s="154"/>
      <c r="B101" s="153"/>
      <c r="C101" s="154"/>
      <c r="D101" s="154"/>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row>
    <row r="102" spans="1:82" ht="31" customHeight="1" x14ac:dyDescent="0.35">
      <c r="A102" s="154"/>
      <c r="B102" s="153"/>
      <c r="C102" s="154"/>
      <c r="D102" s="154"/>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row>
    <row r="103" spans="1:82" ht="31" customHeight="1" x14ac:dyDescent="0.35">
      <c r="A103" s="154"/>
      <c r="B103" s="153"/>
      <c r="C103" s="154"/>
      <c r="D103" s="154"/>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row>
    <row r="104" spans="1:82" ht="31" customHeight="1" x14ac:dyDescent="0.35">
      <c r="A104" s="154"/>
      <c r="B104" s="153"/>
      <c r="C104" s="154"/>
      <c r="D104" s="154"/>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row>
    <row r="105" spans="1:82" ht="31" customHeight="1" x14ac:dyDescent="0.35">
      <c r="A105" s="154"/>
      <c r="B105" s="153"/>
      <c r="C105" s="154"/>
      <c r="D105" s="154"/>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row>
    <row r="106" spans="1:82" ht="31" customHeight="1" x14ac:dyDescent="0.35">
      <c r="A106" s="154"/>
      <c r="B106" s="153"/>
      <c r="C106" s="154"/>
      <c r="D106" s="154"/>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row>
    <row r="107" spans="1:82" ht="31" customHeight="1" x14ac:dyDescent="0.35">
      <c r="A107" s="154"/>
      <c r="B107" s="153"/>
      <c r="C107" s="154"/>
      <c r="D107" s="154"/>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row>
    <row r="108" spans="1:82" ht="31" customHeight="1" x14ac:dyDescent="0.35">
      <c r="A108" s="154"/>
      <c r="B108" s="153"/>
      <c r="C108" s="154"/>
      <c r="D108" s="154"/>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row>
    <row r="109" spans="1:82" ht="31" customHeight="1" x14ac:dyDescent="0.35">
      <c r="A109" s="154"/>
      <c r="B109" s="153"/>
      <c r="C109" s="154"/>
      <c r="D109" s="154"/>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row>
    <row r="110" spans="1:82" ht="31" customHeight="1" x14ac:dyDescent="0.35">
      <c r="A110" s="154"/>
      <c r="B110" s="153"/>
      <c r="C110" s="154"/>
      <c r="D110" s="154"/>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row>
    <row r="111" spans="1:82" ht="31" customHeight="1" x14ac:dyDescent="0.35">
      <c r="A111" s="154"/>
      <c r="B111" s="153"/>
      <c r="C111" s="154"/>
      <c r="D111" s="154"/>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row>
    <row r="112" spans="1:82" ht="31" customHeight="1" x14ac:dyDescent="0.35">
      <c r="A112" s="154"/>
      <c r="B112" s="153"/>
      <c r="C112" s="154"/>
      <c r="D112" s="154"/>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row>
    <row r="113" spans="1:82" ht="31" customHeight="1" x14ac:dyDescent="0.35">
      <c r="A113" s="154"/>
      <c r="B113" s="153"/>
      <c r="C113" s="154"/>
      <c r="D113" s="154"/>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row>
    <row r="114" spans="1:82" ht="31" customHeight="1" x14ac:dyDescent="0.35">
      <c r="A114" s="154"/>
      <c r="B114" s="153"/>
      <c r="C114" s="154"/>
      <c r="D114" s="154"/>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row>
    <row r="115" spans="1:82" ht="31" customHeight="1" x14ac:dyDescent="0.35">
      <c r="A115" s="154"/>
      <c r="B115" s="153"/>
      <c r="C115" s="154"/>
      <c r="D115" s="154"/>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row>
    <row r="116" spans="1:82" ht="31" customHeight="1" x14ac:dyDescent="0.35">
      <c r="A116" s="154"/>
      <c r="B116" s="153"/>
      <c r="C116" s="154"/>
      <c r="D116" s="154"/>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row>
    <row r="117" spans="1:82" ht="31" customHeight="1" x14ac:dyDescent="0.35">
      <c r="A117" s="154"/>
      <c r="B117" s="153"/>
      <c r="C117" s="154"/>
      <c r="D117" s="154"/>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row>
    <row r="118" spans="1:82" ht="31" customHeight="1" x14ac:dyDescent="0.35">
      <c r="A118" s="154"/>
      <c r="B118" s="153"/>
      <c r="C118" s="154"/>
      <c r="D118" s="154"/>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row>
    <row r="119" spans="1:82" ht="31" customHeight="1" x14ac:dyDescent="0.35">
      <c r="A119" s="154"/>
      <c r="B119" s="153"/>
      <c r="C119" s="154"/>
      <c r="D119" s="154"/>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row>
    <row r="120" spans="1:82" ht="31" customHeight="1" x14ac:dyDescent="0.35">
      <c r="A120" s="154"/>
      <c r="B120" s="153"/>
      <c r="C120" s="154"/>
      <c r="D120" s="154"/>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row>
    <row r="121" spans="1:82" ht="31" customHeight="1" x14ac:dyDescent="0.35">
      <c r="A121" s="154"/>
      <c r="B121" s="153"/>
      <c r="C121" s="154"/>
      <c r="D121" s="154"/>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row>
    <row r="122" spans="1:82" ht="31" customHeight="1" x14ac:dyDescent="0.35">
      <c r="A122" s="154"/>
      <c r="B122" s="153"/>
      <c r="C122" s="154"/>
      <c r="D122" s="154"/>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row>
    <row r="123" spans="1:82" ht="31" customHeight="1" x14ac:dyDescent="0.35">
      <c r="A123" s="154"/>
      <c r="B123" s="153"/>
      <c r="C123" s="154"/>
      <c r="D123" s="154"/>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row>
    <row r="124" spans="1:82" ht="31" customHeight="1" x14ac:dyDescent="0.35">
      <c r="A124" s="154"/>
      <c r="B124" s="153"/>
      <c r="C124" s="154"/>
      <c r="D124" s="154"/>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row>
    <row r="125" spans="1:82" ht="31" customHeight="1" x14ac:dyDescent="0.35">
      <c r="A125" s="154"/>
      <c r="B125" s="153"/>
      <c r="C125" s="154"/>
      <c r="D125" s="154"/>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row>
    <row r="126" spans="1:82" ht="31" customHeight="1" x14ac:dyDescent="0.35">
      <c r="A126" s="154"/>
      <c r="B126" s="153"/>
      <c r="C126" s="154"/>
      <c r="D126" s="154"/>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row>
    <row r="127" spans="1:82" ht="31" customHeight="1" x14ac:dyDescent="0.35">
      <c r="A127" s="154"/>
      <c r="B127" s="153"/>
      <c r="C127" s="154"/>
      <c r="D127" s="154"/>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row>
    <row r="128" spans="1:82" ht="31" customHeight="1" x14ac:dyDescent="0.35">
      <c r="A128" s="154"/>
      <c r="B128" s="153"/>
      <c r="C128" s="154"/>
      <c r="D128" s="154"/>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row>
    <row r="129" spans="1:82" ht="31" customHeight="1" x14ac:dyDescent="0.35">
      <c r="A129" s="154"/>
      <c r="B129" s="153"/>
      <c r="C129" s="154"/>
      <c r="D129" s="15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row>
    <row r="130" spans="1:82" ht="31" customHeight="1" x14ac:dyDescent="0.35">
      <c r="A130" s="154"/>
      <c r="B130" s="153"/>
      <c r="C130" s="154"/>
      <c r="D130" s="154"/>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row>
    <row r="131" spans="1:82" ht="31" customHeight="1" x14ac:dyDescent="0.35">
      <c r="A131" s="154"/>
      <c r="B131" s="153"/>
      <c r="C131" s="154"/>
      <c r="D131" s="154"/>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row>
    <row r="132" spans="1:82" ht="31" customHeight="1" x14ac:dyDescent="0.35">
      <c r="A132" s="154"/>
      <c r="B132" s="153"/>
      <c r="C132" s="154"/>
      <c r="D132" s="154"/>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row>
    <row r="133" spans="1:82" ht="31" customHeight="1" x14ac:dyDescent="0.35">
      <c r="A133" s="154"/>
      <c r="B133" s="153"/>
      <c r="C133" s="154"/>
      <c r="D133" s="154"/>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row>
    <row r="134" spans="1:82" ht="31" customHeight="1" x14ac:dyDescent="0.35">
      <c r="A134" s="154"/>
      <c r="B134" s="153"/>
      <c r="C134" s="154"/>
      <c r="D134" s="154"/>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row>
    <row r="135" spans="1:82" ht="31" customHeight="1" x14ac:dyDescent="0.35">
      <c r="A135" s="154"/>
      <c r="B135" s="153"/>
      <c r="C135" s="154"/>
      <c r="D135" s="154"/>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row>
    <row r="136" spans="1:82" ht="31" customHeight="1" x14ac:dyDescent="0.35">
      <c r="A136" s="154"/>
      <c r="B136" s="153"/>
      <c r="C136" s="154"/>
      <c r="D136" s="154"/>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row>
    <row r="137" spans="1:82" ht="31" customHeight="1" x14ac:dyDescent="0.35">
      <c r="A137" s="154"/>
      <c r="B137" s="153"/>
      <c r="C137" s="154"/>
      <c r="D137" s="154"/>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row>
    <row r="138" spans="1:82" ht="31" customHeight="1" x14ac:dyDescent="0.35">
      <c r="A138" s="154"/>
      <c r="B138" s="153"/>
      <c r="C138" s="154"/>
      <c r="D138" s="154"/>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row>
    <row r="139" spans="1:82" ht="31" customHeight="1" x14ac:dyDescent="0.35">
      <c r="A139" s="154"/>
      <c r="B139" s="153"/>
      <c r="C139" s="154"/>
      <c r="D139" s="154"/>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row>
    <row r="140" spans="1:82" ht="31" customHeight="1" x14ac:dyDescent="0.35">
      <c r="A140" s="154"/>
      <c r="B140" s="153"/>
      <c r="C140" s="154"/>
      <c r="D140" s="154"/>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row>
    <row r="141" spans="1:82" ht="31" customHeight="1" x14ac:dyDescent="0.35">
      <c r="A141" s="154"/>
      <c r="B141" s="153"/>
      <c r="C141" s="154"/>
      <c r="D141" s="154"/>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row>
    <row r="142" spans="1:82" ht="31" customHeight="1" x14ac:dyDescent="0.35">
      <c r="A142" s="154"/>
      <c r="B142" s="153"/>
      <c r="C142" s="154"/>
      <c r="D142" s="154"/>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row>
    <row r="143" spans="1:82" ht="31" customHeight="1" x14ac:dyDescent="0.35">
      <c r="A143" s="154"/>
      <c r="B143" s="153"/>
      <c r="C143" s="154"/>
      <c r="D143" s="154"/>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row>
    <row r="144" spans="1:82" ht="31" customHeight="1" x14ac:dyDescent="0.35">
      <c r="A144" s="154"/>
      <c r="B144" s="153"/>
      <c r="C144" s="154"/>
      <c r="D144" s="154"/>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row>
    <row r="145" spans="1:82" ht="31" customHeight="1" x14ac:dyDescent="0.35">
      <c r="A145" s="154"/>
      <c r="B145" s="153"/>
      <c r="C145" s="154"/>
      <c r="D145" s="154"/>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row>
    <row r="146" spans="1:82" ht="31" customHeight="1" x14ac:dyDescent="0.35">
      <c r="A146" s="154"/>
      <c r="B146" s="153"/>
      <c r="C146" s="154"/>
      <c r="D146" s="154"/>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row>
    <row r="147" spans="1:82" ht="31" customHeight="1" x14ac:dyDescent="0.35">
      <c r="A147" s="154"/>
      <c r="B147" s="153"/>
      <c r="C147" s="154"/>
      <c r="D147" s="154"/>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row>
    <row r="148" spans="1:82" ht="31" customHeight="1" x14ac:dyDescent="0.35">
      <c r="A148" s="154"/>
      <c r="B148" s="153"/>
      <c r="C148" s="154"/>
      <c r="D148" s="154"/>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row>
    <row r="149" spans="1:82" ht="31" customHeight="1" x14ac:dyDescent="0.35">
      <c r="A149" s="154"/>
      <c r="B149" s="153"/>
      <c r="C149" s="154"/>
      <c r="D149" s="154"/>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row>
    <row r="150" spans="1:82" ht="31" customHeight="1" x14ac:dyDescent="0.35">
      <c r="A150" s="154"/>
      <c r="B150" s="153"/>
      <c r="C150" s="154"/>
      <c r="D150" s="154"/>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row>
    <row r="151" spans="1:82" ht="31" customHeight="1" x14ac:dyDescent="0.35">
      <c r="A151" s="154"/>
      <c r="B151" s="153"/>
      <c r="C151" s="154"/>
      <c r="D151" s="154"/>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row>
    <row r="152" spans="1:82" ht="31" customHeight="1" x14ac:dyDescent="0.35">
      <c r="A152" s="154"/>
      <c r="B152" s="153"/>
      <c r="C152" s="154"/>
      <c r="D152" s="154"/>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row>
    <row r="153" spans="1:82" ht="31" customHeight="1" x14ac:dyDescent="0.35">
      <c r="A153" s="154"/>
      <c r="B153" s="153"/>
      <c r="C153" s="154"/>
      <c r="D153" s="154"/>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row>
    <row r="154" spans="1:82" ht="31" customHeight="1" x14ac:dyDescent="0.35">
      <c r="A154" s="154"/>
      <c r="B154" s="153"/>
      <c r="C154" s="154"/>
      <c r="D154" s="154"/>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row>
    <row r="155" spans="1:82" ht="31" customHeight="1" x14ac:dyDescent="0.35">
      <c r="A155" s="154"/>
      <c r="B155" s="153"/>
      <c r="C155" s="154"/>
      <c r="D155" s="154"/>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row>
    <row r="156" spans="1:82" ht="31" customHeight="1" x14ac:dyDescent="0.35">
      <c r="A156" s="154"/>
      <c r="B156" s="153"/>
      <c r="C156" s="154"/>
      <c r="D156" s="154"/>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row>
    <row r="157" spans="1:82" ht="31" customHeight="1" x14ac:dyDescent="0.35">
      <c r="A157" s="154"/>
      <c r="B157" s="153"/>
      <c r="C157" s="154"/>
      <c r="D157" s="154"/>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row>
    <row r="158" spans="1:82" ht="31" customHeight="1" x14ac:dyDescent="0.35">
      <c r="A158" s="154"/>
      <c r="B158" s="153"/>
      <c r="C158" s="154"/>
      <c r="D158" s="154"/>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row>
    <row r="159" spans="1:82" ht="31" customHeight="1" x14ac:dyDescent="0.35">
      <c r="A159" s="154"/>
      <c r="B159" s="153"/>
      <c r="C159" s="154"/>
      <c r="D159" s="154"/>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row>
    <row r="160" spans="1:82" ht="31" customHeight="1" x14ac:dyDescent="0.35">
      <c r="A160" s="154"/>
      <c r="B160" s="153"/>
      <c r="C160" s="154"/>
      <c r="D160" s="154"/>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row>
    <row r="161" spans="1:82" ht="31" customHeight="1" x14ac:dyDescent="0.35">
      <c r="A161" s="154"/>
      <c r="B161" s="153"/>
      <c r="C161" s="154"/>
      <c r="D161" s="154"/>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row>
    <row r="162" spans="1:82" ht="31" customHeight="1" x14ac:dyDescent="0.35">
      <c r="A162" s="154"/>
      <c r="B162" s="153"/>
      <c r="C162" s="154"/>
      <c r="D162" s="154"/>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row>
    <row r="163" spans="1:82" ht="31" customHeight="1" x14ac:dyDescent="0.35">
      <c r="A163" s="154"/>
      <c r="B163" s="153"/>
      <c r="C163" s="154"/>
      <c r="D163" s="154"/>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row>
    <row r="164" spans="1:82" ht="31" customHeight="1" x14ac:dyDescent="0.35">
      <c r="A164" s="154"/>
      <c r="B164" s="153"/>
      <c r="C164" s="154"/>
      <c r="D164" s="154"/>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row>
    <row r="165" spans="1:82" ht="31" customHeight="1" x14ac:dyDescent="0.35">
      <c r="A165" s="154"/>
      <c r="B165" s="153"/>
      <c r="C165" s="154"/>
      <c r="D165" s="154"/>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row>
    <row r="166" spans="1:82" ht="31" customHeight="1" x14ac:dyDescent="0.35">
      <c r="A166" s="154"/>
      <c r="B166" s="153"/>
      <c r="C166" s="154"/>
      <c r="D166" s="154"/>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row>
    <row r="167" spans="1:82" ht="31" customHeight="1" x14ac:dyDescent="0.35">
      <c r="A167" s="154"/>
      <c r="B167" s="153"/>
      <c r="C167" s="154"/>
      <c r="D167" s="154"/>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row>
    <row r="168" spans="1:82" ht="31" customHeight="1" x14ac:dyDescent="0.35">
      <c r="A168" s="154"/>
      <c r="B168" s="153"/>
      <c r="C168" s="154"/>
      <c r="D168" s="154"/>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row>
    <row r="169" spans="1:82" ht="31" customHeight="1" x14ac:dyDescent="0.35">
      <c r="A169" s="154"/>
      <c r="B169" s="153"/>
      <c r="C169" s="154"/>
      <c r="D169" s="154"/>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row>
    <row r="170" spans="1:82" ht="31" customHeight="1" x14ac:dyDescent="0.35">
      <c r="A170" s="154"/>
      <c r="B170" s="153"/>
      <c r="C170" s="154"/>
      <c r="D170" s="154"/>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row>
    <row r="171" spans="1:82" ht="31" customHeight="1" x14ac:dyDescent="0.35">
      <c r="A171" s="154"/>
      <c r="B171" s="153"/>
      <c r="C171" s="154"/>
      <c r="D171" s="154"/>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row>
    <row r="172" spans="1:82" ht="31" customHeight="1" x14ac:dyDescent="0.35">
      <c r="A172" s="154"/>
      <c r="B172" s="153"/>
      <c r="C172" s="154"/>
      <c r="D172" s="154"/>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row>
    <row r="173" spans="1:82" ht="31" customHeight="1" x14ac:dyDescent="0.35">
      <c r="A173" s="154"/>
      <c r="B173" s="153"/>
      <c r="C173" s="154"/>
      <c r="D173" s="154"/>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row>
    <row r="174" spans="1:82" ht="31" customHeight="1" x14ac:dyDescent="0.35">
      <c r="A174" s="154"/>
      <c r="B174" s="153"/>
      <c r="C174" s="154"/>
      <c r="D174" s="154"/>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row>
    <row r="175" spans="1:82" ht="31" customHeight="1" x14ac:dyDescent="0.35">
      <c r="A175" s="154"/>
      <c r="B175" s="153"/>
      <c r="C175" s="154"/>
      <c r="D175" s="154"/>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row>
    <row r="176" spans="1:82" ht="31" customHeight="1" x14ac:dyDescent="0.35">
      <c r="A176" s="154"/>
      <c r="B176" s="153"/>
      <c r="C176" s="154"/>
      <c r="D176" s="154"/>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row>
    <row r="177" spans="1:82" ht="31" customHeight="1" x14ac:dyDescent="0.35">
      <c r="A177" s="154"/>
      <c r="B177" s="153"/>
      <c r="C177" s="154"/>
      <c r="D177" s="154"/>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row>
    <row r="178" spans="1:82" ht="31" customHeight="1" x14ac:dyDescent="0.35">
      <c r="A178" s="154"/>
      <c r="B178" s="153"/>
      <c r="C178" s="154"/>
      <c r="D178" s="154"/>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row>
    <row r="179" spans="1:82" ht="31" customHeight="1" x14ac:dyDescent="0.35">
      <c r="A179" s="154"/>
      <c r="B179" s="153"/>
      <c r="C179" s="154"/>
      <c r="D179" s="154"/>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row>
    <row r="180" spans="1:82" ht="31" customHeight="1" x14ac:dyDescent="0.35">
      <c r="A180" s="154"/>
      <c r="B180" s="153"/>
      <c r="C180" s="154"/>
      <c r="D180" s="154"/>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row>
    <row r="181" spans="1:82" ht="31" customHeight="1" x14ac:dyDescent="0.35">
      <c r="A181" s="154"/>
      <c r="B181" s="153"/>
      <c r="C181" s="154"/>
      <c r="D181" s="154"/>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row>
    <row r="182" spans="1:82" ht="31" customHeight="1" x14ac:dyDescent="0.35">
      <c r="A182" s="154"/>
      <c r="B182" s="153"/>
      <c r="C182" s="154"/>
      <c r="D182" s="154"/>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row>
    <row r="183" spans="1:82" ht="31" customHeight="1" x14ac:dyDescent="0.35">
      <c r="A183" s="154"/>
      <c r="B183" s="153"/>
      <c r="C183" s="154"/>
      <c r="D183" s="154"/>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row>
    <row r="184" spans="1:82" ht="31" customHeight="1" x14ac:dyDescent="0.35">
      <c r="A184" s="154"/>
      <c r="B184" s="153"/>
      <c r="C184" s="154"/>
      <c r="D184" s="154"/>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row>
    <row r="185" spans="1:82" ht="31" customHeight="1" x14ac:dyDescent="0.35">
      <c r="A185" s="154"/>
      <c r="B185" s="153"/>
      <c r="C185" s="154"/>
      <c r="D185" s="154"/>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row>
    <row r="186" spans="1:82" ht="31" customHeight="1" x14ac:dyDescent="0.35">
      <c r="A186" s="154"/>
      <c r="B186" s="153"/>
      <c r="C186" s="154"/>
      <c r="D186" s="154"/>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row>
    <row r="187" spans="1:82" ht="31" customHeight="1" x14ac:dyDescent="0.35">
      <c r="A187" s="154"/>
      <c r="B187" s="153"/>
      <c r="C187" s="154"/>
      <c r="D187" s="154"/>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row>
    <row r="188" spans="1:82" ht="31" customHeight="1" x14ac:dyDescent="0.35">
      <c r="A188" s="154"/>
      <c r="B188" s="153"/>
      <c r="C188" s="154"/>
      <c r="D188" s="154"/>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row>
    <row r="189" spans="1:82" ht="31" customHeight="1" x14ac:dyDescent="0.35">
      <c r="A189" s="154"/>
      <c r="B189" s="153"/>
      <c r="C189" s="154"/>
      <c r="D189" s="154"/>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row>
    <row r="190" spans="1:82" ht="31" customHeight="1" x14ac:dyDescent="0.35">
      <c r="A190" s="154"/>
      <c r="B190" s="153"/>
      <c r="C190" s="154"/>
      <c r="D190" s="154"/>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row>
    <row r="191" spans="1:82" ht="31" customHeight="1" x14ac:dyDescent="0.35">
      <c r="A191" s="154"/>
      <c r="B191" s="153"/>
      <c r="C191" s="154"/>
      <c r="D191" s="154"/>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row>
    <row r="192" spans="1:82" ht="31" customHeight="1" x14ac:dyDescent="0.35">
      <c r="A192" s="154"/>
      <c r="B192" s="153"/>
      <c r="C192" s="154"/>
      <c r="D192" s="154"/>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row>
    <row r="193" spans="1:82" ht="31" customHeight="1" x14ac:dyDescent="0.35">
      <c r="A193" s="154"/>
      <c r="B193" s="153"/>
      <c r="C193" s="154"/>
      <c r="D193" s="154"/>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row>
    <row r="194" spans="1:82" ht="31" customHeight="1" x14ac:dyDescent="0.35">
      <c r="A194" s="154"/>
      <c r="B194" s="153"/>
      <c r="C194" s="154"/>
      <c r="D194" s="154"/>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row>
    <row r="195" spans="1:82" ht="31" customHeight="1" x14ac:dyDescent="0.35">
      <c r="A195" s="154"/>
      <c r="B195" s="153"/>
      <c r="C195" s="154"/>
      <c r="D195" s="154"/>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row>
    <row r="196" spans="1:82" ht="31" customHeight="1" x14ac:dyDescent="0.35">
      <c r="A196" s="154"/>
      <c r="B196" s="153"/>
      <c r="C196" s="154"/>
      <c r="D196" s="154"/>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row>
    <row r="197" spans="1:82" ht="31" customHeight="1" x14ac:dyDescent="0.35">
      <c r="A197" s="154"/>
      <c r="B197" s="153"/>
      <c r="C197" s="154"/>
      <c r="D197" s="154"/>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row>
    <row r="198" spans="1:82" ht="31" customHeight="1" x14ac:dyDescent="0.35">
      <c r="A198" s="154"/>
      <c r="B198" s="153"/>
      <c r="C198" s="154"/>
      <c r="D198" s="154"/>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row>
    <row r="199" spans="1:82" ht="31" customHeight="1" x14ac:dyDescent="0.35">
      <c r="A199" s="154"/>
      <c r="B199" s="153"/>
      <c r="C199" s="154"/>
      <c r="D199" s="154"/>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row>
    <row r="200" spans="1:82" ht="31" customHeight="1" x14ac:dyDescent="0.35">
      <c r="A200" s="154"/>
      <c r="B200" s="153"/>
      <c r="C200" s="154"/>
      <c r="D200" s="154"/>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row>
    <row r="201" spans="1:82" ht="31" customHeight="1" x14ac:dyDescent="0.35">
      <c r="A201" s="154"/>
      <c r="B201" s="153"/>
      <c r="C201" s="154"/>
      <c r="D201" s="154"/>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row>
    <row r="202" spans="1:82" ht="31" customHeight="1" x14ac:dyDescent="0.35">
      <c r="A202" s="154"/>
      <c r="B202" s="153"/>
      <c r="C202" s="154"/>
      <c r="D202" s="154"/>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row>
    <row r="203" spans="1:82" ht="31" customHeight="1" x14ac:dyDescent="0.35">
      <c r="A203" s="154"/>
      <c r="B203" s="153"/>
      <c r="C203" s="154"/>
      <c r="D203" s="154"/>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row>
    <row r="204" spans="1:82" ht="31" customHeight="1" x14ac:dyDescent="0.35">
      <c r="A204" s="154"/>
      <c r="B204" s="153"/>
      <c r="C204" s="154"/>
      <c r="D204" s="154"/>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row>
    <row r="205" spans="1:82" ht="31" customHeight="1" x14ac:dyDescent="0.35">
      <c r="A205" s="154"/>
      <c r="B205" s="153"/>
      <c r="C205" s="154"/>
      <c r="D205" s="154"/>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row>
    <row r="206" spans="1:82" ht="31" customHeight="1" x14ac:dyDescent="0.35">
      <c r="A206" s="154"/>
      <c r="B206" s="153"/>
      <c r="C206" s="154"/>
      <c r="D206" s="154"/>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row>
    <row r="207" spans="1:82" ht="31" customHeight="1" x14ac:dyDescent="0.35">
      <c r="A207" s="154"/>
      <c r="B207" s="153"/>
      <c r="C207" s="154"/>
      <c r="D207" s="154"/>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row>
    <row r="208" spans="1:82" ht="31" customHeight="1" x14ac:dyDescent="0.35">
      <c r="A208" s="154"/>
      <c r="B208" s="153"/>
      <c r="C208" s="154"/>
      <c r="D208" s="154"/>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row>
    <row r="209" spans="1:82" ht="31" customHeight="1" x14ac:dyDescent="0.35">
      <c r="A209" s="154"/>
      <c r="B209" s="153"/>
      <c r="C209" s="154"/>
      <c r="D209" s="154"/>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row>
    <row r="210" spans="1:82" ht="31" customHeight="1" x14ac:dyDescent="0.35">
      <c r="A210" s="154"/>
      <c r="B210" s="153"/>
      <c r="C210" s="154"/>
      <c r="D210" s="154"/>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row>
    <row r="211" spans="1:82" ht="31" customHeight="1" x14ac:dyDescent="0.35">
      <c r="A211" s="154"/>
      <c r="B211" s="153"/>
      <c r="C211" s="154"/>
      <c r="D211" s="154"/>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row>
    <row r="212" spans="1:82" ht="31" customHeight="1" x14ac:dyDescent="0.35">
      <c r="A212" s="154"/>
      <c r="B212" s="153"/>
      <c r="C212" s="154"/>
      <c r="D212" s="154"/>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row>
    <row r="213" spans="1:82" ht="31" customHeight="1" x14ac:dyDescent="0.35">
      <c r="A213" s="154"/>
      <c r="B213" s="153"/>
      <c r="C213" s="154"/>
      <c r="D213" s="154"/>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row>
    <row r="214" spans="1:82" ht="31" customHeight="1" x14ac:dyDescent="0.35">
      <c r="A214" s="154"/>
      <c r="B214" s="153"/>
      <c r="C214" s="154"/>
      <c r="D214" s="154"/>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row>
    <row r="215" spans="1:82" ht="31" customHeight="1" x14ac:dyDescent="0.35">
      <c r="A215" s="154"/>
      <c r="B215" s="153"/>
      <c r="C215" s="154"/>
      <c r="D215" s="154"/>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row>
    <row r="216" spans="1:82" ht="31" customHeight="1" x14ac:dyDescent="0.35">
      <c r="A216" s="154"/>
      <c r="B216" s="153"/>
      <c r="C216" s="154"/>
      <c r="D216" s="154"/>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row>
    <row r="217" spans="1:82" ht="31" customHeight="1" x14ac:dyDescent="0.35">
      <c r="A217" s="154"/>
      <c r="B217" s="153"/>
      <c r="C217" s="154"/>
      <c r="D217" s="154"/>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row>
    <row r="218" spans="1:82" ht="31" customHeight="1" x14ac:dyDescent="0.35">
      <c r="A218" s="154"/>
      <c r="B218" s="153"/>
      <c r="C218" s="154"/>
      <c r="D218" s="154"/>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row>
    <row r="219" spans="1:82" ht="31" customHeight="1" x14ac:dyDescent="0.35">
      <c r="A219" s="154"/>
      <c r="B219" s="153"/>
      <c r="C219" s="154"/>
      <c r="D219" s="154"/>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row>
    <row r="220" spans="1:82" ht="31" customHeight="1" x14ac:dyDescent="0.35">
      <c r="A220" s="154"/>
      <c r="B220" s="153"/>
      <c r="C220" s="154"/>
      <c r="D220" s="154"/>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row>
    <row r="221" spans="1:82" ht="31" customHeight="1" x14ac:dyDescent="0.35">
      <c r="A221" s="154"/>
      <c r="B221" s="153"/>
      <c r="C221" s="154"/>
      <c r="D221" s="154"/>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row>
    <row r="222" spans="1:82" ht="31" customHeight="1" x14ac:dyDescent="0.35">
      <c r="A222" s="154"/>
      <c r="B222" s="153"/>
      <c r="C222" s="154"/>
      <c r="D222" s="154"/>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row>
    <row r="223" spans="1:82" ht="31" customHeight="1" x14ac:dyDescent="0.35">
      <c r="A223" s="154"/>
      <c r="B223" s="153"/>
      <c r="C223" s="154"/>
      <c r="D223" s="154"/>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row>
    <row r="224" spans="1:82" ht="31" customHeight="1" x14ac:dyDescent="0.35">
      <c r="A224" s="154"/>
      <c r="B224" s="153"/>
      <c r="C224" s="154"/>
      <c r="D224" s="154"/>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row>
    <row r="225" spans="1:82" ht="31" customHeight="1" x14ac:dyDescent="0.35">
      <c r="A225" s="154"/>
      <c r="B225" s="153"/>
      <c r="C225" s="154"/>
      <c r="D225" s="154"/>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row>
    <row r="226" spans="1:82" ht="31" customHeight="1" x14ac:dyDescent="0.35">
      <c r="A226" s="154"/>
      <c r="B226" s="153"/>
      <c r="C226" s="154"/>
      <c r="D226" s="154"/>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row>
    <row r="227" spans="1:82" ht="31" customHeight="1" x14ac:dyDescent="0.35">
      <c r="A227" s="154"/>
      <c r="B227" s="153"/>
      <c r="C227" s="154"/>
      <c r="D227" s="154"/>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row>
    <row r="228" spans="1:82" ht="31" customHeight="1" x14ac:dyDescent="0.35">
      <c r="A228" s="154"/>
      <c r="B228" s="153"/>
      <c r="C228" s="154"/>
      <c r="D228" s="154"/>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row>
    <row r="229" spans="1:82" ht="31" customHeight="1" x14ac:dyDescent="0.35">
      <c r="A229" s="154"/>
      <c r="B229" s="153"/>
      <c r="C229" s="154"/>
      <c r="D229" s="154"/>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row>
    <row r="230" spans="1:82" ht="31" customHeight="1" x14ac:dyDescent="0.35">
      <c r="A230" s="154"/>
      <c r="B230" s="153"/>
      <c r="C230" s="154"/>
      <c r="D230" s="154"/>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row>
    <row r="231" spans="1:82" ht="31" customHeight="1" x14ac:dyDescent="0.35">
      <c r="A231" s="154"/>
      <c r="B231" s="153"/>
      <c r="C231" s="154"/>
      <c r="D231" s="154"/>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row>
    <row r="232" spans="1:82" ht="31" customHeight="1" x14ac:dyDescent="0.35">
      <c r="A232" s="154"/>
      <c r="B232" s="153"/>
      <c r="C232" s="154"/>
      <c r="D232" s="154"/>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row>
    <row r="233" spans="1:82" ht="31" customHeight="1" x14ac:dyDescent="0.35">
      <c r="A233" s="154"/>
      <c r="B233" s="153"/>
      <c r="C233" s="154"/>
      <c r="D233" s="154"/>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row>
    <row r="234" spans="1:82" ht="31" customHeight="1" x14ac:dyDescent="0.35">
      <c r="A234" s="154"/>
      <c r="B234" s="153"/>
      <c r="C234" s="154"/>
      <c r="D234" s="154"/>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row>
    <row r="235" spans="1:82" ht="31" customHeight="1" x14ac:dyDescent="0.35">
      <c r="A235" s="154"/>
      <c r="B235" s="153"/>
      <c r="C235" s="154"/>
      <c r="D235" s="154"/>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row>
    <row r="236" spans="1:82" ht="31" customHeight="1" x14ac:dyDescent="0.35">
      <c r="A236" s="154"/>
      <c r="B236" s="153"/>
      <c r="C236" s="154"/>
      <c r="D236" s="154"/>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row>
    <row r="237" spans="1:82" ht="31" customHeight="1" x14ac:dyDescent="0.35">
      <c r="A237" s="154"/>
      <c r="B237" s="153"/>
      <c r="C237" s="154"/>
      <c r="D237" s="154"/>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row>
    <row r="238" spans="1:82" ht="31" customHeight="1" x14ac:dyDescent="0.35">
      <c r="A238" s="154"/>
      <c r="B238" s="153"/>
      <c r="C238" s="154"/>
      <c r="D238" s="154"/>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row>
    <row r="239" spans="1:82" ht="31" customHeight="1" x14ac:dyDescent="0.35">
      <c r="A239" s="154"/>
      <c r="B239" s="153"/>
      <c r="C239" s="154"/>
      <c r="D239" s="154"/>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row>
    <row r="240" spans="1:82" ht="31" customHeight="1" x14ac:dyDescent="0.35">
      <c r="A240" s="154"/>
      <c r="B240" s="153"/>
      <c r="C240" s="154"/>
      <c r="D240" s="154"/>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row>
    <row r="241" spans="1:82" ht="31" customHeight="1" x14ac:dyDescent="0.35">
      <c r="A241" s="154"/>
      <c r="B241" s="153"/>
      <c r="C241" s="154"/>
      <c r="D241" s="154"/>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row>
    <row r="242" spans="1:82" ht="31" customHeight="1" x14ac:dyDescent="0.35">
      <c r="A242" s="154"/>
      <c r="B242" s="153"/>
      <c r="C242" s="154"/>
      <c r="D242" s="154"/>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row>
    <row r="243" spans="1:82" ht="31" customHeight="1" x14ac:dyDescent="0.35">
      <c r="A243" s="154"/>
      <c r="B243" s="153"/>
      <c r="C243" s="154"/>
      <c r="D243" s="154"/>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row>
    <row r="244" spans="1:82" ht="31" customHeight="1" x14ac:dyDescent="0.35">
      <c r="A244" s="154"/>
      <c r="B244" s="153"/>
      <c r="C244" s="154"/>
      <c r="D244" s="154"/>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row>
    <row r="245" spans="1:82" ht="31" customHeight="1" x14ac:dyDescent="0.35">
      <c r="A245" s="154"/>
      <c r="B245" s="153"/>
      <c r="C245" s="154"/>
      <c r="D245" s="154"/>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row>
    <row r="246" spans="1:82" ht="31" customHeight="1" x14ac:dyDescent="0.35">
      <c r="A246" s="154"/>
      <c r="B246" s="153"/>
      <c r="C246" s="154"/>
      <c r="D246" s="154"/>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row>
    <row r="247" spans="1:82" ht="31" customHeight="1" x14ac:dyDescent="0.35">
      <c r="A247" s="154"/>
      <c r="B247" s="153"/>
      <c r="C247" s="154"/>
      <c r="D247" s="154"/>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row>
    <row r="248" spans="1:82" ht="31" customHeight="1" x14ac:dyDescent="0.35">
      <c r="A248" s="154"/>
      <c r="B248" s="153"/>
      <c r="C248" s="154"/>
      <c r="D248" s="154"/>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row>
    <row r="249" spans="1:82" ht="31" customHeight="1" x14ac:dyDescent="0.35">
      <c r="A249" s="154"/>
      <c r="B249" s="153"/>
      <c r="C249" s="154"/>
      <c r="D249" s="154"/>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row>
    <row r="250" spans="1:82" ht="31" customHeight="1" x14ac:dyDescent="0.35">
      <c r="A250" s="154"/>
      <c r="B250" s="153"/>
      <c r="C250" s="154"/>
      <c r="D250" s="154"/>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row>
    <row r="251" spans="1:82" ht="31" customHeight="1" x14ac:dyDescent="0.35">
      <c r="A251" s="154"/>
      <c r="B251" s="153"/>
      <c r="C251" s="154"/>
      <c r="D251" s="154"/>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row>
    <row r="252" spans="1:82" ht="31" customHeight="1" x14ac:dyDescent="0.35">
      <c r="A252" s="154"/>
      <c r="B252" s="153"/>
      <c r="C252" s="154"/>
      <c r="D252" s="154"/>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row>
    <row r="253" spans="1:82" ht="31" customHeight="1" x14ac:dyDescent="0.35">
      <c r="A253" s="154"/>
      <c r="B253" s="153"/>
      <c r="C253" s="154"/>
      <c r="D253" s="154"/>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row>
    <row r="254" spans="1:82" ht="31" customHeight="1" x14ac:dyDescent="0.35">
      <c r="A254" s="154"/>
      <c r="B254" s="153"/>
      <c r="C254" s="154"/>
      <c r="D254" s="154"/>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row>
    <row r="255" spans="1:82" ht="31" customHeight="1" x14ac:dyDescent="0.35">
      <c r="A255" s="154"/>
      <c r="B255" s="153"/>
      <c r="C255" s="154"/>
      <c r="D255" s="154"/>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row>
    <row r="256" spans="1:82" ht="31" customHeight="1" x14ac:dyDescent="0.35">
      <c r="A256" s="154"/>
      <c r="B256" s="153"/>
      <c r="C256" s="154"/>
      <c r="D256" s="154"/>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row>
    <row r="257" spans="1:82" ht="31" customHeight="1" x14ac:dyDescent="0.35">
      <c r="A257" s="154"/>
      <c r="B257" s="153"/>
      <c r="C257" s="154"/>
      <c r="D257" s="154"/>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row>
    <row r="258" spans="1:82" ht="31" customHeight="1" x14ac:dyDescent="0.35">
      <c r="A258" s="154"/>
      <c r="B258" s="153"/>
      <c r="C258" s="154"/>
      <c r="D258" s="154"/>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row>
    <row r="259" spans="1:82" ht="31" customHeight="1" x14ac:dyDescent="0.35">
      <c r="A259" s="154"/>
      <c r="B259" s="153"/>
      <c r="C259" s="154"/>
      <c r="D259" s="154"/>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row>
    <row r="260" spans="1:82" ht="31" customHeight="1" x14ac:dyDescent="0.35">
      <c r="A260" s="154"/>
      <c r="B260" s="153"/>
      <c r="C260" s="154"/>
      <c r="D260" s="154"/>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row>
    <row r="261" spans="1:82" ht="31" customHeight="1" x14ac:dyDescent="0.35">
      <c r="A261" s="154"/>
      <c r="B261" s="153"/>
      <c r="C261" s="154"/>
      <c r="D261" s="154"/>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row>
    <row r="262" spans="1:82" ht="31" customHeight="1" x14ac:dyDescent="0.35">
      <c r="A262" s="154"/>
      <c r="B262" s="153"/>
      <c r="C262" s="154"/>
      <c r="D262" s="154"/>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row>
    <row r="263" spans="1:82" ht="31" customHeight="1" x14ac:dyDescent="0.35">
      <c r="A263" s="154"/>
      <c r="B263" s="153"/>
      <c r="C263" s="154"/>
      <c r="D263" s="154"/>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row>
    <row r="264" spans="1:82" ht="31" customHeight="1" x14ac:dyDescent="0.35">
      <c r="A264" s="154"/>
      <c r="B264" s="153"/>
      <c r="C264" s="154"/>
      <c r="D264" s="154"/>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row>
    <row r="265" spans="1:82" ht="31" customHeight="1" x14ac:dyDescent="0.35">
      <c r="A265" s="154"/>
      <c r="B265" s="153"/>
      <c r="C265" s="154"/>
      <c r="D265" s="154"/>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row>
    <row r="266" spans="1:82" ht="31" customHeight="1" x14ac:dyDescent="0.35">
      <c r="A266" s="154"/>
      <c r="B266" s="153"/>
      <c r="C266" s="154"/>
      <c r="D266" s="154"/>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row>
    <row r="267" spans="1:82" ht="31" customHeight="1" x14ac:dyDescent="0.35">
      <c r="A267" s="154"/>
      <c r="B267" s="153"/>
      <c r="C267" s="154"/>
      <c r="D267" s="154"/>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row>
    <row r="268" spans="1:82" ht="31" customHeight="1" x14ac:dyDescent="0.35">
      <c r="A268" s="154"/>
      <c r="B268" s="153"/>
      <c r="C268" s="154"/>
      <c r="D268" s="154"/>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row>
    <row r="269" spans="1:82" ht="31" customHeight="1" x14ac:dyDescent="0.35">
      <c r="A269" s="154"/>
      <c r="B269" s="153"/>
      <c r="C269" s="154"/>
      <c r="D269" s="154"/>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row>
    <row r="270" spans="1:82" ht="31" customHeight="1" x14ac:dyDescent="0.35">
      <c r="A270" s="154"/>
      <c r="B270" s="153"/>
      <c r="C270" s="154"/>
      <c r="D270" s="154"/>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row>
    <row r="271" spans="1:82" ht="31" customHeight="1" x14ac:dyDescent="0.35">
      <c r="A271" s="154"/>
      <c r="B271" s="153"/>
      <c r="C271" s="154"/>
      <c r="D271" s="154"/>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row>
    <row r="272" spans="1:82" ht="31" customHeight="1" x14ac:dyDescent="0.35">
      <c r="A272" s="154"/>
      <c r="B272" s="153"/>
      <c r="C272" s="154"/>
      <c r="D272" s="154"/>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row>
    <row r="273" spans="1:82" ht="31" customHeight="1" x14ac:dyDescent="0.35">
      <c r="A273" s="154"/>
      <c r="B273" s="153"/>
      <c r="C273" s="154"/>
      <c r="D273" s="154"/>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row>
    <row r="274" spans="1:82" ht="31" customHeight="1" x14ac:dyDescent="0.35">
      <c r="A274" s="154"/>
      <c r="B274" s="153"/>
      <c r="C274" s="154"/>
      <c r="D274" s="154"/>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row>
    <row r="275" spans="1:82" ht="31" customHeight="1" x14ac:dyDescent="0.35">
      <c r="A275" s="154"/>
      <c r="B275" s="153"/>
      <c r="C275" s="154"/>
      <c r="D275" s="154"/>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row>
    <row r="276" spans="1:82" ht="31" customHeight="1" x14ac:dyDescent="0.35">
      <c r="A276" s="154"/>
      <c r="B276" s="153"/>
      <c r="C276" s="154"/>
      <c r="D276" s="154"/>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row>
    <row r="277" spans="1:82" ht="31" customHeight="1" x14ac:dyDescent="0.35">
      <c r="A277" s="154"/>
      <c r="B277" s="153"/>
      <c r="C277" s="154"/>
      <c r="D277" s="154"/>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row>
    <row r="278" spans="1:82" ht="31" customHeight="1" x14ac:dyDescent="0.35">
      <c r="A278" s="154"/>
      <c r="B278" s="153"/>
      <c r="C278" s="154"/>
      <c r="D278" s="154"/>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row>
    <row r="279" spans="1:82" ht="31" customHeight="1" x14ac:dyDescent="0.35">
      <c r="A279" s="154"/>
      <c r="B279" s="153"/>
      <c r="C279" s="154"/>
      <c r="D279" s="154"/>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row>
    <row r="280" spans="1:82" ht="31" customHeight="1" x14ac:dyDescent="0.35">
      <c r="A280" s="154"/>
      <c r="B280" s="153"/>
      <c r="C280" s="154"/>
      <c r="D280" s="154"/>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row>
    <row r="281" spans="1:82" ht="31" customHeight="1" x14ac:dyDescent="0.35">
      <c r="A281" s="154"/>
      <c r="B281" s="153"/>
      <c r="C281" s="154"/>
      <c r="D281" s="154"/>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row>
    <row r="282" spans="1:82" ht="31" customHeight="1" x14ac:dyDescent="0.35">
      <c r="A282" s="154"/>
      <c r="B282" s="153"/>
      <c r="C282" s="154"/>
      <c r="D282" s="154"/>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row>
    <row r="283" spans="1:82" ht="31" customHeight="1" x14ac:dyDescent="0.35">
      <c r="A283" s="154"/>
      <c r="B283" s="153"/>
      <c r="C283" s="154"/>
      <c r="D283" s="154"/>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row>
    <row r="284" spans="1:82" ht="31" customHeight="1" x14ac:dyDescent="0.35">
      <c r="A284" s="154"/>
      <c r="B284" s="153"/>
      <c r="C284" s="154"/>
      <c r="D284" s="154"/>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row>
    <row r="285" spans="1:82" ht="31" customHeight="1" x14ac:dyDescent="0.35">
      <c r="A285" s="154"/>
      <c r="B285" s="153"/>
      <c r="C285" s="154"/>
      <c r="D285" s="154"/>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row>
    <row r="286" spans="1:82" ht="31" customHeight="1" x14ac:dyDescent="0.35">
      <c r="A286" s="154"/>
      <c r="B286" s="153"/>
      <c r="C286" s="154"/>
      <c r="D286" s="154"/>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row>
    <row r="287" spans="1:82" ht="31" customHeight="1" x14ac:dyDescent="0.35">
      <c r="A287" s="154"/>
      <c r="B287" s="153"/>
      <c r="C287" s="154"/>
      <c r="D287" s="154"/>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row>
    <row r="288" spans="1:82" ht="31" customHeight="1" x14ac:dyDescent="0.35">
      <c r="A288" s="154"/>
      <c r="B288" s="153"/>
      <c r="C288" s="154"/>
      <c r="D288" s="154"/>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row>
    <row r="289" spans="1:82" ht="31" customHeight="1" x14ac:dyDescent="0.35">
      <c r="A289" s="154"/>
      <c r="B289" s="153"/>
      <c r="C289" s="154"/>
      <c r="D289" s="154"/>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row>
    <row r="290" spans="1:82" ht="31" customHeight="1" x14ac:dyDescent="0.35">
      <c r="A290" s="154"/>
      <c r="B290" s="153"/>
      <c r="C290" s="154"/>
      <c r="D290" s="154"/>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row>
    <row r="291" spans="1:82" ht="31" customHeight="1" x14ac:dyDescent="0.35">
      <c r="A291" s="154"/>
      <c r="B291" s="153"/>
      <c r="C291" s="154"/>
      <c r="D291" s="154"/>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row>
    <row r="292" spans="1:82" ht="31" customHeight="1" x14ac:dyDescent="0.35">
      <c r="A292" s="154"/>
      <c r="B292" s="153"/>
      <c r="C292" s="154"/>
      <c r="D292" s="154"/>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row>
    <row r="293" spans="1:82" ht="31" customHeight="1" x14ac:dyDescent="0.35">
      <c r="A293" s="154"/>
      <c r="B293" s="153"/>
      <c r="C293" s="154"/>
      <c r="D293" s="154"/>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row>
    <row r="294" spans="1:82" ht="31" customHeight="1" x14ac:dyDescent="0.35">
      <c r="A294" s="154"/>
      <c r="B294" s="153"/>
      <c r="C294" s="154"/>
      <c r="D294" s="154"/>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row>
    <row r="295" spans="1:82" ht="31" customHeight="1" x14ac:dyDescent="0.35">
      <c r="A295" s="154"/>
      <c r="B295" s="153"/>
      <c r="C295" s="154"/>
      <c r="D295" s="154"/>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row>
    <row r="296" spans="1:82" ht="31" customHeight="1" x14ac:dyDescent="0.35">
      <c r="A296" s="154"/>
      <c r="B296" s="153"/>
      <c r="C296" s="154"/>
      <c r="D296" s="154"/>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row>
    <row r="297" spans="1:82" ht="31" customHeight="1" x14ac:dyDescent="0.35">
      <c r="A297" s="154"/>
      <c r="B297" s="153"/>
      <c r="C297" s="154"/>
      <c r="D297" s="154"/>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row>
    <row r="298" spans="1:82" ht="31" customHeight="1" x14ac:dyDescent="0.35">
      <c r="A298" s="154"/>
      <c r="B298" s="153"/>
      <c r="C298" s="154"/>
      <c r="D298" s="154"/>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row>
    <row r="299" spans="1:82" ht="31" customHeight="1" x14ac:dyDescent="0.35">
      <c r="A299" s="154"/>
      <c r="B299" s="153"/>
      <c r="C299" s="154"/>
      <c r="D299" s="154"/>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row>
    <row r="300" spans="1:82" ht="31" customHeight="1" x14ac:dyDescent="0.35">
      <c r="A300" s="154"/>
      <c r="B300" s="153"/>
      <c r="C300" s="154"/>
      <c r="D300" s="154"/>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row>
    <row r="301" spans="1:82" ht="31" customHeight="1" x14ac:dyDescent="0.35">
      <c r="A301" s="154"/>
      <c r="B301" s="153"/>
      <c r="C301" s="154"/>
      <c r="D301" s="154"/>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row>
    <row r="302" spans="1:82" ht="31" customHeight="1" x14ac:dyDescent="0.35">
      <c r="A302" s="154"/>
      <c r="B302" s="153"/>
      <c r="C302" s="154"/>
      <c r="D302" s="154"/>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row>
    <row r="303" spans="1:82" ht="31" customHeight="1" x14ac:dyDescent="0.35">
      <c r="A303" s="154"/>
      <c r="B303" s="153"/>
      <c r="C303" s="154"/>
      <c r="D303" s="154"/>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row>
    <row r="304" spans="1:82" ht="31" customHeight="1" x14ac:dyDescent="0.35">
      <c r="A304" s="154"/>
      <c r="B304" s="153"/>
      <c r="C304" s="154"/>
      <c r="D304" s="154"/>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row>
    <row r="305" spans="1:82" ht="31" customHeight="1" x14ac:dyDescent="0.35">
      <c r="A305" s="154"/>
      <c r="B305" s="153"/>
      <c r="C305" s="154"/>
      <c r="D305" s="154"/>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row>
    <row r="306" spans="1:82" ht="31" customHeight="1" x14ac:dyDescent="0.35">
      <c r="A306" s="154"/>
      <c r="B306" s="153"/>
      <c r="C306" s="154"/>
      <c r="D306" s="154"/>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row>
    <row r="307" spans="1:82" ht="31" customHeight="1" x14ac:dyDescent="0.35">
      <c r="A307" s="154"/>
      <c r="B307" s="153"/>
      <c r="C307" s="154"/>
      <c r="D307" s="154"/>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row>
    <row r="308" spans="1:82" ht="31" customHeight="1" x14ac:dyDescent="0.35">
      <c r="A308" s="154"/>
      <c r="B308" s="153"/>
      <c r="C308" s="154"/>
      <c r="D308" s="154"/>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row>
    <row r="309" spans="1:82" ht="31" customHeight="1" x14ac:dyDescent="0.35">
      <c r="A309" s="154"/>
      <c r="B309" s="153"/>
      <c r="C309" s="154"/>
      <c r="D309" s="154"/>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row>
    <row r="310" spans="1:82" ht="31" customHeight="1" x14ac:dyDescent="0.35">
      <c r="A310" s="154"/>
      <c r="B310" s="153"/>
      <c r="C310" s="154"/>
      <c r="D310" s="154"/>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row>
    <row r="311" spans="1:82" ht="31" customHeight="1" x14ac:dyDescent="0.35">
      <c r="A311" s="154"/>
      <c r="B311" s="153"/>
      <c r="C311" s="154"/>
      <c r="D311" s="154"/>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row>
    <row r="312" spans="1:82" ht="31" customHeight="1" x14ac:dyDescent="0.35">
      <c r="A312" s="154"/>
      <c r="B312" s="153"/>
      <c r="C312" s="154"/>
      <c r="D312" s="154"/>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row>
    <row r="313" spans="1:82" ht="31" customHeight="1" x14ac:dyDescent="0.35">
      <c r="A313" s="154"/>
      <c r="B313" s="153"/>
      <c r="C313" s="154"/>
      <c r="D313" s="154"/>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row>
    <row r="314" spans="1:82" ht="31" customHeight="1" x14ac:dyDescent="0.35">
      <c r="A314" s="154"/>
      <c r="B314" s="153"/>
      <c r="C314" s="154"/>
      <c r="D314" s="154"/>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row>
    <row r="315" spans="1:82" ht="31" customHeight="1" x14ac:dyDescent="0.35">
      <c r="A315" s="154"/>
      <c r="B315" s="153"/>
      <c r="C315" s="154"/>
      <c r="D315" s="154"/>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row>
    <row r="316" spans="1:82" ht="31" customHeight="1" x14ac:dyDescent="0.35">
      <c r="A316" s="154"/>
      <c r="B316" s="153"/>
      <c r="C316" s="154"/>
      <c r="D316" s="154"/>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row>
    <row r="317" spans="1:82" ht="31" customHeight="1" x14ac:dyDescent="0.35">
      <c r="A317" s="154"/>
      <c r="B317" s="153"/>
      <c r="C317" s="154"/>
      <c r="D317" s="154"/>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row>
    <row r="318" spans="1:82" ht="31" customHeight="1" x14ac:dyDescent="0.35">
      <c r="A318" s="154"/>
      <c r="B318" s="153"/>
      <c r="C318" s="154"/>
      <c r="D318" s="154"/>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row>
    <row r="319" spans="1:82" ht="31" customHeight="1" x14ac:dyDescent="0.35">
      <c r="A319" s="154"/>
      <c r="B319" s="153"/>
      <c r="C319" s="154"/>
      <c r="D319" s="154"/>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row>
    <row r="320" spans="1:82" ht="31" customHeight="1" x14ac:dyDescent="0.35">
      <c r="A320" s="154"/>
      <c r="B320" s="153"/>
      <c r="C320" s="154"/>
      <c r="D320" s="154"/>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row>
    <row r="321" spans="1:82" ht="31" customHeight="1" x14ac:dyDescent="0.35">
      <c r="A321" s="154"/>
      <c r="B321" s="153"/>
      <c r="C321" s="154"/>
      <c r="D321" s="154"/>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row>
    <row r="322" spans="1:82" ht="31" customHeight="1" x14ac:dyDescent="0.35">
      <c r="A322" s="154"/>
      <c r="B322" s="153"/>
      <c r="C322" s="154"/>
      <c r="D322" s="154"/>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row>
    <row r="323" spans="1:82" ht="31" customHeight="1" x14ac:dyDescent="0.35">
      <c r="A323" s="154"/>
      <c r="B323" s="153"/>
      <c r="C323" s="154"/>
      <c r="D323" s="154"/>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row>
    <row r="324" spans="1:82" ht="31" customHeight="1" x14ac:dyDescent="0.35">
      <c r="A324" s="154"/>
      <c r="B324" s="153"/>
      <c r="C324" s="154"/>
      <c r="D324" s="154"/>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row>
    <row r="325" spans="1:82" ht="31" customHeight="1" x14ac:dyDescent="0.35">
      <c r="A325" s="154"/>
      <c r="B325" s="153"/>
      <c r="C325" s="154"/>
      <c r="D325" s="154"/>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row>
    <row r="326" spans="1:82" ht="31" customHeight="1" x14ac:dyDescent="0.35">
      <c r="A326" s="154"/>
      <c r="B326" s="153"/>
      <c r="C326" s="154"/>
      <c r="D326" s="154"/>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row>
    <row r="327" spans="1:82" ht="31" customHeight="1" x14ac:dyDescent="0.35">
      <c r="A327" s="154"/>
      <c r="B327" s="153"/>
      <c r="C327" s="154"/>
      <c r="D327" s="154"/>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row>
    <row r="328" spans="1:82" ht="31" customHeight="1" x14ac:dyDescent="0.35">
      <c r="A328" s="154"/>
      <c r="B328" s="153"/>
      <c r="C328" s="154"/>
      <c r="D328" s="154"/>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row>
    <row r="329" spans="1:82" ht="31" customHeight="1" x14ac:dyDescent="0.35">
      <c r="A329" s="154"/>
      <c r="B329" s="153"/>
      <c r="C329" s="154"/>
      <c r="D329" s="154"/>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row>
    <row r="330" spans="1:82" ht="31" customHeight="1" x14ac:dyDescent="0.35">
      <c r="A330" s="154"/>
      <c r="B330" s="153"/>
      <c r="C330" s="154"/>
      <c r="D330" s="154"/>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row>
    <row r="331" spans="1:82" ht="31" customHeight="1" x14ac:dyDescent="0.35">
      <c r="A331" s="154"/>
      <c r="B331" s="153"/>
      <c r="C331" s="154"/>
      <c r="D331" s="154"/>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row>
    <row r="332" spans="1:82" ht="31" customHeight="1" x14ac:dyDescent="0.35">
      <c r="A332" s="154"/>
      <c r="B332" s="153"/>
      <c r="C332" s="154"/>
      <c r="D332" s="154"/>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row>
    <row r="333" spans="1:82" ht="31" customHeight="1" x14ac:dyDescent="0.35">
      <c r="A333" s="154"/>
      <c r="B333" s="153"/>
      <c r="C333" s="154"/>
      <c r="D333" s="154"/>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row>
    <row r="334" spans="1:82" ht="31" customHeight="1" x14ac:dyDescent="0.35">
      <c r="A334" s="154"/>
      <c r="B334" s="153"/>
      <c r="C334" s="154"/>
      <c r="D334" s="154"/>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row>
    <row r="335" spans="1:82" ht="31" customHeight="1" x14ac:dyDescent="0.35">
      <c r="A335" s="154"/>
      <c r="B335" s="153"/>
      <c r="C335" s="154"/>
      <c r="D335" s="154"/>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row>
    <row r="336" spans="1:82" ht="31" customHeight="1" x14ac:dyDescent="0.35">
      <c r="A336" s="154"/>
      <c r="B336" s="153"/>
      <c r="C336" s="154"/>
      <c r="D336" s="154"/>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row>
    <row r="337" spans="1:82" ht="31" customHeight="1" x14ac:dyDescent="0.35">
      <c r="A337" s="154"/>
      <c r="B337" s="153"/>
      <c r="C337" s="154"/>
      <c r="D337" s="154"/>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row>
    <row r="338" spans="1:82" ht="31" customHeight="1" x14ac:dyDescent="0.35">
      <c r="A338" s="154"/>
      <c r="B338" s="153"/>
      <c r="C338" s="154"/>
      <c r="D338" s="154"/>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row>
    <row r="339" spans="1:82" ht="31" customHeight="1" x14ac:dyDescent="0.35">
      <c r="A339" s="154"/>
      <c r="B339" s="153"/>
      <c r="C339" s="154"/>
      <c r="D339" s="154"/>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row>
    <row r="340" spans="1:82" ht="31" customHeight="1" x14ac:dyDescent="0.35">
      <c r="A340" s="154"/>
      <c r="B340" s="153"/>
      <c r="C340" s="154"/>
      <c r="D340" s="154"/>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row>
    <row r="341" spans="1:82" ht="31" customHeight="1" x14ac:dyDescent="0.35">
      <c r="A341" s="154"/>
      <c r="B341" s="153"/>
      <c r="C341" s="154"/>
      <c r="D341" s="154"/>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row>
    <row r="342" spans="1:82" ht="31" customHeight="1" x14ac:dyDescent="0.35">
      <c r="A342" s="154"/>
      <c r="B342" s="153"/>
      <c r="C342" s="154"/>
      <c r="D342" s="154"/>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row>
    <row r="343" spans="1:82" ht="31" customHeight="1" x14ac:dyDescent="0.35">
      <c r="A343" s="154"/>
      <c r="B343" s="153"/>
      <c r="C343" s="154"/>
      <c r="D343" s="154"/>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row>
    <row r="344" spans="1:82" ht="31" customHeight="1" x14ac:dyDescent="0.35">
      <c r="A344" s="154"/>
      <c r="B344" s="153"/>
      <c r="C344" s="154"/>
      <c r="D344" s="154"/>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row>
    <row r="345" spans="1:82" ht="31" customHeight="1" x14ac:dyDescent="0.35">
      <c r="A345" s="154"/>
      <c r="B345" s="153"/>
      <c r="C345" s="154"/>
      <c r="D345" s="154"/>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row>
    <row r="346" spans="1:82" ht="31" customHeight="1" x14ac:dyDescent="0.35">
      <c r="A346" s="154"/>
      <c r="B346" s="153"/>
      <c r="C346" s="154"/>
      <c r="D346" s="154"/>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row>
    <row r="347" spans="1:82" ht="31" customHeight="1" x14ac:dyDescent="0.35">
      <c r="A347" s="154"/>
      <c r="B347" s="153"/>
      <c r="C347" s="154"/>
      <c r="D347" s="154"/>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row>
    <row r="348" spans="1:82" ht="31" customHeight="1" x14ac:dyDescent="0.35">
      <c r="A348" s="154"/>
      <c r="B348" s="153"/>
      <c r="C348" s="154"/>
      <c r="D348" s="154"/>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row>
    <row r="349" spans="1:82" ht="31" customHeight="1" x14ac:dyDescent="0.35">
      <c r="A349" s="154"/>
      <c r="B349" s="153"/>
      <c r="C349" s="154"/>
      <c r="D349" s="154"/>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row>
    <row r="350" spans="1:82" ht="31" customHeight="1" x14ac:dyDescent="0.35">
      <c r="A350" s="154"/>
      <c r="B350" s="153"/>
      <c r="C350" s="154"/>
      <c r="D350" s="154"/>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row>
    <row r="351" spans="1:82" ht="31" customHeight="1" x14ac:dyDescent="0.35">
      <c r="A351" s="154"/>
      <c r="B351" s="153"/>
      <c r="C351" s="154"/>
      <c r="D351" s="154"/>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row>
    <row r="352" spans="1:82" ht="31" customHeight="1" x14ac:dyDescent="0.35">
      <c r="A352" s="154"/>
      <c r="B352" s="153"/>
      <c r="C352" s="154"/>
      <c r="D352" s="154"/>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row>
    <row r="353" spans="1:82" ht="31" customHeight="1" x14ac:dyDescent="0.35">
      <c r="A353" s="154"/>
      <c r="B353" s="153"/>
      <c r="C353" s="154"/>
      <c r="D353" s="154"/>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row>
    <row r="354" spans="1:82" ht="31" customHeight="1" x14ac:dyDescent="0.35">
      <c r="A354" s="154"/>
      <c r="B354" s="153"/>
      <c r="C354" s="154"/>
      <c r="D354" s="154"/>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row>
    <row r="355" spans="1:82" ht="31" customHeight="1" x14ac:dyDescent="0.35">
      <c r="A355" s="154"/>
      <c r="B355" s="153"/>
      <c r="C355" s="154"/>
      <c r="D355" s="154"/>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row>
    <row r="356" spans="1:82" ht="31" customHeight="1" x14ac:dyDescent="0.35">
      <c r="A356" s="154"/>
      <c r="B356" s="153"/>
      <c r="C356" s="154"/>
      <c r="D356" s="154"/>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row>
    <row r="357" spans="1:82" ht="31" customHeight="1" x14ac:dyDescent="0.35">
      <c r="A357" s="154"/>
      <c r="B357" s="153"/>
      <c r="C357" s="154"/>
      <c r="D357" s="154"/>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row>
    <row r="358" spans="1:82" ht="31" customHeight="1" x14ac:dyDescent="0.35">
      <c r="A358" s="154"/>
      <c r="B358" s="153"/>
      <c r="C358" s="154"/>
      <c r="D358" s="154"/>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row>
    <row r="359" spans="1:82" ht="31" customHeight="1" x14ac:dyDescent="0.35">
      <c r="A359" s="154"/>
      <c r="B359" s="153"/>
      <c r="C359" s="154"/>
      <c r="D359" s="154"/>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row>
    <row r="360" spans="1:82" ht="31" customHeight="1" x14ac:dyDescent="0.35">
      <c r="A360" s="154"/>
      <c r="B360" s="153"/>
      <c r="C360" s="154"/>
      <c r="D360" s="154"/>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row>
    <row r="361" spans="1:82" ht="31" customHeight="1" x14ac:dyDescent="0.35">
      <c r="A361" s="154"/>
      <c r="B361" s="153"/>
      <c r="C361" s="154"/>
      <c r="D361" s="154"/>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row>
    <row r="362" spans="1:82" ht="31" customHeight="1" x14ac:dyDescent="0.35">
      <c r="A362" s="154"/>
      <c r="B362" s="153"/>
      <c r="C362" s="154"/>
      <c r="D362" s="154"/>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row>
    <row r="363" spans="1:82" ht="31" customHeight="1" x14ac:dyDescent="0.35">
      <c r="A363" s="154"/>
      <c r="B363" s="153"/>
      <c r="C363" s="154"/>
      <c r="D363" s="154"/>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row>
    <row r="364" spans="1:82" ht="31" customHeight="1" x14ac:dyDescent="0.35">
      <c r="A364" s="154"/>
      <c r="B364" s="153"/>
      <c r="C364" s="154"/>
      <c r="D364" s="154"/>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row>
    <row r="365" spans="1:82" ht="31" customHeight="1" x14ac:dyDescent="0.35">
      <c r="A365" s="154"/>
      <c r="B365" s="153"/>
      <c r="C365" s="154"/>
      <c r="D365" s="154"/>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row>
    <row r="366" spans="1:82" ht="31" customHeight="1" x14ac:dyDescent="0.35">
      <c r="A366" s="154"/>
      <c r="B366" s="153"/>
      <c r="C366" s="154"/>
      <c r="D366" s="154"/>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row>
    <row r="367" spans="1:82" ht="31" customHeight="1" x14ac:dyDescent="0.35">
      <c r="A367" s="154"/>
      <c r="B367" s="153"/>
      <c r="C367" s="154"/>
      <c r="D367" s="154"/>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row>
    <row r="368" spans="1:82" ht="31" customHeight="1" x14ac:dyDescent="0.35">
      <c r="A368" s="154"/>
      <c r="B368" s="153"/>
      <c r="C368" s="154"/>
      <c r="D368" s="154"/>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row>
    <row r="369" spans="1:82" ht="31" customHeight="1" x14ac:dyDescent="0.35">
      <c r="A369" s="154"/>
      <c r="B369" s="153"/>
      <c r="C369" s="154"/>
      <c r="D369" s="154"/>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row>
    <row r="370" spans="1:82" ht="31" customHeight="1" x14ac:dyDescent="0.35">
      <c r="A370" s="154"/>
      <c r="B370" s="153"/>
      <c r="C370" s="154"/>
      <c r="D370" s="154"/>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row>
    <row r="371" spans="1:82" ht="31" customHeight="1" x14ac:dyDescent="0.35">
      <c r="A371" s="154"/>
      <c r="B371" s="153"/>
      <c r="C371" s="154"/>
      <c r="D371" s="154"/>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row>
    <row r="372" spans="1:82" ht="31" customHeight="1" x14ac:dyDescent="0.35">
      <c r="A372" s="154"/>
      <c r="B372" s="153"/>
      <c r="C372" s="154"/>
      <c r="D372" s="154"/>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row>
    <row r="373" spans="1:82" ht="31" customHeight="1" x14ac:dyDescent="0.35">
      <c r="A373" s="154"/>
      <c r="B373" s="153"/>
      <c r="C373" s="154"/>
      <c r="D373" s="154"/>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row>
    <row r="374" spans="1:82" ht="31" customHeight="1" x14ac:dyDescent="0.35">
      <c r="A374" s="154"/>
      <c r="B374" s="153"/>
      <c r="C374" s="154"/>
      <c r="D374" s="154"/>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row>
    <row r="375" spans="1:82" ht="31" customHeight="1" x14ac:dyDescent="0.35">
      <c r="A375" s="154"/>
      <c r="B375" s="153"/>
      <c r="C375" s="154"/>
      <c r="D375" s="154"/>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row>
    <row r="376" spans="1:82" ht="31" customHeight="1" x14ac:dyDescent="0.35">
      <c r="A376" s="154"/>
      <c r="B376" s="153"/>
      <c r="C376" s="154"/>
      <c r="D376" s="154"/>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row>
    <row r="377" spans="1:82" ht="31" customHeight="1" x14ac:dyDescent="0.35">
      <c r="A377" s="154"/>
      <c r="B377" s="153"/>
      <c r="C377" s="154"/>
      <c r="D377" s="154"/>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row>
    <row r="378" spans="1:82" ht="31" customHeight="1" x14ac:dyDescent="0.35">
      <c r="A378" s="154"/>
      <c r="B378" s="153"/>
      <c r="C378" s="154"/>
      <c r="D378" s="154"/>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row>
    <row r="379" spans="1:82" ht="31" customHeight="1" x14ac:dyDescent="0.35">
      <c r="A379" s="154"/>
      <c r="B379" s="153"/>
      <c r="C379" s="154"/>
      <c r="D379" s="154"/>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row>
    <row r="380" spans="1:82" ht="31" customHeight="1" x14ac:dyDescent="0.35">
      <c r="A380" s="154"/>
      <c r="B380" s="153"/>
      <c r="C380" s="154"/>
      <c r="D380" s="154"/>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row>
    <row r="381" spans="1:82" ht="31" customHeight="1" x14ac:dyDescent="0.35">
      <c r="A381" s="154"/>
      <c r="B381" s="153"/>
      <c r="C381" s="154"/>
      <c r="D381" s="154"/>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row>
    <row r="382" spans="1:82" ht="31" customHeight="1" x14ac:dyDescent="0.35">
      <c r="A382" s="154"/>
      <c r="B382" s="153"/>
      <c r="C382" s="154"/>
      <c r="D382" s="154"/>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row>
    <row r="383" spans="1:82" ht="31" customHeight="1" x14ac:dyDescent="0.35">
      <c r="A383" s="154"/>
      <c r="B383" s="153"/>
      <c r="C383" s="154"/>
      <c r="D383" s="154"/>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row>
    <row r="384" spans="1:82" ht="31" customHeight="1" x14ac:dyDescent="0.35">
      <c r="A384" s="154"/>
      <c r="B384" s="153"/>
      <c r="C384" s="154"/>
      <c r="D384" s="154"/>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row>
    <row r="385" spans="1:82" ht="31" customHeight="1" x14ac:dyDescent="0.35">
      <c r="A385" s="154"/>
      <c r="B385" s="153"/>
      <c r="C385" s="154"/>
      <c r="D385" s="154"/>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row>
    <row r="386" spans="1:82" ht="31" customHeight="1" x14ac:dyDescent="0.35">
      <c r="A386" s="154"/>
      <c r="B386" s="153"/>
      <c r="C386" s="154"/>
      <c r="D386" s="154"/>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row>
    <row r="387" spans="1:82" ht="31" customHeight="1" x14ac:dyDescent="0.35">
      <c r="A387" s="154"/>
      <c r="B387" s="153"/>
      <c r="C387" s="154"/>
      <c r="D387" s="154"/>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row>
    <row r="388" spans="1:82" ht="31" customHeight="1" x14ac:dyDescent="0.35">
      <c r="A388" s="154"/>
      <c r="B388" s="153"/>
      <c r="C388" s="154"/>
      <c r="D388" s="154"/>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row>
    <row r="389" spans="1:82" ht="31" customHeight="1" x14ac:dyDescent="0.35">
      <c r="A389" s="154"/>
      <c r="B389" s="153"/>
      <c r="C389" s="154"/>
      <c r="D389" s="154"/>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row>
    <row r="390" spans="1:82" ht="31" customHeight="1" x14ac:dyDescent="0.35">
      <c r="A390" s="154"/>
      <c r="B390" s="153"/>
      <c r="C390" s="154"/>
      <c r="D390" s="154"/>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row>
    <row r="391" spans="1:82" ht="31" customHeight="1" x14ac:dyDescent="0.35">
      <c r="A391" s="154"/>
      <c r="B391" s="153"/>
      <c r="C391" s="154"/>
      <c r="D391" s="154"/>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row>
    <row r="392" spans="1:82" ht="31" customHeight="1" x14ac:dyDescent="0.35">
      <c r="A392" s="154"/>
      <c r="B392" s="153"/>
      <c r="C392" s="154"/>
      <c r="D392" s="154"/>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row>
    <row r="393" spans="1:82" ht="31" customHeight="1" x14ac:dyDescent="0.35">
      <c r="A393" s="154"/>
      <c r="B393" s="153"/>
      <c r="C393" s="154"/>
      <c r="D393" s="154"/>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row>
    <row r="394" spans="1:82" ht="31" customHeight="1" x14ac:dyDescent="0.35">
      <c r="A394" s="154"/>
      <c r="B394" s="153"/>
      <c r="C394" s="154"/>
      <c r="D394" s="154"/>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row>
    <row r="395" spans="1:82" ht="31" customHeight="1" x14ac:dyDescent="0.35">
      <c r="A395" s="154"/>
      <c r="B395" s="153"/>
      <c r="C395" s="154"/>
      <c r="D395" s="154"/>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row>
    <row r="396" spans="1:82" ht="31" customHeight="1" x14ac:dyDescent="0.35">
      <c r="A396" s="154"/>
      <c r="B396" s="153"/>
      <c r="C396" s="154"/>
      <c r="D396" s="154"/>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row>
    <row r="397" spans="1:82" ht="31" customHeight="1" x14ac:dyDescent="0.35">
      <c r="A397" s="154"/>
      <c r="B397" s="153"/>
      <c r="C397" s="154"/>
      <c r="D397" s="154"/>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row>
    <row r="398" spans="1:82" ht="31" customHeight="1" x14ac:dyDescent="0.35">
      <c r="A398" s="154"/>
      <c r="B398" s="153"/>
      <c r="C398" s="154"/>
      <c r="D398" s="154"/>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row>
    <row r="399" spans="1:82" ht="31" customHeight="1" x14ac:dyDescent="0.35">
      <c r="A399" s="154"/>
      <c r="B399" s="153"/>
      <c r="C399" s="154"/>
      <c r="D399" s="154"/>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row>
    <row r="400" spans="1:82" ht="31" customHeight="1" x14ac:dyDescent="0.35">
      <c r="A400" s="154"/>
      <c r="B400" s="153"/>
      <c r="C400" s="154"/>
      <c r="D400" s="154"/>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row>
    <row r="401" spans="1:82" ht="31" customHeight="1" x14ac:dyDescent="0.35">
      <c r="A401" s="154"/>
      <c r="B401" s="153"/>
      <c r="C401" s="154"/>
      <c r="D401" s="154"/>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row>
    <row r="402" spans="1:82" ht="31" customHeight="1" x14ac:dyDescent="0.35">
      <c r="A402" s="154"/>
      <c r="B402" s="153"/>
      <c r="C402" s="154"/>
      <c r="D402" s="154"/>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row>
    <row r="403" spans="1:82" ht="31" customHeight="1" x14ac:dyDescent="0.35">
      <c r="A403" s="154"/>
      <c r="B403" s="153"/>
      <c r="C403" s="154"/>
      <c r="D403" s="154"/>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row>
    <row r="404" spans="1:82" ht="31" customHeight="1" x14ac:dyDescent="0.35">
      <c r="A404" s="154"/>
      <c r="B404" s="153"/>
      <c r="C404" s="154"/>
      <c r="D404" s="154"/>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row>
    <row r="405" spans="1:82" ht="31" customHeight="1" x14ac:dyDescent="0.35">
      <c r="A405" s="154"/>
      <c r="B405" s="153"/>
      <c r="C405" s="154"/>
      <c r="D405" s="154"/>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row>
    <row r="406" spans="1:82" ht="31" customHeight="1" x14ac:dyDescent="0.35">
      <c r="A406" s="154"/>
      <c r="B406" s="153"/>
      <c r="C406" s="154"/>
      <c r="D406" s="154"/>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row>
    <row r="407" spans="1:82" ht="31" customHeight="1" x14ac:dyDescent="0.35">
      <c r="A407" s="154"/>
      <c r="B407" s="153"/>
      <c r="C407" s="154"/>
      <c r="D407" s="154"/>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row>
    <row r="408" spans="1:82" ht="31" customHeight="1" x14ac:dyDescent="0.35">
      <c r="A408" s="154"/>
      <c r="B408" s="153"/>
      <c r="C408" s="154"/>
      <c r="D408" s="154"/>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row>
    <row r="409" spans="1:82" ht="31" customHeight="1" x14ac:dyDescent="0.35">
      <c r="A409" s="154"/>
      <c r="B409" s="153"/>
      <c r="C409" s="154"/>
      <c r="D409" s="154"/>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row>
    <row r="410" spans="1:82" ht="31" customHeight="1" x14ac:dyDescent="0.35">
      <c r="A410" s="154"/>
      <c r="B410" s="153"/>
      <c r="C410" s="154"/>
      <c r="D410" s="154"/>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row>
    <row r="411" spans="1:82" ht="31" customHeight="1" x14ac:dyDescent="0.35">
      <c r="A411" s="154"/>
      <c r="B411" s="153"/>
      <c r="C411" s="154"/>
      <c r="D411" s="154"/>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row>
    <row r="412" spans="1:82" ht="31" customHeight="1" x14ac:dyDescent="0.35">
      <c r="A412" s="154"/>
      <c r="B412" s="153"/>
      <c r="C412" s="154"/>
      <c r="D412" s="154"/>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row>
    <row r="413" spans="1:82" ht="31" customHeight="1" x14ac:dyDescent="0.35">
      <c r="A413" s="154"/>
      <c r="B413" s="153"/>
      <c r="C413" s="154"/>
      <c r="D413" s="154"/>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row>
    <row r="414" spans="1:82" ht="31" customHeight="1" x14ac:dyDescent="0.35">
      <c r="A414" s="154"/>
      <c r="B414" s="153"/>
      <c r="C414" s="154"/>
      <c r="D414" s="154"/>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row>
    <row r="415" spans="1:82" ht="31" customHeight="1" x14ac:dyDescent="0.35">
      <c r="A415" s="154"/>
      <c r="B415" s="153"/>
      <c r="C415" s="154"/>
      <c r="D415" s="154"/>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row>
    <row r="416" spans="1:82" ht="31" customHeight="1" x14ac:dyDescent="0.35">
      <c r="A416" s="154"/>
      <c r="B416" s="153"/>
      <c r="C416" s="154"/>
      <c r="D416" s="154"/>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row>
    <row r="417" spans="1:82" ht="31" customHeight="1" x14ac:dyDescent="0.35">
      <c r="A417" s="154"/>
      <c r="B417" s="153"/>
      <c r="C417" s="154"/>
      <c r="D417" s="154"/>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row>
    <row r="418" spans="1:82" ht="31" customHeight="1" x14ac:dyDescent="0.35">
      <c r="A418" s="154"/>
      <c r="B418" s="153"/>
      <c r="C418" s="154"/>
      <c r="D418" s="154"/>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row>
    <row r="419" spans="1:82" ht="31" customHeight="1" x14ac:dyDescent="0.35">
      <c r="A419" s="154"/>
      <c r="B419" s="153"/>
      <c r="C419" s="154"/>
      <c r="D419" s="154"/>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row>
    <row r="420" spans="1:82" ht="31" customHeight="1" x14ac:dyDescent="0.35">
      <c r="A420" s="154"/>
      <c r="B420" s="153"/>
      <c r="C420" s="154"/>
      <c r="D420" s="154"/>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row>
    <row r="421" spans="1:82" ht="31" customHeight="1" x14ac:dyDescent="0.35">
      <c r="A421" s="154"/>
      <c r="B421" s="153"/>
      <c r="C421" s="154"/>
      <c r="D421" s="154"/>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row>
    <row r="422" spans="1:82" ht="31" customHeight="1" x14ac:dyDescent="0.35">
      <c r="A422" s="154"/>
      <c r="B422" s="153"/>
      <c r="C422" s="154"/>
      <c r="D422" s="154"/>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row>
    <row r="423" spans="1:82" ht="31" customHeight="1" x14ac:dyDescent="0.35">
      <c r="A423" s="154"/>
      <c r="B423" s="153"/>
      <c r="C423" s="154"/>
      <c r="D423" s="154"/>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row>
    <row r="424" spans="1:82" ht="31" customHeight="1" x14ac:dyDescent="0.35">
      <c r="A424" s="154"/>
      <c r="B424" s="153"/>
      <c r="C424" s="154"/>
      <c r="D424" s="154"/>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row>
    <row r="425" spans="1:82" ht="31" customHeight="1" x14ac:dyDescent="0.35">
      <c r="A425" s="154"/>
      <c r="B425" s="153"/>
      <c r="C425" s="154"/>
      <c r="D425" s="154"/>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row>
    <row r="426" spans="1:82" ht="31" customHeight="1" x14ac:dyDescent="0.35">
      <c r="A426" s="154"/>
      <c r="B426" s="153"/>
      <c r="C426" s="154"/>
      <c r="D426" s="154"/>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row>
    <row r="427" spans="1:82" ht="31" customHeight="1" x14ac:dyDescent="0.35">
      <c r="A427" s="154"/>
      <c r="B427" s="153"/>
      <c r="C427" s="154"/>
      <c r="D427" s="154"/>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row>
    <row r="428" spans="1:82" ht="31" customHeight="1" x14ac:dyDescent="0.35">
      <c r="A428" s="154"/>
      <c r="B428" s="153"/>
      <c r="C428" s="154"/>
      <c r="D428" s="154"/>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row>
    <row r="429" spans="1:82" ht="31" customHeight="1" x14ac:dyDescent="0.35">
      <c r="A429" s="154"/>
      <c r="B429" s="153"/>
      <c r="C429" s="154"/>
      <c r="D429" s="154"/>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row>
    <row r="430" spans="1:82" ht="31" customHeight="1" x14ac:dyDescent="0.35">
      <c r="A430" s="154"/>
      <c r="B430" s="153"/>
      <c r="C430" s="154"/>
      <c r="D430" s="154"/>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row>
    <row r="431" spans="1:82" ht="31" customHeight="1" x14ac:dyDescent="0.35">
      <c r="A431" s="154"/>
      <c r="B431" s="153"/>
      <c r="C431" s="154"/>
      <c r="D431" s="154"/>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row>
    <row r="432" spans="1:82" ht="31" customHeight="1" x14ac:dyDescent="0.35">
      <c r="A432" s="154"/>
      <c r="B432" s="153"/>
      <c r="C432" s="154"/>
      <c r="D432" s="154"/>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row>
    <row r="433" spans="1:82" ht="31" customHeight="1" x14ac:dyDescent="0.35">
      <c r="A433" s="154"/>
      <c r="B433" s="153"/>
      <c r="C433" s="154"/>
      <c r="D433" s="154"/>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row>
    <row r="434" spans="1:82" ht="31" customHeight="1" x14ac:dyDescent="0.35">
      <c r="A434" s="154"/>
      <c r="B434" s="153"/>
      <c r="C434" s="154"/>
      <c r="D434" s="154"/>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row>
    <row r="435" spans="1:82" ht="31" customHeight="1" x14ac:dyDescent="0.35">
      <c r="A435" s="154"/>
      <c r="B435" s="153"/>
      <c r="C435" s="154"/>
      <c r="D435" s="154"/>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row>
    <row r="436" spans="1:82" ht="31" customHeight="1" x14ac:dyDescent="0.35">
      <c r="A436" s="154"/>
      <c r="B436" s="153"/>
      <c r="C436" s="154"/>
      <c r="D436" s="154"/>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row>
    <row r="437" spans="1:82" ht="31" customHeight="1" x14ac:dyDescent="0.35">
      <c r="A437" s="154"/>
      <c r="B437" s="153"/>
      <c r="C437" s="154"/>
      <c r="D437" s="154"/>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row>
    <row r="438" spans="1:82" ht="31" customHeight="1" x14ac:dyDescent="0.35">
      <c r="A438" s="154"/>
      <c r="B438" s="153"/>
      <c r="C438" s="154"/>
      <c r="D438" s="154"/>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row>
    <row r="439" spans="1:82" ht="31" customHeight="1" x14ac:dyDescent="0.35">
      <c r="A439" s="154"/>
      <c r="B439" s="153"/>
      <c r="C439" s="154"/>
      <c r="D439" s="154"/>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row>
    <row r="440" spans="1:82" ht="31" customHeight="1" x14ac:dyDescent="0.35">
      <c r="A440" s="154"/>
      <c r="B440" s="153"/>
      <c r="C440" s="154"/>
      <c r="D440" s="154"/>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row>
    <row r="441" spans="1:82" ht="31" customHeight="1" x14ac:dyDescent="0.35">
      <c r="A441" s="154"/>
      <c r="B441" s="153"/>
      <c r="C441" s="154"/>
      <c r="D441" s="154"/>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row>
    <row r="442" spans="1:82" ht="31" customHeight="1" x14ac:dyDescent="0.35">
      <c r="A442" s="154"/>
      <c r="B442" s="153"/>
      <c r="C442" s="154"/>
      <c r="D442" s="154"/>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row>
    <row r="443" spans="1:82" ht="31" customHeight="1" x14ac:dyDescent="0.35">
      <c r="A443" s="154"/>
      <c r="B443" s="153"/>
      <c r="C443" s="154"/>
      <c r="D443" s="154"/>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row>
    <row r="444" spans="1:82" ht="31" customHeight="1" x14ac:dyDescent="0.35">
      <c r="A444" s="154"/>
      <c r="B444" s="153"/>
      <c r="C444" s="154"/>
      <c r="D444" s="154"/>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row>
    <row r="445" spans="1:82" ht="31" customHeight="1" x14ac:dyDescent="0.35">
      <c r="A445" s="154"/>
      <c r="B445" s="153"/>
      <c r="C445" s="154"/>
      <c r="D445" s="154"/>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row>
    <row r="446" spans="1:82" ht="31" customHeight="1" x14ac:dyDescent="0.35">
      <c r="A446" s="154"/>
      <c r="B446" s="153"/>
      <c r="C446" s="154"/>
      <c r="D446" s="154"/>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row>
    <row r="447" spans="1:82" ht="31" customHeight="1" x14ac:dyDescent="0.35">
      <c r="A447" s="154"/>
      <c r="B447" s="153"/>
      <c r="C447" s="154"/>
      <c r="D447" s="154"/>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row>
    <row r="448" spans="1:82" ht="31" customHeight="1" x14ac:dyDescent="0.35">
      <c r="A448" s="154"/>
      <c r="B448" s="153"/>
      <c r="C448" s="154"/>
      <c r="D448" s="154"/>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row>
    <row r="449" spans="1:82" ht="31" customHeight="1" x14ac:dyDescent="0.35">
      <c r="A449" s="154"/>
      <c r="B449" s="153"/>
      <c r="C449" s="154"/>
      <c r="D449" s="154"/>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row>
    <row r="450" spans="1:82" ht="31" customHeight="1" x14ac:dyDescent="0.35">
      <c r="A450" s="154"/>
      <c r="B450" s="153"/>
      <c r="C450" s="154"/>
      <c r="D450" s="154"/>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row>
    <row r="451" spans="1:82" ht="31" customHeight="1" x14ac:dyDescent="0.35">
      <c r="A451" s="154"/>
      <c r="B451" s="153"/>
      <c r="C451" s="154"/>
      <c r="D451" s="154"/>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row>
    <row r="452" spans="1:82" ht="31" customHeight="1" x14ac:dyDescent="0.35">
      <c r="A452" s="154"/>
      <c r="B452" s="153"/>
      <c r="C452" s="154"/>
      <c r="D452" s="154"/>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row>
    <row r="453" spans="1:82" ht="31" customHeight="1" x14ac:dyDescent="0.35">
      <c r="A453" s="154"/>
      <c r="B453" s="153"/>
      <c r="C453" s="154"/>
      <c r="D453" s="154"/>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row>
    <row r="454" spans="1:82" ht="31" customHeight="1" x14ac:dyDescent="0.35">
      <c r="A454" s="154"/>
      <c r="B454" s="153"/>
      <c r="C454" s="154"/>
      <c r="D454" s="154"/>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row>
    <row r="455" spans="1:82" ht="31" customHeight="1" x14ac:dyDescent="0.35">
      <c r="A455" s="154"/>
      <c r="B455" s="153"/>
      <c r="C455" s="154"/>
      <c r="D455" s="154"/>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row>
    <row r="456" spans="1:82" ht="31" customHeight="1" x14ac:dyDescent="0.35">
      <c r="A456" s="154"/>
      <c r="B456" s="153"/>
      <c r="C456" s="154"/>
      <c r="D456" s="154"/>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row>
    <row r="457" spans="1:82" ht="31" customHeight="1" x14ac:dyDescent="0.35">
      <c r="A457" s="154"/>
      <c r="B457" s="153"/>
      <c r="C457" s="154"/>
      <c r="D457" s="154"/>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row>
    <row r="458" spans="1:82" ht="31" customHeight="1" x14ac:dyDescent="0.35">
      <c r="A458" s="154"/>
      <c r="B458" s="153"/>
      <c r="C458" s="154"/>
      <c r="D458" s="154"/>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row>
    <row r="459" spans="1:82" ht="31" customHeight="1" x14ac:dyDescent="0.35">
      <c r="A459" s="154"/>
      <c r="B459" s="153"/>
      <c r="C459" s="154"/>
      <c r="D459" s="154"/>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row>
    <row r="460" spans="1:82" ht="31" customHeight="1" x14ac:dyDescent="0.35">
      <c r="A460" s="154"/>
      <c r="B460" s="153"/>
      <c r="C460" s="154"/>
      <c r="D460" s="154"/>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row>
    <row r="461" spans="1:82" ht="31" customHeight="1" x14ac:dyDescent="0.35">
      <c r="A461" s="154"/>
      <c r="B461" s="153"/>
      <c r="C461" s="154"/>
      <c r="D461" s="154"/>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row>
    <row r="462" spans="1:82" ht="31" customHeight="1" x14ac:dyDescent="0.35">
      <c r="A462" s="154"/>
      <c r="B462" s="153"/>
      <c r="C462" s="154"/>
      <c r="D462" s="154"/>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row>
    <row r="463" spans="1:82" ht="31" customHeight="1" x14ac:dyDescent="0.35">
      <c r="A463" s="154"/>
      <c r="B463" s="153"/>
      <c r="C463" s="154"/>
      <c r="D463" s="154"/>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row>
    <row r="464" spans="1:82" ht="31" customHeight="1" x14ac:dyDescent="0.35">
      <c r="A464" s="154"/>
      <c r="B464" s="153"/>
      <c r="C464" s="154"/>
      <c r="D464" s="154"/>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row>
    <row r="465" spans="1:82" ht="31" customHeight="1" x14ac:dyDescent="0.35">
      <c r="A465" s="154"/>
      <c r="B465" s="153"/>
      <c r="C465" s="154"/>
      <c r="D465" s="154"/>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row>
    <row r="466" spans="1:82" ht="31" customHeight="1" x14ac:dyDescent="0.35">
      <c r="A466" s="154"/>
      <c r="B466" s="153"/>
      <c r="C466" s="154"/>
      <c r="D466" s="154"/>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row>
    <row r="467" spans="1:82" ht="31" customHeight="1" x14ac:dyDescent="0.35">
      <c r="A467" s="154"/>
      <c r="B467" s="153"/>
      <c r="C467" s="154"/>
      <c r="D467" s="154"/>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row>
    <row r="468" spans="1:82" ht="31" customHeight="1" x14ac:dyDescent="0.35">
      <c r="A468" s="154"/>
      <c r="B468" s="153"/>
      <c r="C468" s="154"/>
      <c r="D468" s="154"/>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row>
    <row r="469" spans="1:82" ht="31" customHeight="1" x14ac:dyDescent="0.35">
      <c r="A469" s="154"/>
      <c r="B469" s="153"/>
      <c r="C469" s="154"/>
      <c r="D469" s="154"/>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row>
    <row r="470" spans="1:82" ht="31" customHeight="1" x14ac:dyDescent="0.35">
      <c r="A470" s="154"/>
      <c r="B470" s="153"/>
      <c r="C470" s="154"/>
      <c r="D470" s="154"/>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row>
    <row r="471" spans="1:82" ht="31" customHeight="1" x14ac:dyDescent="0.35">
      <c r="A471" s="154"/>
      <c r="B471" s="153"/>
      <c r="C471" s="154"/>
      <c r="D471" s="154"/>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row>
    <row r="472" spans="1:82" ht="31" customHeight="1" x14ac:dyDescent="0.35">
      <c r="A472" s="154"/>
      <c r="B472" s="153"/>
      <c r="C472" s="154"/>
      <c r="D472" s="154"/>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row>
    <row r="473" spans="1:82" ht="31" customHeight="1" x14ac:dyDescent="0.35">
      <c r="A473" s="154"/>
      <c r="B473" s="153"/>
      <c r="C473" s="154"/>
      <c r="D473" s="154"/>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row>
    <row r="474" spans="1:82" ht="31" customHeight="1" x14ac:dyDescent="0.35">
      <c r="A474" s="154"/>
      <c r="B474" s="153"/>
      <c r="C474" s="154"/>
      <c r="D474" s="154"/>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row>
    <row r="475" spans="1:82" ht="31" customHeight="1" x14ac:dyDescent="0.35">
      <c r="A475" s="154"/>
      <c r="B475" s="153"/>
      <c r="C475" s="154"/>
      <c r="D475" s="154"/>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row>
    <row r="476" spans="1:82" ht="31" customHeight="1" x14ac:dyDescent="0.35">
      <c r="A476" s="154"/>
      <c r="B476" s="153"/>
      <c r="C476" s="154"/>
      <c r="D476" s="154"/>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row>
    <row r="477" spans="1:82" ht="31" customHeight="1" x14ac:dyDescent="0.35">
      <c r="A477" s="154"/>
      <c r="B477" s="153"/>
      <c r="C477" s="154"/>
      <c r="D477" s="154"/>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row>
    <row r="478" spans="1:82" ht="31" customHeight="1" x14ac:dyDescent="0.35">
      <c r="A478" s="154"/>
      <c r="B478" s="153"/>
      <c r="C478" s="154"/>
      <c r="D478" s="154"/>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row>
    <row r="479" spans="1:82" ht="31" customHeight="1" x14ac:dyDescent="0.35">
      <c r="A479" s="154"/>
      <c r="B479" s="153"/>
      <c r="C479" s="154"/>
      <c r="D479" s="154"/>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row>
    <row r="480" spans="1:82" ht="31" customHeight="1" x14ac:dyDescent="0.35">
      <c r="A480" s="154"/>
      <c r="B480" s="153"/>
      <c r="C480" s="154"/>
      <c r="D480" s="154"/>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row>
    <row r="481" spans="1:82" ht="31" customHeight="1" x14ac:dyDescent="0.35">
      <c r="A481" s="154"/>
      <c r="B481" s="153"/>
      <c r="C481" s="154"/>
      <c r="D481" s="154"/>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row>
    <row r="482" spans="1:82" ht="31" customHeight="1" x14ac:dyDescent="0.35">
      <c r="A482" s="154"/>
      <c r="B482" s="153"/>
      <c r="C482" s="154"/>
      <c r="D482" s="154"/>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row>
    <row r="483" spans="1:82" ht="31" customHeight="1" x14ac:dyDescent="0.35">
      <c r="A483" s="154"/>
      <c r="B483" s="153"/>
      <c r="C483" s="154"/>
      <c r="D483" s="154"/>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row>
    <row r="484" spans="1:82" ht="31" customHeight="1" x14ac:dyDescent="0.35">
      <c r="A484" s="154"/>
      <c r="B484" s="153"/>
      <c r="C484" s="154"/>
      <c r="D484" s="154"/>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row>
    <row r="485" spans="1:82" ht="31" customHeight="1" x14ac:dyDescent="0.35">
      <c r="A485" s="154"/>
      <c r="B485" s="153"/>
      <c r="C485" s="154"/>
      <c r="D485" s="154"/>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row>
    <row r="486" spans="1:82" ht="31" customHeight="1" x14ac:dyDescent="0.35">
      <c r="A486" s="154"/>
      <c r="B486" s="153"/>
      <c r="C486" s="154"/>
      <c r="D486" s="154"/>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row>
    <row r="487" spans="1:82" ht="31" customHeight="1" x14ac:dyDescent="0.35">
      <c r="A487" s="154"/>
      <c r="B487" s="153"/>
      <c r="C487" s="154"/>
      <c r="D487" s="154"/>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row>
    <row r="488" spans="1:82" ht="31" customHeight="1" x14ac:dyDescent="0.35">
      <c r="A488" s="154"/>
      <c r="B488" s="153"/>
      <c r="C488" s="154"/>
      <c r="D488" s="154"/>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row>
    <row r="489" spans="1:82" ht="31" customHeight="1" x14ac:dyDescent="0.35">
      <c r="A489" s="154"/>
      <c r="B489" s="153"/>
      <c r="C489" s="154"/>
      <c r="D489" s="154"/>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row>
    <row r="490" spans="1:82" ht="31" customHeight="1" x14ac:dyDescent="0.35">
      <c r="A490" s="154"/>
      <c r="B490" s="153"/>
      <c r="C490" s="154"/>
      <c r="D490" s="154"/>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row>
    <row r="491" spans="1:82" ht="31" customHeight="1" x14ac:dyDescent="0.35">
      <c r="A491" s="154"/>
      <c r="B491" s="153"/>
      <c r="C491" s="154"/>
      <c r="D491" s="154"/>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row>
    <row r="492" spans="1:82" ht="31" customHeight="1" x14ac:dyDescent="0.35">
      <c r="A492" s="154"/>
      <c r="B492" s="153"/>
      <c r="C492" s="154"/>
      <c r="D492" s="154"/>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row>
    <row r="493" spans="1:82" ht="31" customHeight="1" x14ac:dyDescent="0.35">
      <c r="A493" s="154"/>
      <c r="B493" s="153"/>
      <c r="C493" s="154"/>
      <c r="D493" s="154"/>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row>
    <row r="494" spans="1:82" ht="31" customHeight="1" x14ac:dyDescent="0.35">
      <c r="A494" s="154"/>
      <c r="B494" s="153"/>
      <c r="C494" s="154"/>
      <c r="D494" s="154"/>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row>
    <row r="495" spans="1:82" ht="31" customHeight="1" x14ac:dyDescent="0.35">
      <c r="A495" s="154"/>
      <c r="B495" s="153"/>
      <c r="C495" s="154"/>
      <c r="D495" s="154"/>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row>
    <row r="496" spans="1:82" ht="31" customHeight="1" x14ac:dyDescent="0.35">
      <c r="A496" s="154"/>
      <c r="B496" s="153"/>
      <c r="C496" s="154"/>
      <c r="D496" s="154"/>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row>
    <row r="497" spans="1:82" ht="31" customHeight="1" x14ac:dyDescent="0.35">
      <c r="A497" s="154"/>
      <c r="B497" s="153"/>
      <c r="C497" s="154"/>
      <c r="D497" s="154"/>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row>
    <row r="498" spans="1:82" ht="31" customHeight="1" x14ac:dyDescent="0.35">
      <c r="A498" s="154"/>
      <c r="B498" s="153"/>
      <c r="C498" s="154"/>
      <c r="D498" s="154"/>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row>
    <row r="499" spans="1:82" ht="31" customHeight="1" x14ac:dyDescent="0.35">
      <c r="A499" s="154"/>
      <c r="B499" s="153"/>
      <c r="C499" s="154"/>
      <c r="D499" s="154"/>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row>
    <row r="500" spans="1:82" ht="31" customHeight="1" x14ac:dyDescent="0.35">
      <c r="A500" s="154"/>
      <c r="B500" s="153"/>
      <c r="C500" s="154"/>
      <c r="D500" s="154"/>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row>
    <row r="501" spans="1:82" ht="31" customHeight="1" x14ac:dyDescent="0.35">
      <c r="A501" s="154"/>
      <c r="B501" s="153"/>
      <c r="C501" s="154"/>
      <c r="D501" s="154"/>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row>
    <row r="502" spans="1:82" ht="31" customHeight="1" x14ac:dyDescent="0.35">
      <c r="A502" s="154"/>
      <c r="B502" s="153"/>
      <c r="C502" s="154"/>
      <c r="D502" s="154"/>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row>
    <row r="503" spans="1:82" ht="31" customHeight="1" x14ac:dyDescent="0.35">
      <c r="A503" s="154"/>
      <c r="B503" s="153"/>
      <c r="C503" s="154"/>
      <c r="D503" s="154"/>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row>
    <row r="504" spans="1:82" ht="31" customHeight="1" x14ac:dyDescent="0.35">
      <c r="A504" s="154"/>
      <c r="B504" s="153"/>
      <c r="C504" s="154"/>
      <c r="D504" s="154"/>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row>
    <row r="505" spans="1:82" ht="31" customHeight="1" x14ac:dyDescent="0.35">
      <c r="A505" s="154"/>
      <c r="B505" s="153"/>
      <c r="C505" s="154"/>
      <c r="D505" s="154"/>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row>
    <row r="506" spans="1:82" ht="31" customHeight="1" x14ac:dyDescent="0.35">
      <c r="A506" s="154"/>
      <c r="B506" s="153"/>
      <c r="C506" s="154"/>
      <c r="D506" s="154"/>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row>
    <row r="507" spans="1:82" ht="31" customHeight="1" x14ac:dyDescent="0.35">
      <c r="A507" s="154"/>
      <c r="B507" s="153"/>
      <c r="C507" s="154"/>
      <c r="D507" s="154"/>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row>
    <row r="508" spans="1:82" ht="31" customHeight="1" x14ac:dyDescent="0.35">
      <c r="A508" s="154"/>
      <c r="B508" s="153"/>
      <c r="C508" s="154"/>
      <c r="D508" s="154"/>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row>
    <row r="509" spans="1:82" ht="31" customHeight="1" x14ac:dyDescent="0.35">
      <c r="A509" s="154"/>
      <c r="B509" s="153"/>
      <c r="C509" s="154"/>
      <c r="D509" s="154"/>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row>
    <row r="510" spans="1:82" ht="31" customHeight="1" x14ac:dyDescent="0.35">
      <c r="A510" s="154"/>
      <c r="B510" s="153"/>
      <c r="C510" s="154"/>
      <c r="D510" s="154"/>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row>
    <row r="511" spans="1:82" ht="31" customHeight="1" x14ac:dyDescent="0.35">
      <c r="A511" s="154"/>
      <c r="B511" s="153"/>
      <c r="C511" s="154"/>
      <c r="D511" s="154"/>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row>
    <row r="512" spans="1:82" ht="31" customHeight="1" x14ac:dyDescent="0.35">
      <c r="A512" s="154"/>
      <c r="B512" s="153"/>
      <c r="C512" s="154"/>
      <c r="D512" s="154"/>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row>
    <row r="513" spans="1:82" ht="31" customHeight="1" x14ac:dyDescent="0.35">
      <c r="A513" s="154"/>
      <c r="B513" s="153"/>
      <c r="C513" s="154"/>
      <c r="D513" s="154"/>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row>
    <row r="514" spans="1:82" ht="31" customHeight="1" x14ac:dyDescent="0.35">
      <c r="A514" s="154"/>
      <c r="B514" s="153"/>
      <c r="C514" s="154"/>
      <c r="D514" s="154"/>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row>
    <row r="515" spans="1:82" ht="31" customHeight="1" x14ac:dyDescent="0.35">
      <c r="A515" s="154"/>
      <c r="B515" s="153"/>
      <c r="C515" s="154"/>
      <c r="D515" s="154"/>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row>
    <row r="516" spans="1:82" ht="31" customHeight="1" x14ac:dyDescent="0.35">
      <c r="A516" s="154"/>
      <c r="B516" s="153"/>
      <c r="C516" s="154"/>
      <c r="D516" s="154"/>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row>
    <row r="517" spans="1:82" ht="31" customHeight="1" x14ac:dyDescent="0.35">
      <c r="A517" s="154"/>
      <c r="B517" s="153"/>
      <c r="C517" s="154"/>
      <c r="D517" s="154"/>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row>
    <row r="518" spans="1:82" ht="31" customHeight="1" x14ac:dyDescent="0.35">
      <c r="A518" s="154"/>
      <c r="B518" s="153"/>
      <c r="C518" s="154"/>
      <c r="D518" s="154"/>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row>
    <row r="519" spans="1:82" ht="31" customHeight="1" x14ac:dyDescent="0.35">
      <c r="A519" s="154"/>
      <c r="B519" s="153"/>
      <c r="C519" s="154"/>
      <c r="D519" s="154"/>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row>
    <row r="520" spans="1:82" ht="31" customHeight="1" x14ac:dyDescent="0.35">
      <c r="A520" s="154"/>
      <c r="B520" s="153"/>
      <c r="C520" s="154"/>
      <c r="D520" s="154"/>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row>
    <row r="521" spans="1:82" ht="31" customHeight="1" x14ac:dyDescent="0.35">
      <c r="A521" s="154"/>
      <c r="B521" s="153"/>
      <c r="C521" s="154"/>
      <c r="D521" s="154"/>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row>
    <row r="522" spans="1:82" ht="31" customHeight="1" x14ac:dyDescent="0.35">
      <c r="A522" s="154"/>
      <c r="B522" s="153"/>
      <c r="C522" s="154"/>
      <c r="D522" s="154"/>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row>
    <row r="523" spans="1:82" ht="31" customHeight="1" x14ac:dyDescent="0.35">
      <c r="A523" s="154"/>
      <c r="B523" s="153"/>
      <c r="C523" s="154"/>
      <c r="D523" s="154"/>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row>
    <row r="524" spans="1:82" ht="31" customHeight="1" x14ac:dyDescent="0.35">
      <c r="A524" s="154"/>
      <c r="B524" s="153"/>
      <c r="C524" s="154"/>
      <c r="D524" s="154"/>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row>
    <row r="525" spans="1:82" ht="31" customHeight="1" x14ac:dyDescent="0.35">
      <c r="A525" s="154"/>
      <c r="B525" s="153"/>
      <c r="C525" s="154"/>
      <c r="D525" s="154"/>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row>
    <row r="526" spans="1:82" ht="31" customHeight="1" x14ac:dyDescent="0.35">
      <c r="A526" s="154"/>
      <c r="B526" s="153"/>
      <c r="C526" s="154"/>
      <c r="D526" s="154"/>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row>
    <row r="527" spans="1:82" ht="31" customHeight="1" x14ac:dyDescent="0.35">
      <c r="A527" s="154"/>
      <c r="B527" s="153"/>
      <c r="C527" s="154"/>
      <c r="D527" s="154"/>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row>
    <row r="528" spans="1:82" ht="31" customHeight="1" x14ac:dyDescent="0.35">
      <c r="A528" s="154"/>
      <c r="B528" s="153"/>
      <c r="C528" s="154"/>
      <c r="D528" s="154"/>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row>
    <row r="529" spans="1:82" ht="31" customHeight="1" x14ac:dyDescent="0.35">
      <c r="A529" s="154"/>
      <c r="B529" s="153"/>
      <c r="C529" s="154"/>
      <c r="D529" s="154"/>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row>
    <row r="530" spans="1:82" ht="31" customHeight="1" x14ac:dyDescent="0.35">
      <c r="A530" s="154"/>
      <c r="B530" s="153"/>
      <c r="C530" s="154"/>
      <c r="D530" s="154"/>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row>
    <row r="531" spans="1:82" ht="31" customHeight="1" x14ac:dyDescent="0.35">
      <c r="A531" s="154"/>
      <c r="B531" s="153"/>
      <c r="C531" s="154"/>
      <c r="D531" s="154"/>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row>
    <row r="532" spans="1:82" ht="31" customHeight="1" x14ac:dyDescent="0.35">
      <c r="A532" s="154"/>
      <c r="B532" s="153"/>
      <c r="C532" s="154"/>
      <c r="D532" s="154"/>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row>
    <row r="533" spans="1:82" ht="31" customHeight="1" x14ac:dyDescent="0.35">
      <c r="A533" s="154"/>
      <c r="B533" s="153"/>
      <c r="C533" s="154"/>
      <c r="D533" s="154"/>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row>
    <row r="534" spans="1:82" ht="31" customHeight="1" x14ac:dyDescent="0.35">
      <c r="A534" s="154"/>
      <c r="B534" s="153"/>
      <c r="C534" s="154"/>
      <c r="D534" s="154"/>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row>
    <row r="535" spans="1:82" ht="31" customHeight="1" x14ac:dyDescent="0.35">
      <c r="A535" s="154"/>
      <c r="B535" s="153"/>
      <c r="C535" s="154"/>
      <c r="D535" s="154"/>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row>
    <row r="536" spans="1:82" ht="31" customHeight="1" x14ac:dyDescent="0.35">
      <c r="A536" s="154"/>
      <c r="B536" s="153"/>
      <c r="C536" s="154"/>
      <c r="D536" s="154"/>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row>
    <row r="537" spans="1:82" ht="31" customHeight="1" x14ac:dyDescent="0.35">
      <c r="A537" s="154"/>
      <c r="B537" s="153"/>
      <c r="C537" s="154"/>
      <c r="D537" s="154"/>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row>
    <row r="538" spans="1:82" ht="31" customHeight="1" x14ac:dyDescent="0.35">
      <c r="A538" s="154"/>
      <c r="B538" s="153"/>
      <c r="C538" s="154"/>
      <c r="D538" s="154"/>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row>
    <row r="539" spans="1:82" ht="31" customHeight="1" x14ac:dyDescent="0.35">
      <c r="A539" s="154"/>
      <c r="B539" s="153"/>
      <c r="C539" s="154"/>
      <c r="D539" s="154"/>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row>
    <row r="540" spans="1:82" ht="31" customHeight="1" x14ac:dyDescent="0.35">
      <c r="A540" s="154"/>
      <c r="B540" s="153"/>
      <c r="C540" s="154"/>
      <c r="D540" s="154"/>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row>
    <row r="541" spans="1:82" ht="31" customHeight="1" x14ac:dyDescent="0.35">
      <c r="A541" s="154"/>
      <c r="B541" s="153"/>
      <c r="C541" s="154"/>
      <c r="D541" s="154"/>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row>
    <row r="542" spans="1:82" ht="31" customHeight="1" x14ac:dyDescent="0.35">
      <c r="A542" s="154"/>
      <c r="B542" s="153"/>
      <c r="C542" s="154"/>
      <c r="D542" s="154"/>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row>
    <row r="543" spans="1:82" ht="31" customHeight="1" x14ac:dyDescent="0.35">
      <c r="A543" s="154"/>
      <c r="B543" s="153"/>
      <c r="C543" s="154"/>
      <c r="D543" s="154"/>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row>
    <row r="544" spans="1:82" ht="31" customHeight="1" x14ac:dyDescent="0.35">
      <c r="A544" s="154"/>
      <c r="B544" s="153"/>
      <c r="C544" s="154"/>
      <c r="D544" s="154"/>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row>
    <row r="545" spans="1:82" ht="31" customHeight="1" x14ac:dyDescent="0.35">
      <c r="A545" s="154"/>
      <c r="B545" s="153"/>
      <c r="C545" s="154"/>
      <c r="D545" s="154"/>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row>
    <row r="546" spans="1:82" ht="31" customHeight="1" x14ac:dyDescent="0.35">
      <c r="A546" s="154"/>
      <c r="B546" s="153"/>
      <c r="C546" s="154"/>
      <c r="D546" s="154"/>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row>
    <row r="547" spans="1:82" ht="31" customHeight="1" x14ac:dyDescent="0.35">
      <c r="A547" s="154"/>
      <c r="B547" s="153"/>
      <c r="C547" s="154"/>
      <c r="D547" s="154"/>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row>
    <row r="548" spans="1:82" ht="31" customHeight="1" x14ac:dyDescent="0.35">
      <c r="A548" s="154"/>
      <c r="B548" s="153"/>
      <c r="C548" s="154"/>
      <c r="D548" s="154"/>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row>
    <row r="549" spans="1:82" ht="31" customHeight="1" x14ac:dyDescent="0.35">
      <c r="A549" s="154"/>
      <c r="B549" s="153"/>
      <c r="C549" s="154"/>
      <c r="D549" s="154"/>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row>
    <row r="550" spans="1:82" ht="31" customHeight="1" x14ac:dyDescent="0.35">
      <c r="A550" s="154"/>
      <c r="B550" s="153"/>
      <c r="C550" s="154"/>
      <c r="D550" s="154"/>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row>
    <row r="551" spans="1:82" ht="31" customHeight="1" x14ac:dyDescent="0.35">
      <c r="A551" s="154"/>
      <c r="B551" s="153"/>
      <c r="C551" s="154"/>
      <c r="D551" s="154"/>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row>
    <row r="552" spans="1:82" ht="31" customHeight="1" x14ac:dyDescent="0.35">
      <c r="A552" s="154"/>
      <c r="B552" s="153"/>
      <c r="C552" s="154"/>
      <c r="D552" s="154"/>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row>
    <row r="553" spans="1:82" ht="31" customHeight="1" x14ac:dyDescent="0.35">
      <c r="A553" s="154"/>
      <c r="B553" s="153"/>
      <c r="C553" s="154"/>
      <c r="D553" s="154"/>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row>
    <row r="554" spans="1:82" ht="31" customHeight="1" x14ac:dyDescent="0.35">
      <c r="A554" s="154"/>
      <c r="B554" s="153"/>
      <c r="C554" s="154"/>
      <c r="D554" s="154"/>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row>
    <row r="555" spans="1:82" ht="31" customHeight="1" x14ac:dyDescent="0.35">
      <c r="A555" s="154"/>
      <c r="B555" s="153"/>
      <c r="C555" s="154"/>
      <c r="D555" s="154"/>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row>
    <row r="556" spans="1:82" ht="31" customHeight="1" x14ac:dyDescent="0.35">
      <c r="A556" s="154"/>
      <c r="B556" s="153"/>
      <c r="C556" s="154"/>
      <c r="D556" s="154"/>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row>
    <row r="557" spans="1:82" ht="31" customHeight="1" x14ac:dyDescent="0.35">
      <c r="A557" s="154"/>
      <c r="B557" s="153"/>
      <c r="C557" s="154"/>
      <c r="D557" s="154"/>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row>
    <row r="558" spans="1:82" ht="31" customHeight="1" x14ac:dyDescent="0.35">
      <c r="A558" s="154"/>
      <c r="B558" s="153"/>
      <c r="C558" s="154"/>
      <c r="D558" s="154"/>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row>
    <row r="559" spans="1:82" ht="31" customHeight="1" x14ac:dyDescent="0.35">
      <c r="A559" s="154"/>
      <c r="B559" s="153"/>
      <c r="C559" s="154"/>
      <c r="D559" s="154"/>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row>
    <row r="560" spans="1:82" ht="31" customHeight="1" x14ac:dyDescent="0.35">
      <c r="A560" s="154"/>
      <c r="B560" s="153"/>
      <c r="C560" s="154"/>
      <c r="D560" s="154"/>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row>
    <row r="561" spans="1:82" ht="31" customHeight="1" x14ac:dyDescent="0.35">
      <c r="A561" s="154"/>
      <c r="B561" s="153"/>
      <c r="C561" s="154"/>
      <c r="D561" s="154"/>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row>
    <row r="562" spans="1:82" ht="31" customHeight="1" x14ac:dyDescent="0.35">
      <c r="A562" s="154"/>
      <c r="B562" s="153"/>
      <c r="C562" s="154"/>
      <c r="D562" s="154"/>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row>
    <row r="563" spans="1:82" ht="31" customHeight="1" x14ac:dyDescent="0.35">
      <c r="A563" s="154"/>
      <c r="B563" s="153"/>
      <c r="C563" s="154"/>
      <c r="D563" s="154"/>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row>
    <row r="564" spans="1:82" ht="31" customHeight="1" x14ac:dyDescent="0.35">
      <c r="A564" s="154"/>
      <c r="B564" s="153"/>
      <c r="C564" s="154"/>
      <c r="D564" s="154"/>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row>
    <row r="565" spans="1:82" ht="31" customHeight="1" x14ac:dyDescent="0.35">
      <c r="A565" s="154"/>
      <c r="B565" s="153"/>
      <c r="C565" s="154"/>
      <c r="D565" s="154"/>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row>
    <row r="566" spans="1:82" ht="31" customHeight="1" x14ac:dyDescent="0.35">
      <c r="A566" s="154"/>
      <c r="B566" s="153"/>
      <c r="C566" s="154"/>
      <c r="D566" s="154"/>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row>
    <row r="567" spans="1:82" ht="31" customHeight="1" x14ac:dyDescent="0.35">
      <c r="A567" s="154"/>
      <c r="B567" s="153"/>
      <c r="C567" s="154"/>
      <c r="D567" s="154"/>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row>
    <row r="568" spans="1:82" ht="31" customHeight="1" x14ac:dyDescent="0.35">
      <c r="A568" s="154"/>
      <c r="B568" s="153"/>
      <c r="C568" s="154"/>
      <c r="D568" s="154"/>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row>
    <row r="569" spans="1:82" ht="31" customHeight="1" x14ac:dyDescent="0.35">
      <c r="A569" s="154"/>
      <c r="B569" s="153"/>
      <c r="C569" s="154"/>
      <c r="D569" s="154"/>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row>
    <row r="570" spans="1:82" ht="31" customHeight="1" x14ac:dyDescent="0.35">
      <c r="A570" s="154"/>
      <c r="B570" s="153"/>
      <c r="C570" s="154"/>
      <c r="D570" s="154"/>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row>
    <row r="571" spans="1:82" ht="31" customHeight="1" x14ac:dyDescent="0.35">
      <c r="A571" s="154"/>
      <c r="B571" s="153"/>
      <c r="C571" s="154"/>
      <c r="D571" s="154"/>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row>
    <row r="572" spans="1:82" ht="31" customHeight="1" x14ac:dyDescent="0.35">
      <c r="A572" s="154"/>
      <c r="B572" s="153"/>
      <c r="C572" s="154"/>
      <c r="D572" s="154"/>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row>
    <row r="573" spans="1:82" ht="31" customHeight="1" x14ac:dyDescent="0.35">
      <c r="A573" s="154"/>
      <c r="B573" s="153"/>
      <c r="C573" s="154"/>
      <c r="D573" s="154"/>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row>
    <row r="574" spans="1:82" ht="31" customHeight="1" x14ac:dyDescent="0.35">
      <c r="A574" s="154"/>
      <c r="B574" s="153"/>
      <c r="C574" s="154"/>
      <c r="D574" s="154"/>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row>
    <row r="575" spans="1:82" ht="31" customHeight="1" x14ac:dyDescent="0.35">
      <c r="A575" s="154"/>
      <c r="B575" s="153"/>
      <c r="C575" s="154"/>
      <c r="D575" s="154"/>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row>
    <row r="576" spans="1:82" ht="31" customHeight="1" x14ac:dyDescent="0.35">
      <c r="A576" s="154"/>
      <c r="B576" s="153"/>
      <c r="C576" s="154"/>
      <c r="D576" s="154"/>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row>
    <row r="577" spans="1:82" ht="31" customHeight="1" x14ac:dyDescent="0.35">
      <c r="A577" s="154"/>
      <c r="B577" s="153"/>
      <c r="C577" s="154"/>
      <c r="D577" s="154"/>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row>
    <row r="578" spans="1:82" ht="31" customHeight="1" x14ac:dyDescent="0.35">
      <c r="A578" s="154"/>
      <c r="B578" s="153"/>
      <c r="C578" s="154"/>
      <c r="D578" s="154"/>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row>
    <row r="579" spans="1:82" ht="31" customHeight="1" x14ac:dyDescent="0.35">
      <c r="A579" s="154"/>
      <c r="B579" s="153"/>
      <c r="C579" s="154"/>
      <c r="D579" s="154"/>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row>
    <row r="580" spans="1:82" ht="31" customHeight="1" x14ac:dyDescent="0.35">
      <c r="A580" s="154"/>
      <c r="B580" s="153"/>
      <c r="C580" s="154"/>
      <c r="D580" s="154"/>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row>
    <row r="581" spans="1:82" ht="31" customHeight="1" x14ac:dyDescent="0.35">
      <c r="A581" s="154"/>
      <c r="B581" s="153"/>
      <c r="C581" s="154"/>
      <c r="D581" s="154"/>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row>
    <row r="582" spans="1:82" ht="31" customHeight="1" x14ac:dyDescent="0.35">
      <c r="A582" s="154"/>
      <c r="B582" s="153"/>
      <c r="C582" s="154"/>
      <c r="D582" s="154"/>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row>
    <row r="583" spans="1:82" ht="31" customHeight="1" x14ac:dyDescent="0.35">
      <c r="A583" s="154"/>
      <c r="B583" s="153"/>
      <c r="C583" s="154"/>
      <c r="D583" s="154"/>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row>
    <row r="584" spans="1:82" ht="31" customHeight="1" x14ac:dyDescent="0.35">
      <c r="A584" s="154"/>
      <c r="B584" s="153"/>
      <c r="C584" s="154"/>
      <c r="D584" s="154"/>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row>
    <row r="585" spans="1:82" ht="31" customHeight="1" x14ac:dyDescent="0.35">
      <c r="A585" s="154"/>
      <c r="B585" s="153"/>
      <c r="C585" s="154"/>
      <c r="D585" s="154"/>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row>
    <row r="586" spans="1:82" ht="31" customHeight="1" x14ac:dyDescent="0.35">
      <c r="A586" s="154"/>
      <c r="B586" s="153"/>
      <c r="C586" s="154"/>
      <c r="D586" s="154"/>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row>
    <row r="587" spans="1:82" ht="31" customHeight="1" x14ac:dyDescent="0.35">
      <c r="A587" s="154"/>
      <c r="B587" s="153"/>
      <c r="C587" s="154"/>
      <c r="D587" s="154"/>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row>
    <row r="588" spans="1:82" ht="31" customHeight="1" x14ac:dyDescent="0.35">
      <c r="A588" s="154"/>
      <c r="B588" s="153"/>
      <c r="C588" s="154"/>
      <c r="D588" s="154"/>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row>
    <row r="589" spans="1:82" ht="31" customHeight="1" x14ac:dyDescent="0.35">
      <c r="A589" s="154"/>
      <c r="B589" s="153"/>
      <c r="C589" s="154"/>
      <c r="D589" s="154"/>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row>
    <row r="590" spans="1:82" ht="31" customHeight="1" x14ac:dyDescent="0.35">
      <c r="A590" s="154"/>
      <c r="B590" s="153"/>
      <c r="C590" s="154"/>
      <c r="D590" s="154"/>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row>
    <row r="591" spans="1:82" ht="31" customHeight="1" x14ac:dyDescent="0.35">
      <c r="A591" s="154"/>
      <c r="B591" s="153"/>
      <c r="C591" s="154"/>
      <c r="D591" s="154"/>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row>
    <row r="592" spans="1:82" ht="31" customHeight="1" x14ac:dyDescent="0.35">
      <c r="A592" s="154"/>
      <c r="B592" s="153"/>
      <c r="C592" s="154"/>
      <c r="D592" s="154"/>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row>
    <row r="593" spans="1:82" ht="31" customHeight="1" x14ac:dyDescent="0.35">
      <c r="A593" s="154"/>
      <c r="B593" s="153"/>
      <c r="C593" s="154"/>
      <c r="D593" s="154"/>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row>
    <row r="594" spans="1:82" ht="31" customHeight="1" x14ac:dyDescent="0.35">
      <c r="A594" s="154"/>
      <c r="B594" s="153"/>
      <c r="C594" s="154"/>
      <c r="D594" s="154"/>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row>
    <row r="595" spans="1:82" ht="31" customHeight="1" x14ac:dyDescent="0.35">
      <c r="A595" s="154"/>
      <c r="B595" s="153"/>
      <c r="C595" s="154"/>
      <c r="D595" s="154"/>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row>
    <row r="596" spans="1:82" ht="31" customHeight="1" x14ac:dyDescent="0.35">
      <c r="A596" s="154"/>
      <c r="B596" s="153"/>
      <c r="C596" s="154"/>
      <c r="D596" s="154"/>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row>
    <row r="597" spans="1:82" ht="31" customHeight="1" x14ac:dyDescent="0.35">
      <c r="A597" s="154"/>
      <c r="B597" s="153"/>
      <c r="C597" s="154"/>
      <c r="D597" s="154"/>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row>
    <row r="598" spans="1:82" ht="31" customHeight="1" x14ac:dyDescent="0.35">
      <c r="A598" s="154"/>
      <c r="B598" s="153"/>
      <c r="C598" s="154"/>
      <c r="D598" s="154"/>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row>
    <row r="599" spans="1:82" ht="31" customHeight="1" x14ac:dyDescent="0.35">
      <c r="A599" s="154"/>
      <c r="B599" s="153"/>
      <c r="C599" s="154"/>
      <c r="D599" s="154"/>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row>
    <row r="600" spans="1:82" ht="31" customHeight="1" x14ac:dyDescent="0.35">
      <c r="A600" s="154"/>
      <c r="B600" s="153"/>
      <c r="C600" s="154"/>
      <c r="D600" s="154"/>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row>
    <row r="601" spans="1:82" ht="31" customHeight="1" x14ac:dyDescent="0.35">
      <c r="A601" s="154"/>
      <c r="B601" s="153"/>
      <c r="C601" s="154"/>
      <c r="D601" s="154"/>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row>
    <row r="602" spans="1:82" ht="31" customHeight="1" x14ac:dyDescent="0.35">
      <c r="A602" s="154"/>
      <c r="B602" s="153"/>
      <c r="C602" s="154"/>
      <c r="D602" s="154"/>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row>
    <row r="603" spans="1:82" ht="31" customHeight="1" x14ac:dyDescent="0.35">
      <c r="A603" s="154"/>
      <c r="B603" s="153"/>
      <c r="C603" s="154"/>
      <c r="D603" s="154"/>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row>
    <row r="604" spans="1:82" ht="31" customHeight="1" x14ac:dyDescent="0.35">
      <c r="A604" s="154"/>
      <c r="B604" s="153"/>
      <c r="C604" s="154"/>
      <c r="D604" s="154"/>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row>
    <row r="605" spans="1:82" ht="31" customHeight="1" x14ac:dyDescent="0.35">
      <c r="A605" s="154"/>
      <c r="B605" s="153"/>
      <c r="C605" s="154"/>
      <c r="D605" s="154"/>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row>
    <row r="606" spans="1:82" ht="31" customHeight="1" x14ac:dyDescent="0.35">
      <c r="A606" s="154"/>
      <c r="B606" s="153"/>
      <c r="C606" s="154"/>
      <c r="D606" s="154"/>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row>
    <row r="607" spans="1:82" ht="31" customHeight="1" x14ac:dyDescent="0.35">
      <c r="A607" s="154"/>
      <c r="B607" s="153"/>
      <c r="C607" s="154"/>
      <c r="D607" s="154"/>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row>
    <row r="608" spans="1:82" ht="31" customHeight="1" x14ac:dyDescent="0.35">
      <c r="A608" s="154"/>
      <c r="B608" s="153"/>
      <c r="C608" s="154"/>
      <c r="D608" s="154"/>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row>
    <row r="609" spans="1:82" ht="31" customHeight="1" x14ac:dyDescent="0.35">
      <c r="A609" s="154"/>
      <c r="B609" s="153"/>
      <c r="C609" s="154"/>
      <c r="D609" s="154"/>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row>
    <row r="610" spans="1:82" ht="31" customHeight="1" x14ac:dyDescent="0.35">
      <c r="A610" s="154"/>
      <c r="B610" s="153"/>
      <c r="C610" s="154"/>
      <c r="D610" s="154"/>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row>
    <row r="611" spans="1:82" ht="31" customHeight="1" x14ac:dyDescent="0.35">
      <c r="A611" s="154"/>
      <c r="B611" s="153"/>
      <c r="C611" s="154"/>
      <c r="D611" s="154"/>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row>
    <row r="612" spans="1:82" ht="31" customHeight="1" x14ac:dyDescent="0.35">
      <c r="A612" s="154"/>
      <c r="B612" s="153"/>
      <c r="C612" s="154"/>
      <c r="D612" s="154"/>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row>
    <row r="613" spans="1:82" ht="31" customHeight="1" x14ac:dyDescent="0.35">
      <c r="A613" s="154"/>
      <c r="B613" s="153"/>
      <c r="C613" s="154"/>
      <c r="D613" s="154"/>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row>
    <row r="614" spans="1:82" ht="31" customHeight="1" x14ac:dyDescent="0.35">
      <c r="A614" s="154"/>
      <c r="B614" s="153"/>
      <c r="C614" s="154"/>
      <c r="D614" s="154"/>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row>
    <row r="615" spans="1:82" ht="31" customHeight="1" x14ac:dyDescent="0.35">
      <c r="A615" s="154"/>
      <c r="B615" s="153"/>
      <c r="C615" s="154"/>
      <c r="D615" s="154"/>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row>
    <row r="616" spans="1:82" ht="31" customHeight="1" x14ac:dyDescent="0.35">
      <c r="A616" s="154"/>
      <c r="B616" s="153"/>
      <c r="C616" s="154"/>
      <c r="D616" s="154"/>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row>
    <row r="617" spans="1:82" ht="31" customHeight="1" x14ac:dyDescent="0.35">
      <c r="A617" s="154"/>
      <c r="B617" s="153"/>
      <c r="C617" s="154"/>
      <c r="D617" s="154"/>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row>
    <row r="618" spans="1:82" ht="31" customHeight="1" x14ac:dyDescent="0.35">
      <c r="A618" s="154"/>
      <c r="B618" s="153"/>
      <c r="C618" s="154"/>
      <c r="D618" s="154"/>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row>
    <row r="619" spans="1:82" ht="31" customHeight="1" x14ac:dyDescent="0.35">
      <c r="A619" s="154"/>
      <c r="B619" s="153"/>
      <c r="C619" s="154"/>
      <c r="D619" s="154"/>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row>
    <row r="620" spans="1:82" ht="31" customHeight="1" x14ac:dyDescent="0.35">
      <c r="A620" s="154"/>
      <c r="B620" s="153"/>
      <c r="C620" s="154"/>
      <c r="D620" s="154"/>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row>
    <row r="621" spans="1:82" ht="31" customHeight="1" x14ac:dyDescent="0.35">
      <c r="A621" s="154"/>
      <c r="B621" s="153"/>
      <c r="C621" s="154"/>
      <c r="D621" s="154"/>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row>
    <row r="622" spans="1:82" ht="31" customHeight="1" x14ac:dyDescent="0.35">
      <c r="A622" s="154"/>
      <c r="B622" s="153"/>
      <c r="C622" s="154"/>
      <c r="D622" s="154"/>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row>
    <row r="623" spans="1:82" ht="31" customHeight="1" x14ac:dyDescent="0.35">
      <c r="A623" s="154"/>
      <c r="B623" s="153"/>
      <c r="C623" s="154"/>
      <c r="D623" s="154"/>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row>
    <row r="624" spans="1:82" ht="31" customHeight="1" x14ac:dyDescent="0.35">
      <c r="A624" s="154"/>
      <c r="B624" s="153"/>
      <c r="C624" s="154"/>
      <c r="D624" s="154"/>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row>
    <row r="625" spans="1:82" ht="31" customHeight="1" x14ac:dyDescent="0.35">
      <c r="A625" s="154"/>
      <c r="B625" s="153"/>
      <c r="C625" s="154"/>
      <c r="D625" s="154"/>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row>
    <row r="626" spans="1:82" ht="31" customHeight="1" x14ac:dyDescent="0.35">
      <c r="A626" s="154"/>
      <c r="B626" s="153"/>
      <c r="C626" s="154"/>
      <c r="D626" s="154"/>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row>
    <row r="627" spans="1:82" ht="31" customHeight="1" x14ac:dyDescent="0.35">
      <c r="A627" s="154"/>
      <c r="B627" s="153"/>
      <c r="C627" s="154"/>
      <c r="D627" s="154"/>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row>
    <row r="628" spans="1:82" ht="31" customHeight="1" x14ac:dyDescent="0.35">
      <c r="A628" s="154"/>
      <c r="B628" s="153"/>
      <c r="C628" s="154"/>
      <c r="D628" s="154"/>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row>
    <row r="629" spans="1:82" ht="31" customHeight="1" x14ac:dyDescent="0.35">
      <c r="A629" s="154"/>
      <c r="B629" s="153"/>
      <c r="C629" s="154"/>
      <c r="D629" s="154"/>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row>
    <row r="630" spans="1:82" ht="31" customHeight="1" x14ac:dyDescent="0.35">
      <c r="A630" s="154"/>
      <c r="B630" s="153"/>
      <c r="C630" s="154"/>
      <c r="D630" s="154"/>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row>
    <row r="631" spans="1:82" ht="31" customHeight="1" x14ac:dyDescent="0.35">
      <c r="A631" s="154"/>
      <c r="B631" s="153"/>
      <c r="C631" s="154"/>
      <c r="D631" s="154"/>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row>
    <row r="632" spans="1:82" ht="31" customHeight="1" x14ac:dyDescent="0.35">
      <c r="A632" s="154"/>
      <c r="B632" s="153"/>
      <c r="C632" s="154"/>
      <c r="D632" s="154"/>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row>
    <row r="633" spans="1:82" ht="31" customHeight="1" x14ac:dyDescent="0.35">
      <c r="A633" s="154"/>
      <c r="B633" s="153"/>
      <c r="C633" s="154"/>
      <c r="D633" s="154"/>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row>
    <row r="634" spans="1:82" ht="31" customHeight="1" x14ac:dyDescent="0.35">
      <c r="A634" s="154"/>
      <c r="B634" s="153"/>
      <c r="C634" s="154"/>
      <c r="D634" s="154"/>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row>
    <row r="635" spans="1:82" ht="31" customHeight="1" x14ac:dyDescent="0.35">
      <c r="A635" s="154"/>
      <c r="B635" s="153"/>
      <c r="C635" s="154"/>
      <c r="D635" s="154"/>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row>
    <row r="636" spans="1:82" ht="31" customHeight="1" x14ac:dyDescent="0.35">
      <c r="A636" s="154"/>
      <c r="B636" s="153"/>
      <c r="C636" s="154"/>
      <c r="D636" s="154"/>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row>
    <row r="637" spans="1:82" ht="31" customHeight="1" x14ac:dyDescent="0.35">
      <c r="A637" s="154"/>
      <c r="B637" s="153"/>
      <c r="C637" s="154"/>
      <c r="D637" s="154"/>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row>
    <row r="638" spans="1:82" ht="31" customHeight="1" x14ac:dyDescent="0.35">
      <c r="A638" s="154"/>
      <c r="B638" s="153"/>
      <c r="C638" s="154"/>
      <c r="D638" s="154"/>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row>
    <row r="639" spans="1:82" ht="31" customHeight="1" x14ac:dyDescent="0.35">
      <c r="A639" s="154"/>
      <c r="B639" s="153"/>
      <c r="C639" s="154"/>
      <c r="D639" s="154"/>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row>
    <row r="640" spans="1:82" ht="31" customHeight="1" x14ac:dyDescent="0.35">
      <c r="A640" s="154"/>
      <c r="B640" s="153"/>
      <c r="C640" s="154"/>
      <c r="D640" s="154"/>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row>
    <row r="641" spans="1:82" ht="31" customHeight="1" x14ac:dyDescent="0.35">
      <c r="A641" s="154"/>
      <c r="B641" s="153"/>
      <c r="C641" s="154"/>
      <c r="D641" s="154"/>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row>
    <row r="642" spans="1:82" ht="31" customHeight="1" x14ac:dyDescent="0.35">
      <c r="A642" s="154"/>
      <c r="B642" s="153"/>
      <c r="C642" s="154"/>
      <c r="D642" s="154"/>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row>
    <row r="643" spans="1:82" ht="31" customHeight="1" x14ac:dyDescent="0.35">
      <c r="A643" s="154"/>
      <c r="B643" s="153"/>
      <c r="C643" s="154"/>
      <c r="D643" s="154"/>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row>
    <row r="644" spans="1:82" ht="31" customHeight="1" x14ac:dyDescent="0.35">
      <c r="A644" s="154"/>
      <c r="B644" s="153"/>
      <c r="C644" s="154"/>
      <c r="D644" s="154"/>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row>
    <row r="645" spans="1:82" ht="31" customHeight="1" x14ac:dyDescent="0.35">
      <c r="A645" s="154"/>
      <c r="B645" s="153"/>
      <c r="C645" s="154"/>
      <c r="D645" s="154"/>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row>
    <row r="646" spans="1:82" ht="31" customHeight="1" x14ac:dyDescent="0.35">
      <c r="A646" s="154"/>
      <c r="B646" s="153"/>
      <c r="C646" s="154"/>
      <c r="D646" s="154"/>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row>
    <row r="647" spans="1:82" ht="31" customHeight="1" x14ac:dyDescent="0.35">
      <c r="A647" s="154"/>
      <c r="B647" s="153"/>
      <c r="C647" s="154"/>
      <c r="D647" s="154"/>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row>
    <row r="648" spans="1:82" ht="31" customHeight="1" x14ac:dyDescent="0.35">
      <c r="A648" s="154"/>
      <c r="B648" s="153"/>
      <c r="C648" s="154"/>
      <c r="D648" s="154"/>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row>
    <row r="649" spans="1:82" ht="31" customHeight="1" x14ac:dyDescent="0.35">
      <c r="A649" s="154"/>
      <c r="B649" s="153"/>
      <c r="C649" s="154"/>
      <c r="D649" s="154"/>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row>
    <row r="650" spans="1:82" ht="31" customHeight="1" x14ac:dyDescent="0.35">
      <c r="A650" s="154"/>
      <c r="B650" s="153"/>
      <c r="C650" s="154"/>
      <c r="D650" s="154"/>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row>
    <row r="651" spans="1:82" ht="31" customHeight="1" x14ac:dyDescent="0.35">
      <c r="A651" s="154"/>
      <c r="B651" s="153"/>
      <c r="C651" s="154"/>
      <c r="D651" s="154"/>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row>
    <row r="652" spans="1:82" ht="31" customHeight="1" x14ac:dyDescent="0.35">
      <c r="A652" s="154"/>
      <c r="B652" s="153"/>
      <c r="C652" s="154"/>
      <c r="D652" s="154"/>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row>
    <row r="653" spans="1:82" ht="31" customHeight="1" x14ac:dyDescent="0.35">
      <c r="A653" s="154"/>
      <c r="B653" s="153"/>
      <c r="C653" s="154"/>
      <c r="D653" s="154"/>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row>
    <row r="654" spans="1:82" ht="31" customHeight="1" x14ac:dyDescent="0.35">
      <c r="A654" s="154"/>
      <c r="B654" s="153"/>
      <c r="C654" s="154"/>
      <c r="D654" s="154"/>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row>
    <row r="655" spans="1:82" ht="31" customHeight="1" x14ac:dyDescent="0.35">
      <c r="A655" s="154"/>
      <c r="B655" s="153"/>
      <c r="C655" s="154"/>
      <c r="D655" s="154"/>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row>
    <row r="656" spans="1:82" ht="31" customHeight="1" x14ac:dyDescent="0.35">
      <c r="A656" s="154"/>
      <c r="B656" s="153"/>
      <c r="C656" s="154"/>
      <c r="D656" s="154"/>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row>
    <row r="657" spans="1:82" ht="31" customHeight="1" x14ac:dyDescent="0.35">
      <c r="A657" s="154"/>
      <c r="B657" s="153"/>
      <c r="C657" s="154"/>
      <c r="D657" s="154"/>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row>
    <row r="658" spans="1:82" ht="31" customHeight="1" x14ac:dyDescent="0.35">
      <c r="A658" s="154"/>
      <c r="B658" s="153"/>
      <c r="C658" s="154"/>
      <c r="D658" s="154"/>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row>
    <row r="659" spans="1:82" ht="31" customHeight="1" x14ac:dyDescent="0.35">
      <c r="A659" s="154"/>
      <c r="B659" s="153"/>
      <c r="C659" s="154"/>
      <c r="D659" s="154"/>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row>
    <row r="660" spans="1:82" ht="31" customHeight="1" x14ac:dyDescent="0.35">
      <c r="A660" s="154"/>
      <c r="B660" s="153"/>
      <c r="C660" s="154"/>
      <c r="D660" s="154"/>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row>
    <row r="661" spans="1:82" ht="31" customHeight="1" x14ac:dyDescent="0.35">
      <c r="A661" s="154"/>
      <c r="B661" s="153"/>
      <c r="C661" s="154"/>
      <c r="D661" s="154"/>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row>
    <row r="662" spans="1:82" ht="31" customHeight="1" x14ac:dyDescent="0.35">
      <c r="A662" s="154"/>
      <c r="B662" s="153"/>
      <c r="C662" s="154"/>
      <c r="D662" s="154"/>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row>
    <row r="663" spans="1:82" ht="31" customHeight="1" x14ac:dyDescent="0.35">
      <c r="A663" s="154"/>
      <c r="B663" s="153"/>
      <c r="C663" s="154"/>
      <c r="D663" s="154"/>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row>
    <row r="664" spans="1:82" ht="31" customHeight="1" x14ac:dyDescent="0.35">
      <c r="A664" s="154"/>
      <c r="B664" s="153"/>
      <c r="C664" s="154"/>
      <c r="D664" s="154"/>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row>
    <row r="665" spans="1:82" ht="31" customHeight="1" x14ac:dyDescent="0.35">
      <c r="A665" s="154"/>
      <c r="B665" s="153"/>
      <c r="C665" s="154"/>
      <c r="D665" s="154"/>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row>
    <row r="666" spans="1:82" ht="31" customHeight="1" x14ac:dyDescent="0.35">
      <c r="A666" s="154"/>
      <c r="B666" s="153"/>
      <c r="C666" s="154"/>
      <c r="D666" s="154"/>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row>
    <row r="667" spans="1:82" ht="31" customHeight="1" x14ac:dyDescent="0.35">
      <c r="A667" s="154"/>
      <c r="B667" s="153"/>
      <c r="C667" s="154"/>
      <c r="D667" s="154"/>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row>
    <row r="668" spans="1:82" ht="31" customHeight="1" x14ac:dyDescent="0.35">
      <c r="A668" s="154"/>
      <c r="B668" s="153"/>
      <c r="C668" s="154"/>
      <c r="D668" s="154"/>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row>
    <row r="669" spans="1:82" ht="31" customHeight="1" x14ac:dyDescent="0.35">
      <c r="A669" s="154"/>
      <c r="B669" s="153"/>
      <c r="C669" s="154"/>
      <c r="D669" s="154"/>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row>
    <row r="670" spans="1:82" ht="31" customHeight="1" x14ac:dyDescent="0.35">
      <c r="A670" s="154"/>
      <c r="B670" s="153"/>
      <c r="C670" s="154"/>
      <c r="D670" s="154"/>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row>
    <row r="671" spans="1:82" ht="31" customHeight="1" x14ac:dyDescent="0.35">
      <c r="A671" s="154"/>
      <c r="B671" s="153"/>
      <c r="C671" s="154"/>
      <c r="D671" s="154"/>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row>
    <row r="672" spans="1:82" ht="31" customHeight="1" x14ac:dyDescent="0.35">
      <c r="A672" s="154"/>
      <c r="B672" s="153"/>
      <c r="C672" s="154"/>
      <c r="D672" s="154"/>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row>
    <row r="673" spans="1:82" ht="31" customHeight="1" x14ac:dyDescent="0.35">
      <c r="A673" s="154"/>
      <c r="B673" s="153"/>
      <c r="C673" s="154"/>
      <c r="D673" s="154"/>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row>
    <row r="674" spans="1:82" ht="31" customHeight="1" x14ac:dyDescent="0.35">
      <c r="A674" s="154"/>
      <c r="B674" s="153"/>
      <c r="C674" s="154"/>
      <c r="D674" s="154"/>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row>
    <row r="675" spans="1:82" ht="31" customHeight="1" x14ac:dyDescent="0.35">
      <c r="A675" s="154"/>
      <c r="B675" s="153"/>
      <c r="C675" s="154"/>
      <c r="D675" s="154"/>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row>
    <row r="676" spans="1:82" ht="31" customHeight="1" x14ac:dyDescent="0.35">
      <c r="A676" s="154"/>
      <c r="B676" s="153"/>
      <c r="C676" s="154"/>
      <c r="D676" s="154"/>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row>
    <row r="677" spans="1:82" ht="31" customHeight="1" x14ac:dyDescent="0.35">
      <c r="A677" s="154"/>
      <c r="B677" s="153"/>
      <c r="C677" s="154"/>
      <c r="D677" s="154"/>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row>
    <row r="678" spans="1:82" ht="31" customHeight="1" x14ac:dyDescent="0.35">
      <c r="A678" s="154"/>
      <c r="B678" s="153"/>
      <c r="C678" s="154"/>
      <c r="D678" s="154"/>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row>
    <row r="679" spans="1:82" ht="31" customHeight="1" x14ac:dyDescent="0.35">
      <c r="A679" s="154"/>
      <c r="B679" s="153"/>
      <c r="C679" s="154"/>
      <c r="D679" s="154"/>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row>
    <row r="680" spans="1:82" ht="31" customHeight="1" x14ac:dyDescent="0.35">
      <c r="A680" s="154"/>
      <c r="B680" s="153"/>
      <c r="C680" s="154"/>
      <c r="D680" s="154"/>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row>
    <row r="681" spans="1:82" ht="31" customHeight="1" x14ac:dyDescent="0.35">
      <c r="A681" s="154"/>
      <c r="B681" s="153"/>
      <c r="C681" s="154"/>
      <c r="D681" s="154"/>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row>
    <row r="682" spans="1:82" ht="31" customHeight="1" x14ac:dyDescent="0.35">
      <c r="A682" s="154"/>
      <c r="B682" s="153"/>
      <c r="C682" s="154"/>
      <c r="D682" s="154"/>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row>
    <row r="683" spans="1:82" ht="31" customHeight="1" x14ac:dyDescent="0.35">
      <c r="A683" s="154"/>
      <c r="B683" s="153"/>
      <c r="C683" s="154"/>
      <c r="D683" s="154"/>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row>
    <row r="684" spans="1:82" ht="31" customHeight="1" x14ac:dyDescent="0.35">
      <c r="A684" s="154"/>
      <c r="B684" s="153"/>
      <c r="C684" s="154"/>
      <c r="D684" s="154"/>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row>
    <row r="685" spans="1:82" ht="31" customHeight="1" x14ac:dyDescent="0.35">
      <c r="A685" s="154"/>
      <c r="B685" s="153"/>
      <c r="C685" s="154"/>
      <c r="D685" s="154"/>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row>
    <row r="686" spans="1:82" ht="31" customHeight="1" x14ac:dyDescent="0.35">
      <c r="A686" s="154"/>
      <c r="B686" s="153"/>
      <c r="C686" s="154"/>
      <c r="D686" s="154"/>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row>
    <row r="687" spans="1:82" ht="31" customHeight="1" x14ac:dyDescent="0.35">
      <c r="A687" s="154"/>
      <c r="B687" s="153"/>
      <c r="C687" s="154"/>
      <c r="D687" s="154"/>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row>
    <row r="688" spans="1:82" ht="31" customHeight="1" x14ac:dyDescent="0.35">
      <c r="A688" s="154"/>
      <c r="B688" s="153"/>
      <c r="C688" s="154"/>
      <c r="D688" s="154"/>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row>
    <row r="689" spans="1:82" ht="31" customHeight="1" x14ac:dyDescent="0.35">
      <c r="A689" s="154"/>
      <c r="B689" s="153"/>
      <c r="C689" s="154"/>
      <c r="D689" s="154"/>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row>
    <row r="690" spans="1:82" ht="31" customHeight="1" x14ac:dyDescent="0.35">
      <c r="A690" s="154"/>
      <c r="B690" s="153"/>
      <c r="C690" s="154"/>
      <c r="D690" s="154"/>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row>
    <row r="691" spans="1:82" ht="31" customHeight="1" x14ac:dyDescent="0.35">
      <c r="A691" s="154"/>
      <c r="B691" s="153"/>
      <c r="C691" s="154"/>
      <c r="D691" s="154"/>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row>
    <row r="692" spans="1:82" ht="31" customHeight="1" x14ac:dyDescent="0.35">
      <c r="A692" s="154"/>
      <c r="B692" s="153"/>
      <c r="C692" s="154"/>
      <c r="D692" s="154"/>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row>
    <row r="693" spans="1:82" ht="31" customHeight="1" x14ac:dyDescent="0.35">
      <c r="A693" s="154"/>
      <c r="B693" s="153"/>
      <c r="C693" s="154"/>
      <c r="D693" s="154"/>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row>
    <row r="694" spans="1:82" ht="31" customHeight="1" x14ac:dyDescent="0.35">
      <c r="A694" s="154"/>
      <c r="B694" s="153"/>
      <c r="C694" s="154"/>
      <c r="D694" s="154"/>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row>
    <row r="695" spans="1:82" ht="31" customHeight="1" x14ac:dyDescent="0.35">
      <c r="A695" s="154"/>
      <c r="B695" s="153"/>
      <c r="C695" s="154"/>
      <c r="D695" s="154"/>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row>
    <row r="696" spans="1:82" ht="31" customHeight="1" x14ac:dyDescent="0.35">
      <c r="A696" s="154"/>
      <c r="B696" s="153"/>
      <c r="C696" s="154"/>
      <c r="D696" s="154"/>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row>
    <row r="697" spans="1:82" ht="31" customHeight="1" x14ac:dyDescent="0.35">
      <c r="A697" s="154"/>
      <c r="B697" s="153"/>
      <c r="C697" s="154"/>
      <c r="D697" s="154"/>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row>
    <row r="698" spans="1:82" ht="31" customHeight="1" x14ac:dyDescent="0.35">
      <c r="A698" s="154"/>
      <c r="B698" s="153"/>
      <c r="C698" s="154"/>
      <c r="D698" s="154"/>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row>
    <row r="699" spans="1:82" ht="31" customHeight="1" x14ac:dyDescent="0.35">
      <c r="A699" s="154"/>
      <c r="B699" s="153"/>
      <c r="C699" s="154"/>
      <c r="D699" s="154"/>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row>
    <row r="700" spans="1:82" ht="31" customHeight="1" x14ac:dyDescent="0.35">
      <c r="A700" s="154"/>
      <c r="B700" s="153"/>
      <c r="C700" s="154"/>
      <c r="D700" s="154"/>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row>
    <row r="701" spans="1:82" ht="31" customHeight="1" x14ac:dyDescent="0.35">
      <c r="A701" s="154"/>
      <c r="B701" s="153"/>
      <c r="C701" s="154"/>
      <c r="D701" s="154"/>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row>
    <row r="702" spans="1:82" ht="31" customHeight="1" x14ac:dyDescent="0.35">
      <c r="A702" s="154"/>
      <c r="B702" s="153"/>
      <c r="C702" s="154"/>
      <c r="D702" s="154"/>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row>
    <row r="703" spans="1:82" ht="31" customHeight="1" x14ac:dyDescent="0.35">
      <c r="A703" s="154"/>
      <c r="B703" s="153"/>
      <c r="C703" s="154"/>
      <c r="D703" s="154"/>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row>
    <row r="704" spans="1:82" ht="31" customHeight="1" x14ac:dyDescent="0.35">
      <c r="A704" s="154"/>
      <c r="B704" s="153"/>
      <c r="C704" s="154"/>
      <c r="D704" s="154"/>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row>
    <row r="705" spans="1:82" ht="31" customHeight="1" x14ac:dyDescent="0.35">
      <c r="A705" s="154"/>
      <c r="B705" s="153"/>
      <c r="C705" s="154"/>
      <c r="D705" s="154"/>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row>
    <row r="706" spans="1:82" ht="31" customHeight="1" x14ac:dyDescent="0.35">
      <c r="A706" s="154"/>
      <c r="B706" s="153"/>
      <c r="C706" s="154"/>
      <c r="D706" s="154"/>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row>
    <row r="707" spans="1:82" ht="31" customHeight="1" x14ac:dyDescent="0.35">
      <c r="A707" s="154"/>
      <c r="B707" s="153"/>
      <c r="C707" s="154"/>
      <c r="D707" s="154"/>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row>
    <row r="708" spans="1:82" ht="31" customHeight="1" x14ac:dyDescent="0.35">
      <c r="A708" s="154"/>
      <c r="B708" s="153"/>
      <c r="C708" s="154"/>
      <c r="D708" s="154"/>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row>
    <row r="709" spans="1:82" ht="31" customHeight="1" x14ac:dyDescent="0.35">
      <c r="A709" s="154"/>
      <c r="B709" s="153"/>
      <c r="C709" s="154"/>
      <c r="D709" s="154"/>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row>
    <row r="710" spans="1:82" ht="31" customHeight="1" x14ac:dyDescent="0.35">
      <c r="A710" s="154"/>
      <c r="B710" s="153"/>
      <c r="C710" s="154"/>
      <c r="D710" s="154"/>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row>
    <row r="711" spans="1:82" ht="31" customHeight="1" x14ac:dyDescent="0.35">
      <c r="A711" s="154"/>
      <c r="B711" s="153"/>
      <c r="C711" s="154"/>
      <c r="D711" s="154"/>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row>
    <row r="712" spans="1:82" ht="31" customHeight="1" x14ac:dyDescent="0.35">
      <c r="A712" s="154"/>
      <c r="B712" s="153"/>
      <c r="C712" s="154"/>
      <c r="D712" s="154"/>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row>
    <row r="713" spans="1:82" ht="31" customHeight="1" x14ac:dyDescent="0.35">
      <c r="A713" s="154"/>
      <c r="B713" s="153"/>
      <c r="C713" s="154"/>
      <c r="D713" s="154"/>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row>
    <row r="714" spans="1:82" ht="31" customHeight="1" x14ac:dyDescent="0.35">
      <c r="A714" s="154"/>
      <c r="B714" s="153"/>
      <c r="C714" s="154"/>
      <c r="D714" s="154"/>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row>
    <row r="715" spans="1:82" ht="31" customHeight="1" x14ac:dyDescent="0.35">
      <c r="A715" s="154"/>
      <c r="B715" s="153"/>
      <c r="C715" s="154"/>
      <c r="D715" s="154"/>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row>
    <row r="716" spans="1:82" ht="31" customHeight="1" x14ac:dyDescent="0.35">
      <c r="A716" s="154"/>
      <c r="B716" s="153"/>
      <c r="C716" s="154"/>
      <c r="D716" s="154"/>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row>
    <row r="717" spans="1:82" ht="31" customHeight="1" x14ac:dyDescent="0.35">
      <c r="A717" s="154"/>
      <c r="B717" s="153"/>
      <c r="C717" s="154"/>
      <c r="D717" s="154"/>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row>
    <row r="718" spans="1:82" ht="31" customHeight="1" x14ac:dyDescent="0.35">
      <c r="A718" s="154"/>
      <c r="B718" s="153"/>
      <c r="C718" s="154"/>
      <c r="D718" s="154"/>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row>
    <row r="719" spans="1:82" ht="31" customHeight="1" x14ac:dyDescent="0.35">
      <c r="A719" s="154"/>
      <c r="B719" s="153"/>
      <c r="C719" s="154"/>
      <c r="D719" s="154"/>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row>
    <row r="720" spans="1:82" ht="31" customHeight="1" x14ac:dyDescent="0.35">
      <c r="A720" s="154"/>
      <c r="B720" s="153"/>
      <c r="C720" s="154"/>
      <c r="D720" s="154"/>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row>
    <row r="721" spans="1:82" ht="31" customHeight="1" x14ac:dyDescent="0.35">
      <c r="A721" s="154"/>
      <c r="B721" s="153"/>
      <c r="C721" s="154"/>
      <c r="D721" s="154"/>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row>
    <row r="722" spans="1:82" ht="31" customHeight="1" x14ac:dyDescent="0.35">
      <c r="A722" s="154"/>
      <c r="B722" s="153"/>
      <c r="C722" s="154"/>
      <c r="D722" s="154"/>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row>
    <row r="723" spans="1:82" ht="31" customHeight="1" x14ac:dyDescent="0.35">
      <c r="A723" s="154"/>
      <c r="B723" s="153"/>
      <c r="C723" s="154"/>
      <c r="D723" s="154"/>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row>
    <row r="724" spans="1:82" ht="31" customHeight="1" x14ac:dyDescent="0.35">
      <c r="A724" s="154"/>
      <c r="B724" s="153"/>
      <c r="C724" s="154"/>
      <c r="D724" s="154"/>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row>
    <row r="725" spans="1:82" ht="31" customHeight="1" x14ac:dyDescent="0.35">
      <c r="A725" s="154"/>
      <c r="B725" s="153"/>
      <c r="C725" s="154"/>
      <c r="D725" s="154"/>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row>
    <row r="726" spans="1:82" ht="31" customHeight="1" x14ac:dyDescent="0.35">
      <c r="A726" s="154"/>
      <c r="B726" s="153"/>
      <c r="C726" s="154"/>
      <c r="D726" s="154"/>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row>
    <row r="727" spans="1:82" ht="31" customHeight="1" x14ac:dyDescent="0.35">
      <c r="A727" s="154"/>
      <c r="B727" s="153"/>
      <c r="C727" s="154"/>
      <c r="D727" s="154"/>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row>
    <row r="728" spans="1:82" ht="31" customHeight="1" x14ac:dyDescent="0.35">
      <c r="A728" s="154"/>
      <c r="B728" s="153"/>
      <c r="C728" s="154"/>
      <c r="D728" s="154"/>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row>
    <row r="729" spans="1:82" ht="31" customHeight="1" x14ac:dyDescent="0.35">
      <c r="A729" s="154"/>
      <c r="B729" s="153"/>
      <c r="C729" s="154"/>
      <c r="D729" s="154"/>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row>
    <row r="730" spans="1:82" ht="31" customHeight="1" x14ac:dyDescent="0.35">
      <c r="A730" s="154"/>
      <c r="B730" s="153"/>
      <c r="C730" s="154"/>
      <c r="D730" s="154"/>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row>
    <row r="731" spans="1:82" ht="31" customHeight="1" x14ac:dyDescent="0.35">
      <c r="A731" s="154"/>
      <c r="B731" s="153"/>
      <c r="C731" s="154"/>
      <c r="D731" s="154"/>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row>
    <row r="732" spans="1:82" ht="31" customHeight="1" x14ac:dyDescent="0.35">
      <c r="A732" s="154"/>
      <c r="B732" s="153"/>
      <c r="C732" s="154"/>
      <c r="D732" s="154"/>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row>
    <row r="733" spans="1:82" ht="31" customHeight="1" x14ac:dyDescent="0.35">
      <c r="A733" s="154"/>
      <c r="B733" s="153"/>
      <c r="C733" s="154"/>
      <c r="D733" s="154"/>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row>
    <row r="734" spans="1:82" ht="31" customHeight="1" x14ac:dyDescent="0.35">
      <c r="A734" s="154"/>
      <c r="B734" s="153"/>
      <c r="C734" s="154"/>
      <c r="D734" s="154"/>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row>
    <row r="735" spans="1:82" ht="31" customHeight="1" x14ac:dyDescent="0.35">
      <c r="A735" s="154"/>
      <c r="B735" s="153"/>
      <c r="C735" s="154"/>
      <c r="D735" s="154"/>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row>
    <row r="736" spans="1:82" ht="31" customHeight="1" x14ac:dyDescent="0.35">
      <c r="A736" s="154"/>
      <c r="B736" s="153"/>
      <c r="C736" s="154"/>
      <c r="D736" s="154"/>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row>
    <row r="737" spans="1:82" ht="31" customHeight="1" x14ac:dyDescent="0.35">
      <c r="A737" s="154"/>
      <c r="B737" s="153"/>
      <c r="C737" s="154"/>
      <c r="D737" s="154"/>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row>
    <row r="738" spans="1:82" ht="31" customHeight="1" x14ac:dyDescent="0.35">
      <c r="A738" s="154"/>
      <c r="B738" s="153"/>
      <c r="C738" s="154"/>
      <c r="D738" s="154"/>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row>
    <row r="739" spans="1:82" ht="31" customHeight="1" x14ac:dyDescent="0.35">
      <c r="A739" s="154"/>
      <c r="B739" s="153"/>
      <c r="C739" s="154"/>
      <c r="D739" s="154"/>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row>
    <row r="740" spans="1:82" ht="31" customHeight="1" x14ac:dyDescent="0.35">
      <c r="A740" s="154"/>
      <c r="B740" s="153"/>
      <c r="C740" s="154"/>
      <c r="D740" s="154"/>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row>
    <row r="741" spans="1:82" ht="31" customHeight="1" x14ac:dyDescent="0.35">
      <c r="A741" s="154"/>
      <c r="B741" s="153"/>
      <c r="C741" s="154"/>
      <c r="D741" s="154"/>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row>
    <row r="742" spans="1:82" ht="31" customHeight="1" x14ac:dyDescent="0.35">
      <c r="A742" s="154"/>
      <c r="B742" s="153"/>
      <c r="C742" s="154"/>
      <c r="D742" s="154"/>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row>
    <row r="743" spans="1:82" ht="31" customHeight="1" x14ac:dyDescent="0.35">
      <c r="A743" s="154"/>
      <c r="B743" s="153"/>
      <c r="C743" s="154"/>
      <c r="D743" s="154"/>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row>
    <row r="744" spans="1:82" ht="31" customHeight="1" x14ac:dyDescent="0.35">
      <c r="A744" s="154"/>
      <c r="B744" s="153"/>
      <c r="C744" s="154"/>
      <c r="D744" s="154"/>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row>
    <row r="745" spans="1:82" ht="31" customHeight="1" x14ac:dyDescent="0.35">
      <c r="A745" s="154"/>
      <c r="B745" s="153"/>
      <c r="C745" s="154"/>
      <c r="D745" s="154"/>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row>
    <row r="746" spans="1:82" ht="31" customHeight="1" x14ac:dyDescent="0.35">
      <c r="A746" s="154"/>
      <c r="B746" s="153"/>
      <c r="C746" s="154"/>
      <c r="D746" s="154"/>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row>
    <row r="747" spans="1:82" ht="31" customHeight="1" x14ac:dyDescent="0.35">
      <c r="A747" s="154"/>
      <c r="B747" s="153"/>
      <c r="C747" s="154"/>
      <c r="D747" s="154"/>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row>
    <row r="748" spans="1:82" ht="31" customHeight="1" x14ac:dyDescent="0.35">
      <c r="A748" s="154"/>
      <c r="B748" s="153"/>
      <c r="C748" s="154"/>
      <c r="D748" s="154"/>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row>
    <row r="749" spans="1:82" ht="31" customHeight="1" x14ac:dyDescent="0.35">
      <c r="A749" s="154"/>
      <c r="B749" s="153"/>
      <c r="C749" s="154"/>
      <c r="D749" s="154"/>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row>
    <row r="750" spans="1:82" ht="31" customHeight="1" x14ac:dyDescent="0.35">
      <c r="A750" s="154"/>
      <c r="B750" s="153"/>
      <c r="C750" s="154"/>
      <c r="D750" s="154"/>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row>
    <row r="751" spans="1:82" ht="31" customHeight="1" x14ac:dyDescent="0.35">
      <c r="A751" s="154"/>
      <c r="B751" s="153"/>
      <c r="C751" s="154"/>
      <c r="D751" s="154"/>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row>
    <row r="752" spans="1:82" ht="31" customHeight="1" x14ac:dyDescent="0.35">
      <c r="A752" s="154"/>
      <c r="B752" s="153"/>
      <c r="C752" s="154"/>
      <c r="D752" s="154"/>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row>
    <row r="753" spans="1:82" ht="31" customHeight="1" x14ac:dyDescent="0.35">
      <c r="A753" s="154"/>
      <c r="B753" s="153"/>
      <c r="C753" s="154"/>
      <c r="D753" s="154"/>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row>
    <row r="754" spans="1:82" ht="31" customHeight="1" x14ac:dyDescent="0.35">
      <c r="A754" s="154"/>
      <c r="B754" s="153"/>
      <c r="C754" s="154"/>
      <c r="D754" s="154"/>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row>
    <row r="755" spans="1:82" ht="31" customHeight="1" x14ac:dyDescent="0.35">
      <c r="A755" s="154"/>
      <c r="B755" s="153"/>
      <c r="C755" s="154"/>
      <c r="D755" s="154"/>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row>
    <row r="756" spans="1:82" ht="31" customHeight="1" x14ac:dyDescent="0.35">
      <c r="A756" s="154"/>
      <c r="B756" s="153"/>
      <c r="C756" s="154"/>
      <c r="D756" s="154"/>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row>
    <row r="757" spans="1:82" ht="31" customHeight="1" x14ac:dyDescent="0.35">
      <c r="A757" s="154"/>
      <c r="B757" s="153"/>
      <c r="C757" s="154"/>
      <c r="D757" s="154"/>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row>
    <row r="758" spans="1:82" ht="31" customHeight="1" x14ac:dyDescent="0.35">
      <c r="A758" s="154"/>
      <c r="B758" s="153"/>
      <c r="C758" s="154"/>
      <c r="D758" s="154"/>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row>
    <row r="759" spans="1:82" ht="31" customHeight="1" x14ac:dyDescent="0.35">
      <c r="A759" s="154"/>
      <c r="B759" s="153"/>
      <c r="C759" s="154"/>
      <c r="D759" s="154"/>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row>
    <row r="760" spans="1:82" ht="31" customHeight="1" x14ac:dyDescent="0.35">
      <c r="A760" s="154"/>
      <c r="B760" s="153"/>
      <c r="C760" s="154"/>
      <c r="D760" s="154"/>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row>
    <row r="761" spans="1:82" ht="31" customHeight="1" x14ac:dyDescent="0.35">
      <c r="A761" s="154"/>
      <c r="B761" s="153"/>
      <c r="C761" s="154"/>
      <c r="D761" s="154"/>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row>
    <row r="762" spans="1:82" ht="31" customHeight="1" x14ac:dyDescent="0.35">
      <c r="A762" s="154"/>
      <c r="B762" s="153"/>
      <c r="C762" s="154"/>
      <c r="D762" s="154"/>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row>
    <row r="763" spans="1:82" ht="31" customHeight="1" x14ac:dyDescent="0.35">
      <c r="A763" s="154"/>
      <c r="B763" s="153"/>
      <c r="C763" s="154"/>
      <c r="D763" s="154"/>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row>
    <row r="764" spans="1:82" ht="31" customHeight="1" x14ac:dyDescent="0.35">
      <c r="A764" s="154"/>
      <c r="B764" s="153"/>
      <c r="C764" s="154"/>
      <c r="D764" s="154"/>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row>
    <row r="765" spans="1:82" ht="31" customHeight="1" x14ac:dyDescent="0.35">
      <c r="A765" s="154"/>
      <c r="B765" s="153"/>
      <c r="C765" s="154"/>
      <c r="D765" s="154"/>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row>
    <row r="766" spans="1:82" ht="31" customHeight="1" x14ac:dyDescent="0.35">
      <c r="A766" s="154"/>
      <c r="B766" s="153"/>
      <c r="C766" s="154"/>
      <c r="D766" s="154"/>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row>
    <row r="767" spans="1:82" ht="31" customHeight="1" x14ac:dyDescent="0.35">
      <c r="A767" s="154"/>
      <c r="B767" s="153"/>
      <c r="C767" s="154"/>
      <c r="D767" s="154"/>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row>
    <row r="768" spans="1:82" ht="31" customHeight="1" x14ac:dyDescent="0.35">
      <c r="A768" s="154"/>
      <c r="B768" s="153"/>
      <c r="C768" s="154"/>
      <c r="D768" s="154"/>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row>
    <row r="769" spans="1:82" ht="31" customHeight="1" x14ac:dyDescent="0.35">
      <c r="A769" s="154"/>
      <c r="B769" s="153"/>
      <c r="C769" s="154"/>
      <c r="D769" s="154"/>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row>
    <row r="770" spans="1:82" ht="31" customHeight="1" x14ac:dyDescent="0.35">
      <c r="A770" s="154"/>
      <c r="B770" s="153"/>
      <c r="C770" s="154"/>
      <c r="D770" s="154"/>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row>
    <row r="771" spans="1:82" ht="31" customHeight="1" x14ac:dyDescent="0.35">
      <c r="A771" s="154"/>
      <c r="B771" s="153"/>
      <c r="C771" s="154"/>
      <c r="D771" s="154"/>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row>
    <row r="772" spans="1:82" ht="31" customHeight="1" x14ac:dyDescent="0.35">
      <c r="A772" s="154"/>
      <c r="B772" s="153"/>
      <c r="C772" s="154"/>
      <c r="D772" s="154"/>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row>
    <row r="773" spans="1:82" ht="31" customHeight="1" x14ac:dyDescent="0.35">
      <c r="A773" s="154"/>
      <c r="B773" s="153"/>
      <c r="C773" s="154"/>
      <c r="D773" s="154"/>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row>
    <row r="774" spans="1:82" ht="31" customHeight="1" x14ac:dyDescent="0.35">
      <c r="A774" s="154"/>
      <c r="B774" s="153"/>
      <c r="C774" s="154"/>
      <c r="D774" s="154"/>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row>
    <row r="775" spans="1:82" ht="31" customHeight="1" x14ac:dyDescent="0.35">
      <c r="A775" s="154"/>
      <c r="B775" s="153"/>
      <c r="C775" s="154"/>
      <c r="D775" s="154"/>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row>
    <row r="776" spans="1:82" ht="31" customHeight="1" x14ac:dyDescent="0.35">
      <c r="A776" s="154"/>
      <c r="B776" s="153"/>
      <c r="C776" s="154"/>
      <c r="D776" s="154"/>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row>
    <row r="777" spans="1:82" ht="31" customHeight="1" x14ac:dyDescent="0.35">
      <c r="A777" s="154"/>
      <c r="B777" s="153"/>
      <c r="C777" s="154"/>
      <c r="D777" s="154"/>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row>
    <row r="778" spans="1:82" ht="31" customHeight="1" x14ac:dyDescent="0.35">
      <c r="A778" s="154"/>
      <c r="B778" s="153"/>
      <c r="C778" s="154"/>
      <c r="D778" s="154"/>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row>
    <row r="779" spans="1:82" ht="31" customHeight="1" x14ac:dyDescent="0.35">
      <c r="A779" s="154"/>
      <c r="B779" s="153"/>
      <c r="C779" s="154"/>
      <c r="D779" s="154"/>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row>
    <row r="780" spans="1:82" ht="31" customHeight="1" x14ac:dyDescent="0.35">
      <c r="A780" s="154"/>
      <c r="B780" s="153"/>
      <c r="C780" s="154"/>
      <c r="D780" s="154"/>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row>
    <row r="781" spans="1:82" ht="31" customHeight="1" x14ac:dyDescent="0.35">
      <c r="A781" s="154"/>
      <c r="B781" s="153"/>
      <c r="C781" s="154"/>
      <c r="D781" s="154"/>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row>
    <row r="782" spans="1:82" ht="23.5" customHeight="1" x14ac:dyDescent="0.35">
      <c r="A782" s="154"/>
      <c r="B782" s="153"/>
      <c r="C782" s="154"/>
      <c r="D782" s="154"/>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row>
    <row r="783" spans="1:82" ht="14.5" x14ac:dyDescent="0.35">
      <c r="A783" s="154"/>
      <c r="B783" s="153"/>
      <c r="C783" s="154"/>
      <c r="D783" s="154"/>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row>
    <row r="784" spans="1:82" ht="14.5" x14ac:dyDescent="0.35">
      <c r="A784" s="154"/>
      <c r="B784" s="153"/>
      <c r="C784" s="154"/>
      <c r="D784" s="154"/>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row>
    <row r="785" spans="1:82" ht="14.5" x14ac:dyDescent="0.35">
      <c r="A785" s="154"/>
      <c r="B785" s="153"/>
      <c r="C785" s="154"/>
      <c r="D785" s="154"/>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row>
    <row r="786" spans="1:82" ht="14.5" x14ac:dyDescent="0.35">
      <c r="A786" s="154"/>
      <c r="B786" s="153"/>
      <c r="C786" s="154"/>
      <c r="D786" s="154"/>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row>
    <row r="787" spans="1:82" ht="14.5" x14ac:dyDescent="0.35">
      <c r="A787" s="154"/>
      <c r="B787" s="153"/>
      <c r="C787" s="154"/>
      <c r="D787" s="154"/>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row>
    <row r="788" spans="1:82" ht="14.5" x14ac:dyDescent="0.35">
      <c r="A788" s="154"/>
      <c r="B788" s="153"/>
      <c r="C788" s="154"/>
      <c r="D788" s="154"/>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row>
    <row r="789" spans="1:82" ht="14.5" x14ac:dyDescent="0.35">
      <c r="A789" s="154"/>
      <c r="B789" s="153"/>
      <c r="C789" s="154"/>
      <c r="D789" s="154"/>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row>
    <row r="790" spans="1:82" ht="14.5" x14ac:dyDescent="0.35">
      <c r="A790" s="154"/>
      <c r="B790" s="153"/>
      <c r="C790" s="154"/>
      <c r="D790" s="154"/>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row>
    <row r="791" spans="1:82" ht="14.5" x14ac:dyDescent="0.35">
      <c r="A791" s="154"/>
      <c r="B791" s="153"/>
      <c r="C791" s="154"/>
      <c r="D791" s="154"/>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row>
    <row r="792" spans="1:82" ht="14.5" x14ac:dyDescent="0.35">
      <c r="A792" s="154"/>
      <c r="B792" s="153"/>
      <c r="C792" s="154"/>
      <c r="D792" s="154"/>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row>
    <row r="793" spans="1:82" ht="14.5" x14ac:dyDescent="0.35">
      <c r="A793" s="154"/>
      <c r="B793" s="153"/>
      <c r="C793" s="154"/>
      <c r="D793" s="154"/>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row>
    <row r="794" spans="1:82" ht="14.5" x14ac:dyDescent="0.35">
      <c r="A794" s="154"/>
      <c r="B794" s="153"/>
      <c r="C794" s="154"/>
      <c r="D794" s="154"/>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row>
    <row r="795" spans="1:82" ht="14.5" x14ac:dyDescent="0.35">
      <c r="A795" s="154"/>
      <c r="B795" s="153"/>
      <c r="C795" s="154"/>
      <c r="D795" s="154"/>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row>
    <row r="796" spans="1:82" ht="14.5" x14ac:dyDescent="0.35">
      <c r="A796" s="154"/>
      <c r="B796" s="153"/>
      <c r="C796" s="154"/>
      <c r="D796" s="154"/>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row>
    <row r="797" spans="1:82" ht="14.5" x14ac:dyDescent="0.35">
      <c r="A797" s="154"/>
      <c r="B797" s="153"/>
      <c r="C797" s="154"/>
      <c r="D797" s="154"/>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row>
    <row r="798" spans="1:82" ht="14.5" x14ac:dyDescent="0.35">
      <c r="A798" s="154"/>
      <c r="B798" s="153"/>
      <c r="C798" s="154"/>
      <c r="D798" s="154"/>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row>
    <row r="799" spans="1:82" ht="14.5" x14ac:dyDescent="0.35">
      <c r="A799" s="154"/>
      <c r="B799" s="153"/>
      <c r="C799" s="154"/>
      <c r="D799" s="154"/>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row>
    <row r="800" spans="1:82" ht="14.5" x14ac:dyDescent="0.35">
      <c r="A800" s="154"/>
      <c r="B800" s="153"/>
      <c r="C800" s="154"/>
      <c r="D800" s="154"/>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row>
    <row r="801" spans="1:82" ht="14.5" x14ac:dyDescent="0.35">
      <c r="A801" s="154"/>
      <c r="B801" s="153"/>
      <c r="C801" s="154"/>
      <c r="D801" s="154"/>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row>
    <row r="802" spans="1:82" ht="14.5" x14ac:dyDescent="0.35">
      <c r="A802" s="154"/>
      <c r="B802" s="153"/>
      <c r="C802" s="154"/>
      <c r="D802" s="154"/>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row>
    <row r="803" spans="1:82" ht="14.5" x14ac:dyDescent="0.35">
      <c r="A803" s="154"/>
      <c r="B803" s="153"/>
      <c r="C803" s="154"/>
      <c r="D803" s="154"/>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row>
    <row r="804" spans="1:82" ht="14.5" x14ac:dyDescent="0.35">
      <c r="A804" s="154"/>
      <c r="B804" s="153"/>
      <c r="C804" s="154"/>
      <c r="D804" s="154"/>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row>
    <row r="805" spans="1:82" ht="14.5" x14ac:dyDescent="0.35">
      <c r="A805" s="154"/>
      <c r="B805" s="153"/>
      <c r="C805" s="154"/>
      <c r="D805" s="154"/>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row>
    <row r="806" spans="1:82" ht="14.5" x14ac:dyDescent="0.35">
      <c r="A806" s="154"/>
      <c r="B806" s="153"/>
      <c r="C806" s="154"/>
      <c r="D806" s="154"/>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row>
    <row r="807" spans="1:82" ht="14.5" x14ac:dyDescent="0.35">
      <c r="A807" s="154"/>
      <c r="B807" s="153"/>
      <c r="C807" s="154"/>
      <c r="D807" s="154"/>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row>
    <row r="808" spans="1:82" ht="14.5" x14ac:dyDescent="0.35">
      <c r="A808" s="154"/>
      <c r="B808" s="153"/>
      <c r="C808" s="154"/>
      <c r="D808" s="154"/>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row>
    <row r="809" spans="1:82" ht="14.5" x14ac:dyDescent="0.35">
      <c r="A809" s="154"/>
      <c r="B809" s="153"/>
      <c r="C809" s="154"/>
      <c r="D809" s="154"/>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row>
    <row r="810" spans="1:82" ht="14.5" x14ac:dyDescent="0.35">
      <c r="A810" s="154"/>
      <c r="B810" s="153"/>
      <c r="C810" s="154"/>
      <c r="D810" s="154"/>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row>
    <row r="811" spans="1:82" ht="14.5" x14ac:dyDescent="0.35">
      <c r="A811" s="154"/>
      <c r="B811" s="153"/>
      <c r="C811" s="154"/>
      <c r="D811" s="154"/>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row>
    <row r="812" spans="1:82" ht="14.5" x14ac:dyDescent="0.35">
      <c r="A812" s="154"/>
      <c r="B812" s="153"/>
      <c r="C812" s="154"/>
      <c r="D812" s="154"/>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row>
    <row r="813" spans="1:82" ht="14.5" x14ac:dyDescent="0.35">
      <c r="A813" s="154"/>
      <c r="B813" s="153"/>
      <c r="C813" s="154"/>
      <c r="D813" s="154"/>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row>
    <row r="814" spans="1:82" ht="14.5" x14ac:dyDescent="0.35">
      <c r="A814" s="154"/>
      <c r="B814" s="153"/>
      <c r="C814" s="154"/>
      <c r="D814" s="154"/>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row>
    <row r="815" spans="1:82" ht="14.5" x14ac:dyDescent="0.35">
      <c r="A815" s="154"/>
      <c r="B815" s="153"/>
      <c r="C815" s="154"/>
      <c r="D815" s="154"/>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row>
    <row r="816" spans="1:82" ht="14.5" x14ac:dyDescent="0.35">
      <c r="A816" s="154"/>
      <c r="B816" s="153"/>
      <c r="C816" s="154"/>
      <c r="D816" s="154"/>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row>
    <row r="817" spans="1:82" ht="14.5" x14ac:dyDescent="0.35">
      <c r="A817" s="154"/>
      <c r="B817" s="153"/>
      <c r="C817" s="154"/>
      <c r="D817" s="154"/>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row>
    <row r="818" spans="1:82" ht="14.5" x14ac:dyDescent="0.35">
      <c r="A818" s="154"/>
      <c r="B818" s="153"/>
      <c r="C818" s="154"/>
      <c r="D818" s="154"/>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row>
    <row r="819" spans="1:82" ht="14.5" x14ac:dyDescent="0.35">
      <c r="A819" s="154"/>
      <c r="B819" s="153"/>
      <c r="C819" s="154"/>
      <c r="D819" s="154"/>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row>
    <row r="820" spans="1:82" ht="14.5" x14ac:dyDescent="0.35">
      <c r="A820" s="154"/>
      <c r="B820" s="153"/>
      <c r="C820" s="154"/>
      <c r="D820" s="154"/>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row>
    <row r="821" spans="1:82" ht="14.5" x14ac:dyDescent="0.35">
      <c r="A821" s="154"/>
      <c r="B821" s="153"/>
      <c r="C821" s="154"/>
      <c r="D821" s="154"/>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row>
    <row r="822" spans="1:82" ht="14.5" x14ac:dyDescent="0.35">
      <c r="A822" s="154"/>
      <c r="B822" s="153"/>
      <c r="C822" s="154"/>
      <c r="D822" s="154"/>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row>
    <row r="823" spans="1:82" ht="14.5" x14ac:dyDescent="0.35">
      <c r="A823" s="154"/>
      <c r="B823" s="153"/>
      <c r="C823" s="154"/>
      <c r="D823" s="154"/>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row>
    <row r="824" spans="1:82" ht="14.5" x14ac:dyDescent="0.35">
      <c r="A824" s="154"/>
      <c r="B824" s="153"/>
      <c r="C824" s="154"/>
      <c r="D824" s="154"/>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row>
    <row r="825" spans="1:82" ht="14.5" x14ac:dyDescent="0.35">
      <c r="A825" s="154"/>
      <c r="B825" s="153"/>
      <c r="C825" s="154"/>
      <c r="D825" s="154"/>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row>
    <row r="826" spans="1:82" ht="14.5" x14ac:dyDescent="0.35">
      <c r="A826" s="154"/>
      <c r="B826" s="153"/>
      <c r="C826" s="154"/>
      <c r="D826" s="154"/>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row>
    <row r="827" spans="1:82" ht="14.5" x14ac:dyDescent="0.35">
      <c r="A827" s="154"/>
      <c r="B827" s="153"/>
      <c r="C827" s="154"/>
      <c r="D827" s="154"/>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row>
    <row r="828" spans="1:82" ht="14.5" x14ac:dyDescent="0.35">
      <c r="A828" s="154"/>
      <c r="B828" s="153"/>
      <c r="C828" s="154"/>
      <c r="D828" s="154"/>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row>
    <row r="829" spans="1:82" ht="14.5" x14ac:dyDescent="0.35">
      <c r="A829" s="154"/>
      <c r="B829" s="153"/>
      <c r="C829" s="154"/>
      <c r="D829" s="154"/>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row>
    <row r="830" spans="1:82" ht="14.5" x14ac:dyDescent="0.35">
      <c r="A830" s="154"/>
      <c r="B830" s="153"/>
      <c r="C830" s="154"/>
      <c r="D830" s="154"/>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row>
    <row r="831" spans="1:82" ht="14.5" x14ac:dyDescent="0.35">
      <c r="A831" s="154"/>
      <c r="B831" s="153"/>
      <c r="C831" s="154"/>
      <c r="D831" s="154"/>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row>
    <row r="832" spans="1:82" ht="14.5" x14ac:dyDescent="0.35">
      <c r="A832" s="154"/>
      <c r="B832" s="153"/>
      <c r="C832" s="154"/>
      <c r="D832" s="154"/>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row>
    <row r="833" spans="1:82" ht="14.5" x14ac:dyDescent="0.35">
      <c r="A833" s="154"/>
      <c r="B833" s="153"/>
      <c r="C833" s="154"/>
      <c r="D833" s="154"/>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row>
    <row r="834" spans="1:82" ht="14.5" x14ac:dyDescent="0.35">
      <c r="A834" s="154"/>
      <c r="B834" s="153"/>
      <c r="C834" s="154"/>
      <c r="D834" s="154"/>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row>
    <row r="835" spans="1:82" ht="14.5" x14ac:dyDescent="0.35">
      <c r="A835" s="154"/>
      <c r="B835" s="153"/>
      <c r="C835" s="154"/>
      <c r="D835" s="154"/>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row>
    <row r="836" spans="1:82" ht="14.5" x14ac:dyDescent="0.35">
      <c r="A836" s="154"/>
      <c r="B836" s="153"/>
      <c r="C836" s="154"/>
      <c r="D836" s="154"/>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row>
    <row r="837" spans="1:82" ht="14.5" x14ac:dyDescent="0.35">
      <c r="A837" s="154"/>
      <c r="B837" s="153"/>
      <c r="C837" s="154"/>
      <c r="D837" s="154"/>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row>
    <row r="838" spans="1:82" ht="14.5" x14ac:dyDescent="0.35">
      <c r="A838" s="154"/>
      <c r="B838" s="153"/>
      <c r="C838" s="154"/>
      <c r="D838" s="154"/>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row>
    <row r="839" spans="1:82" ht="14.5" x14ac:dyDescent="0.35">
      <c r="A839" s="154"/>
      <c r="B839" s="153"/>
      <c r="C839" s="154"/>
      <c r="D839" s="154"/>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row>
    <row r="840" spans="1:82" ht="14.5" x14ac:dyDescent="0.35">
      <c r="A840" s="154"/>
      <c r="B840" s="153"/>
      <c r="C840" s="154"/>
      <c r="D840" s="154"/>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row>
    <row r="841" spans="1:82" ht="14.5" x14ac:dyDescent="0.35">
      <c r="A841" s="154"/>
      <c r="B841" s="153"/>
      <c r="C841" s="154"/>
      <c r="D841" s="154"/>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row>
    <row r="842" spans="1:82" ht="14.5" x14ac:dyDescent="0.35">
      <c r="A842" s="154"/>
      <c r="B842" s="153"/>
      <c r="C842" s="154"/>
      <c r="D842" s="154"/>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row>
    <row r="843" spans="1:82" ht="14.5" x14ac:dyDescent="0.35">
      <c r="A843" s="154"/>
      <c r="B843" s="153"/>
      <c r="C843" s="154"/>
      <c r="D843" s="154"/>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row>
    <row r="844" spans="1:82" ht="14.5" x14ac:dyDescent="0.35">
      <c r="A844" s="154"/>
      <c r="B844" s="153"/>
      <c r="C844" s="154"/>
      <c r="D844" s="154"/>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row>
    <row r="845" spans="1:82" ht="14.5" x14ac:dyDescent="0.35">
      <c r="A845" s="154"/>
      <c r="B845" s="153"/>
      <c r="C845" s="154"/>
      <c r="D845" s="154"/>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row>
    <row r="846" spans="1:82" ht="14.5" x14ac:dyDescent="0.35">
      <c r="A846" s="154"/>
      <c r="B846" s="153"/>
      <c r="C846" s="154"/>
      <c r="D846" s="154"/>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row>
    <row r="847" spans="1:82" ht="14.5" x14ac:dyDescent="0.35">
      <c r="A847" s="154"/>
      <c r="B847" s="153"/>
      <c r="C847" s="154"/>
      <c r="D847" s="154"/>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row>
    <row r="848" spans="1:82" ht="14.5" x14ac:dyDescent="0.35">
      <c r="A848" s="154"/>
      <c r="B848" s="153"/>
      <c r="C848" s="154"/>
      <c r="D848" s="154"/>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row>
    <row r="849" spans="1:82" ht="14.5" x14ac:dyDescent="0.35">
      <c r="A849" s="154"/>
      <c r="B849" s="153"/>
      <c r="C849" s="154"/>
      <c r="D849" s="154"/>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row>
    <row r="850" spans="1:82" ht="14.5" x14ac:dyDescent="0.35">
      <c r="A850" s="154"/>
      <c r="B850" s="153"/>
      <c r="C850" s="154"/>
      <c r="D850" s="154"/>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row>
    <row r="851" spans="1:82" ht="14.5" x14ac:dyDescent="0.35">
      <c r="A851" s="154"/>
      <c r="B851" s="153"/>
      <c r="C851" s="154"/>
      <c r="D851" s="154"/>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row>
    <row r="852" spans="1:82" ht="14.5" x14ac:dyDescent="0.35">
      <c r="A852" s="154"/>
      <c r="B852" s="153"/>
      <c r="C852" s="154"/>
      <c r="D852" s="154"/>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row>
    <row r="853" spans="1:82" ht="14.5" x14ac:dyDescent="0.35">
      <c r="A853" s="154"/>
      <c r="B853" s="153"/>
      <c r="C853" s="154"/>
      <c r="D853" s="154"/>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row>
    <row r="854" spans="1:82" ht="14.5" x14ac:dyDescent="0.35">
      <c r="A854" s="154"/>
      <c r="B854" s="153"/>
      <c r="C854" s="154"/>
      <c r="D854" s="154"/>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row>
    <row r="855" spans="1:82" ht="14.5" x14ac:dyDescent="0.35">
      <c r="A855" s="154"/>
      <c r="B855" s="153"/>
      <c r="C855" s="154"/>
      <c r="D855" s="154"/>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row>
    <row r="856" spans="1:82" ht="14.5" x14ac:dyDescent="0.35">
      <c r="A856" s="154"/>
      <c r="B856" s="153"/>
      <c r="C856" s="154"/>
      <c r="D856" s="154"/>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row>
    <row r="857" spans="1:82" ht="14.5" x14ac:dyDescent="0.35">
      <c r="A857" s="154"/>
      <c r="B857" s="153"/>
      <c r="C857" s="154"/>
      <c r="D857" s="154"/>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row>
    <row r="858" spans="1:82" ht="14.5" x14ac:dyDescent="0.35">
      <c r="A858" s="154"/>
      <c r="B858" s="153"/>
      <c r="C858" s="154"/>
      <c r="D858" s="154"/>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row>
    <row r="859" spans="1:82" ht="14.5" x14ac:dyDescent="0.35">
      <c r="A859" s="154"/>
      <c r="B859" s="153"/>
      <c r="C859" s="154"/>
      <c r="D859" s="154"/>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row>
    <row r="860" spans="1:82" ht="14.5" x14ac:dyDescent="0.35">
      <c r="A860" s="154"/>
      <c r="B860" s="153"/>
      <c r="C860" s="154"/>
      <c r="D860" s="154"/>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row>
    <row r="861" spans="1:82" ht="14.5" x14ac:dyDescent="0.35">
      <c r="A861" s="154"/>
      <c r="B861" s="153"/>
      <c r="C861" s="154"/>
      <c r="D861" s="154"/>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row>
    <row r="862" spans="1:82" ht="14.5" x14ac:dyDescent="0.35">
      <c r="A862" s="154"/>
      <c r="B862" s="153"/>
      <c r="C862" s="154"/>
      <c r="D862" s="154"/>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row>
    <row r="863" spans="1:82" ht="14.5" x14ac:dyDescent="0.35">
      <c r="A863" s="154"/>
      <c r="B863" s="153"/>
      <c r="C863" s="154"/>
      <c r="D863" s="154"/>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row>
    <row r="864" spans="1:82" ht="14.5" x14ac:dyDescent="0.35">
      <c r="A864" s="154"/>
      <c r="B864" s="153"/>
      <c r="C864" s="154"/>
      <c r="D864" s="154"/>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row>
    <row r="865" spans="1:82" ht="14.5" x14ac:dyDescent="0.35">
      <c r="A865" s="154"/>
      <c r="B865" s="153"/>
      <c r="C865" s="154"/>
      <c r="D865" s="154"/>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row>
    <row r="866" spans="1:82" ht="14.5" x14ac:dyDescent="0.35">
      <c r="A866" s="154"/>
      <c r="B866" s="153"/>
      <c r="C866" s="154"/>
      <c r="D866" s="154"/>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row>
    <row r="867" spans="1:82" ht="14.5" x14ac:dyDescent="0.35">
      <c r="A867" s="154"/>
      <c r="B867" s="153"/>
      <c r="C867" s="154"/>
      <c r="D867" s="154"/>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row>
    <row r="868" spans="1:82" ht="14.5" x14ac:dyDescent="0.35">
      <c r="A868" s="154"/>
      <c r="B868" s="153"/>
      <c r="C868" s="154"/>
      <c r="D868" s="154"/>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row>
    <row r="869" spans="1:82" ht="14.5" x14ac:dyDescent="0.35">
      <c r="A869" s="154"/>
      <c r="B869" s="153"/>
      <c r="C869" s="154"/>
      <c r="D869" s="154"/>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row>
    <row r="870" spans="1:82" ht="14.5" x14ac:dyDescent="0.35">
      <c r="A870" s="154"/>
      <c r="B870" s="153"/>
      <c r="C870" s="154"/>
      <c r="D870" s="154"/>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row>
    <row r="871" spans="1:82" ht="14.5" x14ac:dyDescent="0.35">
      <c r="A871" s="154"/>
      <c r="B871" s="153"/>
      <c r="C871" s="154"/>
      <c r="D871" s="154"/>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row>
    <row r="872" spans="1:82" ht="14.5" x14ac:dyDescent="0.35">
      <c r="A872" s="154"/>
      <c r="B872" s="153"/>
      <c r="C872" s="154"/>
      <c r="D872" s="154"/>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row>
    <row r="873" spans="1:82" ht="14.5" x14ac:dyDescent="0.35">
      <c r="A873" s="154"/>
      <c r="B873" s="153"/>
      <c r="C873" s="154"/>
      <c r="D873" s="154"/>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row>
    <row r="874" spans="1:82" ht="14.5" x14ac:dyDescent="0.35">
      <c r="A874" s="154"/>
      <c r="B874" s="153"/>
      <c r="C874" s="154"/>
      <c r="D874" s="154"/>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row>
    <row r="875" spans="1:82" ht="14.5" x14ac:dyDescent="0.35">
      <c r="A875" s="154"/>
      <c r="B875" s="153"/>
      <c r="C875" s="154"/>
      <c r="D875" s="154"/>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row>
    <row r="876" spans="1:82" ht="14.5" x14ac:dyDescent="0.35">
      <c r="A876" s="154"/>
      <c r="B876" s="153"/>
      <c r="C876" s="154"/>
      <c r="D876" s="154"/>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row>
    <row r="877" spans="1:82" ht="14.5" x14ac:dyDescent="0.35">
      <c r="A877" s="154"/>
      <c r="B877" s="153"/>
      <c r="C877" s="154"/>
      <c r="D877" s="154"/>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row>
    <row r="878" spans="1:82" ht="14.5" x14ac:dyDescent="0.35">
      <c r="A878" s="154"/>
      <c r="B878" s="153"/>
      <c r="C878" s="154"/>
      <c r="D878" s="154"/>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row>
    <row r="879" spans="1:82" ht="14.5" x14ac:dyDescent="0.35">
      <c r="A879" s="154"/>
      <c r="B879" s="153"/>
      <c r="C879" s="154"/>
      <c r="D879" s="154"/>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row>
    <row r="880" spans="1:82" ht="14.5" x14ac:dyDescent="0.35">
      <c r="A880" s="154"/>
      <c r="B880" s="153"/>
      <c r="C880" s="154"/>
      <c r="D880" s="154"/>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row>
    <row r="881" spans="1:82" ht="14.5" x14ac:dyDescent="0.35">
      <c r="A881" s="154"/>
      <c r="B881" s="153"/>
      <c r="C881" s="154"/>
      <c r="D881" s="154"/>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row>
    <row r="882" spans="1:82" ht="14.5" x14ac:dyDescent="0.35">
      <c r="A882" s="154"/>
      <c r="B882" s="153"/>
      <c r="C882" s="154"/>
      <c r="D882" s="154"/>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row>
    <row r="883" spans="1:82" ht="14.5" x14ac:dyDescent="0.35">
      <c r="A883" s="154"/>
      <c r="B883" s="153"/>
      <c r="C883" s="154"/>
      <c r="D883" s="154"/>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row>
    <row r="884" spans="1:82" ht="14.5" x14ac:dyDescent="0.35">
      <c r="A884" s="154"/>
      <c r="B884" s="153"/>
      <c r="C884" s="154"/>
      <c r="D884" s="154"/>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row>
    <row r="885" spans="1:82" ht="14.5" x14ac:dyDescent="0.35">
      <c r="A885" s="154"/>
      <c r="B885" s="153"/>
      <c r="C885" s="154"/>
      <c r="D885" s="154"/>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row>
    <row r="886" spans="1:82" ht="14.5" x14ac:dyDescent="0.35">
      <c r="A886" s="154"/>
      <c r="B886" s="153"/>
      <c r="C886" s="154"/>
      <c r="D886" s="154"/>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row>
    <row r="887" spans="1:82" ht="14.5" x14ac:dyDescent="0.35">
      <c r="A887" s="154"/>
      <c r="B887" s="153"/>
      <c r="C887" s="154"/>
      <c r="D887" s="154"/>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row>
    <row r="888" spans="1:82" ht="14.5" x14ac:dyDescent="0.35">
      <c r="A888" s="154"/>
      <c r="B888" s="153"/>
      <c r="C888" s="154"/>
      <c r="D888" s="154"/>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row>
    <row r="889" spans="1:82" ht="14.5" x14ac:dyDescent="0.35">
      <c r="A889" s="154"/>
      <c r="B889" s="153"/>
      <c r="C889" s="154"/>
      <c r="D889" s="154"/>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row>
    <row r="890" spans="1:82" ht="14.5" x14ac:dyDescent="0.35">
      <c r="A890" s="154"/>
      <c r="B890" s="153"/>
      <c r="C890" s="154"/>
      <c r="D890" s="154"/>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row>
    <row r="891" spans="1:82" ht="14.5" x14ac:dyDescent="0.35">
      <c r="A891" s="154"/>
      <c r="B891" s="153"/>
      <c r="C891" s="154"/>
      <c r="D891" s="154"/>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row>
    <row r="892" spans="1:82" ht="14.5" x14ac:dyDescent="0.35">
      <c r="A892" s="154"/>
      <c r="B892" s="153"/>
      <c r="C892" s="154"/>
      <c r="D892" s="154"/>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row>
    <row r="893" spans="1:82" ht="14.5" x14ac:dyDescent="0.35">
      <c r="A893" s="154"/>
      <c r="B893" s="153"/>
      <c r="C893" s="154"/>
      <c r="D893" s="154"/>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row>
    <row r="894" spans="1:82" ht="14.5" x14ac:dyDescent="0.35">
      <c r="A894" s="154"/>
      <c r="B894" s="153"/>
      <c r="C894" s="154"/>
      <c r="D894" s="154"/>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row>
    <row r="895" spans="1:82" ht="14.5" x14ac:dyDescent="0.35">
      <c r="A895" s="154"/>
      <c r="B895" s="153"/>
      <c r="C895" s="154"/>
      <c r="D895" s="154"/>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row>
    <row r="896" spans="1:82" ht="14.5" x14ac:dyDescent="0.35">
      <c r="A896" s="154"/>
      <c r="B896" s="153"/>
      <c r="C896" s="154"/>
      <c r="D896" s="154"/>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row>
    <row r="897" spans="1:82" ht="14.5" x14ac:dyDescent="0.35">
      <c r="A897" s="154"/>
      <c r="B897" s="153"/>
      <c r="C897" s="154"/>
      <c r="D897" s="154"/>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row>
    <row r="898" spans="1:82" ht="14.5" x14ac:dyDescent="0.35">
      <c r="A898" s="154"/>
      <c r="B898" s="153"/>
      <c r="C898" s="154"/>
      <c r="D898" s="154"/>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row>
    <row r="899" spans="1:82" ht="14.5" x14ac:dyDescent="0.35">
      <c r="A899" s="154"/>
      <c r="B899" s="153"/>
      <c r="C899" s="154"/>
      <c r="D899" s="154"/>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row>
    <row r="900" spans="1:82" ht="14.5" x14ac:dyDescent="0.35">
      <c r="A900" s="154"/>
      <c r="B900" s="153"/>
      <c r="C900" s="154"/>
      <c r="D900" s="154"/>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row>
    <row r="901" spans="1:82" ht="14.5" x14ac:dyDescent="0.35">
      <c r="A901" s="154"/>
      <c r="B901" s="153"/>
      <c r="C901" s="154"/>
      <c r="D901" s="154"/>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row>
    <row r="902" spans="1:82" ht="14.5" x14ac:dyDescent="0.35">
      <c r="A902" s="154"/>
      <c r="B902" s="153"/>
      <c r="C902" s="154"/>
      <c r="D902" s="154"/>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row>
    <row r="903" spans="1:82" ht="14.5" x14ac:dyDescent="0.35">
      <c r="A903" s="154"/>
      <c r="B903" s="153"/>
      <c r="C903" s="154"/>
      <c r="D903" s="154"/>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row>
    <row r="904" spans="1:82" ht="14.5" x14ac:dyDescent="0.35">
      <c r="A904" s="154"/>
      <c r="B904" s="153"/>
      <c r="C904" s="154"/>
      <c r="D904" s="154"/>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row>
    <row r="905" spans="1:82" ht="14.5" x14ac:dyDescent="0.35">
      <c r="A905" s="154"/>
      <c r="B905" s="153"/>
      <c r="C905" s="154"/>
      <c r="D905" s="154"/>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row>
    <row r="906" spans="1:82" ht="14.5" x14ac:dyDescent="0.35">
      <c r="A906" s="154"/>
      <c r="B906" s="153"/>
      <c r="C906" s="154"/>
      <c r="D906" s="154"/>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row>
    <row r="907" spans="1:82" ht="14.5" x14ac:dyDescent="0.35">
      <c r="A907" s="154"/>
      <c r="B907" s="153"/>
      <c r="C907" s="154"/>
      <c r="D907" s="154"/>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row>
    <row r="908" spans="1:82" ht="14.5" x14ac:dyDescent="0.35">
      <c r="A908" s="154"/>
      <c r="B908" s="153"/>
      <c r="C908" s="154"/>
      <c r="D908" s="154"/>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row>
    <row r="909" spans="1:82" ht="14.5" x14ac:dyDescent="0.35">
      <c r="A909" s="154"/>
      <c r="B909" s="153"/>
      <c r="C909" s="154"/>
      <c r="D909" s="154"/>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row>
    <row r="910" spans="1:82" ht="14.5" x14ac:dyDescent="0.35">
      <c r="A910" s="154"/>
      <c r="B910" s="153"/>
      <c r="C910" s="154"/>
      <c r="D910" s="154"/>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row>
    <row r="911" spans="1:82" ht="14.5" x14ac:dyDescent="0.35">
      <c r="A911" s="154"/>
      <c r="B911" s="153"/>
      <c r="C911" s="154"/>
      <c r="D911" s="154"/>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row>
    <row r="912" spans="1:82" ht="14.5" x14ac:dyDescent="0.35">
      <c r="A912" s="154"/>
      <c r="B912" s="153"/>
      <c r="C912" s="154"/>
      <c r="D912" s="154"/>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row>
    <row r="913" spans="1:82" ht="14.5" x14ac:dyDescent="0.35">
      <c r="A913" s="154"/>
      <c r="B913" s="153"/>
      <c r="C913" s="154"/>
      <c r="D913" s="154"/>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row>
    <row r="914" spans="1:82" ht="14.5" x14ac:dyDescent="0.35">
      <c r="A914" s="154"/>
      <c r="B914" s="153"/>
      <c r="C914" s="154"/>
      <c r="D914" s="154"/>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row>
    <row r="915" spans="1:82" ht="14.5" x14ac:dyDescent="0.35">
      <c r="A915" s="154"/>
      <c r="B915" s="153"/>
      <c r="C915" s="154"/>
      <c r="D915" s="154"/>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row>
    <row r="916" spans="1:82" ht="14.5" x14ac:dyDescent="0.35">
      <c r="A916" s="154"/>
      <c r="B916" s="153"/>
      <c r="C916" s="154"/>
      <c r="D916" s="154"/>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row>
    <row r="917" spans="1:82" ht="14.5" x14ac:dyDescent="0.35">
      <c r="A917" s="154"/>
      <c r="B917" s="153"/>
      <c r="C917" s="154"/>
      <c r="D917" s="154"/>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row>
    <row r="918" spans="1:82" ht="14.5" x14ac:dyDescent="0.35">
      <c r="A918" s="154"/>
      <c r="B918" s="153"/>
      <c r="C918" s="154"/>
      <c r="D918" s="154"/>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row>
    <row r="919" spans="1:82" ht="14.5" x14ac:dyDescent="0.35">
      <c r="A919" s="154"/>
      <c r="B919" s="153"/>
      <c r="C919" s="154"/>
      <c r="D919" s="154"/>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row>
    <row r="920" spans="1:82" ht="14.5" x14ac:dyDescent="0.35">
      <c r="A920" s="154"/>
      <c r="B920" s="153"/>
      <c r="C920" s="154"/>
      <c r="D920" s="154"/>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row>
    <row r="921" spans="1:82" ht="14.5" x14ac:dyDescent="0.35">
      <c r="A921" s="154"/>
      <c r="B921" s="153"/>
      <c r="C921" s="154"/>
      <c r="D921" s="154"/>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row>
    <row r="922" spans="1:82" ht="14.5" x14ac:dyDescent="0.35">
      <c r="A922" s="154"/>
      <c r="B922" s="153"/>
      <c r="C922" s="154"/>
      <c r="D922" s="154"/>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row>
    <row r="923" spans="1:82" ht="14.5" x14ac:dyDescent="0.35">
      <c r="A923" s="154"/>
      <c r="B923" s="153"/>
      <c r="C923" s="154"/>
      <c r="D923" s="154"/>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row>
    <row r="924" spans="1:82" ht="14.5" x14ac:dyDescent="0.35">
      <c r="A924" s="154"/>
      <c r="B924" s="153"/>
      <c r="C924" s="154"/>
      <c r="D924" s="154"/>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row>
    <row r="925" spans="1:82" ht="14.5" x14ac:dyDescent="0.35">
      <c r="A925" s="154"/>
      <c r="B925" s="153"/>
      <c r="C925" s="154"/>
      <c r="D925" s="154"/>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row>
    <row r="926" spans="1:82" ht="14.5" x14ac:dyDescent="0.35">
      <c r="A926" s="154"/>
      <c r="B926" s="153"/>
      <c r="C926" s="154"/>
      <c r="D926" s="154"/>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row>
    <row r="927" spans="1:82" ht="14.5" x14ac:dyDescent="0.35">
      <c r="A927" s="154"/>
      <c r="B927" s="153"/>
      <c r="C927" s="154"/>
      <c r="D927" s="154"/>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row>
    <row r="928" spans="1:82" ht="14.5" x14ac:dyDescent="0.35">
      <c r="A928" s="154"/>
      <c r="B928" s="153"/>
      <c r="C928" s="154"/>
      <c r="D928" s="154"/>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row>
    <row r="929" spans="1:82" ht="14.5" x14ac:dyDescent="0.35">
      <c r="A929" s="154"/>
      <c r="B929" s="153"/>
      <c r="C929" s="154"/>
      <c r="D929" s="154"/>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row>
    <row r="930" spans="1:82" ht="14.5" x14ac:dyDescent="0.35">
      <c r="A930" s="154"/>
      <c r="B930" s="153"/>
      <c r="C930" s="154"/>
      <c r="D930" s="154"/>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row>
    <row r="931" spans="1:82" ht="14.5" x14ac:dyDescent="0.35">
      <c r="A931" s="154"/>
      <c r="B931" s="153"/>
      <c r="C931" s="154"/>
      <c r="D931" s="154"/>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row>
    <row r="932" spans="1:82" ht="14.5" x14ac:dyDescent="0.35">
      <c r="A932" s="154"/>
      <c r="B932" s="153"/>
      <c r="C932" s="154"/>
      <c r="D932" s="154"/>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row>
    <row r="933" spans="1:82" ht="14.5" x14ac:dyDescent="0.35">
      <c r="A933" s="154"/>
      <c r="B933" s="153"/>
      <c r="C933" s="154"/>
      <c r="D933" s="154"/>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row>
    <row r="934" spans="1:82" ht="14.5" x14ac:dyDescent="0.35">
      <c r="A934" s="154"/>
      <c r="B934" s="153"/>
      <c r="C934" s="154"/>
      <c r="D934" s="154"/>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row>
    <row r="935" spans="1:82" ht="14.5" x14ac:dyDescent="0.35">
      <c r="A935" s="154"/>
      <c r="B935" s="153"/>
      <c r="C935" s="154"/>
      <c r="D935" s="154"/>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row>
    <row r="936" spans="1:82" ht="14.5" x14ac:dyDescent="0.35">
      <c r="A936" s="154"/>
      <c r="B936" s="153"/>
      <c r="C936" s="154"/>
      <c r="D936" s="154"/>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row>
    <row r="937" spans="1:82" ht="14.5" x14ac:dyDescent="0.35">
      <c r="A937" s="154"/>
      <c r="B937" s="153"/>
      <c r="C937" s="154"/>
      <c r="D937" s="154"/>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row>
    <row r="938" spans="1:82" ht="14.5" x14ac:dyDescent="0.35">
      <c r="A938" s="154"/>
      <c r="B938" s="153"/>
      <c r="C938" s="154"/>
      <c r="D938" s="154"/>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row>
    <row r="939" spans="1:82" ht="14.5" x14ac:dyDescent="0.35">
      <c r="A939" s="154"/>
      <c r="B939" s="153"/>
      <c r="C939" s="154"/>
      <c r="D939" s="154"/>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row>
    <row r="940" spans="1:82" ht="14.5" x14ac:dyDescent="0.35">
      <c r="A940" s="154"/>
      <c r="B940" s="153"/>
      <c r="C940" s="154"/>
      <c r="D940" s="154"/>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row>
    <row r="941" spans="1:82" ht="14.5" x14ac:dyDescent="0.35">
      <c r="A941" s="154"/>
      <c r="B941" s="153"/>
      <c r="C941" s="154"/>
      <c r="D941" s="154"/>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row>
    <row r="942" spans="1:82" ht="14.5" x14ac:dyDescent="0.35">
      <c r="A942" s="154"/>
      <c r="B942" s="153"/>
      <c r="C942" s="154"/>
      <c r="D942" s="154"/>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row>
    <row r="943" spans="1:82" ht="14.5" x14ac:dyDescent="0.35">
      <c r="A943" s="154"/>
      <c r="B943" s="153"/>
      <c r="C943" s="154"/>
      <c r="D943" s="154"/>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row>
    <row r="944" spans="1:82" ht="14.5" x14ac:dyDescent="0.35">
      <c r="A944" s="154"/>
      <c r="B944" s="153"/>
      <c r="C944" s="154"/>
      <c r="D944" s="154"/>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row>
    <row r="945" spans="1:82" ht="14.5" x14ac:dyDescent="0.35">
      <c r="A945" s="154"/>
      <c r="B945" s="153"/>
      <c r="C945" s="154"/>
      <c r="D945" s="154"/>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row>
    <row r="946" spans="1:82" ht="36.5" customHeight="1" x14ac:dyDescent="0.35">
      <c r="A946" s="154"/>
      <c r="B946" s="153"/>
      <c r="C946" s="154"/>
      <c r="D946" s="154"/>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row>
    <row r="947" spans="1:82" ht="33.5" customHeight="1" x14ac:dyDescent="0.35">
      <c r="A947" s="154"/>
      <c r="B947" s="153"/>
      <c r="C947" s="154"/>
      <c r="D947" s="154"/>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row>
    <row r="948" spans="1:82" ht="18.5" customHeight="1" x14ac:dyDescent="0.35">
      <c r="A948" s="154"/>
      <c r="B948" s="153"/>
      <c r="C948" s="154"/>
      <c r="D948" s="154"/>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row>
    <row r="949" spans="1:82" ht="10" customHeight="1" x14ac:dyDescent="0.35">
      <c r="A949" s="154"/>
      <c r="B949" s="153"/>
      <c r="C949" s="154"/>
      <c r="D949" s="154"/>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row>
    <row r="950" spans="1:82" ht="14.5" x14ac:dyDescent="0.35">
      <c r="A950" s="154"/>
      <c r="B950" s="153"/>
      <c r="C950" s="154"/>
      <c r="D950" s="154"/>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row>
    <row r="951" spans="1:82" ht="9" customHeight="1" x14ac:dyDescent="0.35">
      <c r="A951" s="154"/>
      <c r="B951" s="153"/>
      <c r="C951" s="154"/>
      <c r="D951" s="154"/>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row>
    <row r="952" spans="1:82" ht="11" customHeight="1" x14ac:dyDescent="0.35">
      <c r="A952" s="154"/>
      <c r="B952" s="153"/>
      <c r="C952" s="154"/>
      <c r="D952" s="154"/>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row>
    <row r="953" spans="1:82" ht="15" customHeight="1" x14ac:dyDescent="0.35">
      <c r="A953" s="154"/>
      <c r="B953" s="153"/>
      <c r="C953" s="154"/>
      <c r="D953" s="154"/>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row>
    <row r="954" spans="1:82" ht="20" customHeight="1" x14ac:dyDescent="0.35">
      <c r="A954" s="154"/>
      <c r="B954" s="153"/>
      <c r="C954" s="154"/>
      <c r="D954" s="154"/>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row>
    <row r="955" spans="1:82" ht="18.5" customHeight="1" x14ac:dyDescent="0.35">
      <c r="A955" s="154"/>
      <c r="B955" s="153"/>
      <c r="C955" s="154"/>
      <c r="D955" s="154"/>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row>
    <row r="956" spans="1:82" ht="14.5" x14ac:dyDescent="0.35">
      <c r="A956" s="154"/>
      <c r="B956" s="153"/>
      <c r="C956" s="154"/>
      <c r="D956" s="154"/>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row>
    <row r="957" spans="1:82" ht="14.5" x14ac:dyDescent="0.35">
      <c r="A957" s="154"/>
      <c r="B957" s="153"/>
      <c r="C957" s="154"/>
      <c r="D957" s="154"/>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row>
    <row r="958" spans="1:82" ht="14.5" x14ac:dyDescent="0.35">
      <c r="A958" s="154"/>
      <c r="B958" s="153"/>
      <c r="C958" s="154"/>
      <c r="D958" s="154"/>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row>
    <row r="959" spans="1:82" ht="14.5" x14ac:dyDescent="0.35">
      <c r="A959" s="154"/>
      <c r="B959" s="153"/>
      <c r="C959" s="154"/>
      <c r="D959" s="154"/>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row>
    <row r="960" spans="1:82" ht="14.5" x14ac:dyDescent="0.35">
      <c r="A960" s="154"/>
      <c r="B960" s="153"/>
      <c r="C960" s="154"/>
      <c r="D960" s="154"/>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row>
    <row r="961" spans="1:82" ht="14.5" x14ac:dyDescent="0.35">
      <c r="A961" s="154"/>
      <c r="B961" s="153"/>
      <c r="C961" s="154"/>
      <c r="D961" s="154"/>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row>
    <row r="962" spans="1:82" ht="14.5" x14ac:dyDescent="0.35">
      <c r="A962" s="154"/>
      <c r="B962" s="153"/>
      <c r="C962" s="154"/>
      <c r="D962" s="154"/>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row>
    <row r="963" spans="1:82" ht="14.5" x14ac:dyDescent="0.35">
      <c r="A963" s="154"/>
      <c r="B963" s="153"/>
      <c r="C963" s="154"/>
      <c r="D963" s="154"/>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row>
    <row r="964" spans="1:82" ht="14.5" x14ac:dyDescent="0.35">
      <c r="A964" s="154"/>
      <c r="B964" s="153"/>
      <c r="C964" s="154"/>
      <c r="D964" s="154"/>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row>
    <row r="965" spans="1:82" ht="14.5" x14ac:dyDescent="0.35">
      <c r="A965" s="154"/>
      <c r="B965" s="153"/>
      <c r="C965" s="154"/>
      <c r="D965" s="154"/>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row>
    <row r="966" spans="1:82" ht="14.5" x14ac:dyDescent="0.35">
      <c r="A966" s="154"/>
      <c r="B966" s="153"/>
      <c r="C966" s="154"/>
      <c r="D966" s="154"/>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row>
    <row r="967" spans="1:82" ht="14.5" x14ac:dyDescent="0.35">
      <c r="A967" s="154"/>
      <c r="B967" s="153"/>
      <c r="C967" s="154"/>
      <c r="D967" s="154"/>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row>
    <row r="968" spans="1:82" ht="14.5" x14ac:dyDescent="0.35">
      <c r="A968" s="154"/>
      <c r="B968" s="153"/>
      <c r="C968" s="154"/>
      <c r="D968" s="154"/>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row>
    <row r="969" spans="1:82" ht="14.5" x14ac:dyDescent="0.35">
      <c r="A969" s="154"/>
      <c r="B969" s="153"/>
      <c r="C969" s="154"/>
      <c r="D969" s="154"/>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row>
    <row r="970" spans="1:82" ht="14.5" x14ac:dyDescent="0.35">
      <c r="A970" s="154"/>
      <c r="B970" s="153"/>
      <c r="C970" s="154"/>
      <c r="D970" s="154"/>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row>
    <row r="971" spans="1:82" ht="14.5" x14ac:dyDescent="0.35">
      <c r="A971" s="154"/>
      <c r="B971" s="153"/>
      <c r="C971" s="154"/>
      <c r="D971" s="154"/>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row>
    <row r="972" spans="1:82" ht="14.5" x14ac:dyDescent="0.35">
      <c r="A972" s="154"/>
      <c r="B972" s="153"/>
      <c r="C972" s="154"/>
      <c r="D972" s="154"/>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row>
    <row r="973" spans="1:82" ht="14.5" x14ac:dyDescent="0.35">
      <c r="A973" s="154"/>
      <c r="B973" s="153"/>
      <c r="C973" s="154"/>
      <c r="D973" s="154"/>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row>
    <row r="974" spans="1:82" ht="14.5" x14ac:dyDescent="0.35">
      <c r="A974" s="154"/>
      <c r="B974" s="153"/>
      <c r="C974" s="154"/>
      <c r="D974" s="154"/>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row>
    <row r="975" spans="1:82" ht="14.5" x14ac:dyDescent="0.35">
      <c r="A975" s="154"/>
      <c r="B975" s="153"/>
      <c r="C975" s="154"/>
      <c r="D975" s="154"/>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row>
    <row r="976" spans="1:82" ht="14.5" x14ac:dyDescent="0.35">
      <c r="A976" s="154"/>
      <c r="B976" s="153"/>
      <c r="C976" s="154"/>
      <c r="D976" s="154"/>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row>
    <row r="977" spans="1:82" ht="14.5" x14ac:dyDescent="0.35">
      <c r="A977" s="154"/>
      <c r="B977" s="153"/>
      <c r="C977" s="154"/>
      <c r="D977" s="154"/>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row>
    <row r="978" spans="1:82" ht="14.5" x14ac:dyDescent="0.35">
      <c r="A978" s="154"/>
      <c r="B978" s="153"/>
      <c r="C978" s="154"/>
      <c r="D978" s="154"/>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row>
    <row r="979" spans="1:82" ht="14.5" x14ac:dyDescent="0.35">
      <c r="A979" s="154"/>
      <c r="B979" s="153"/>
      <c r="C979" s="154"/>
      <c r="D979" s="154"/>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row>
    <row r="980" spans="1:82" ht="14.5" x14ac:dyDescent="0.35">
      <c r="A980" s="154"/>
      <c r="B980" s="153"/>
      <c r="C980" s="154"/>
      <c r="D980" s="154"/>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row>
    <row r="981" spans="1:82" ht="14.5" x14ac:dyDescent="0.35">
      <c r="A981" s="154"/>
      <c r="B981" s="153"/>
      <c r="C981" s="154"/>
      <c r="D981" s="154"/>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row>
    <row r="982" spans="1:82" ht="14.5" x14ac:dyDescent="0.35">
      <c r="A982" s="154"/>
      <c r="B982" s="153"/>
      <c r="C982" s="154"/>
      <c r="D982" s="154"/>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row>
    <row r="983" spans="1:82" ht="14.5" x14ac:dyDescent="0.35">
      <c r="A983" s="154"/>
      <c r="B983" s="153"/>
      <c r="C983" s="154"/>
      <c r="D983" s="154"/>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row>
    <row r="984" spans="1:82" ht="14.5" x14ac:dyDescent="0.35">
      <c r="A984" s="154"/>
      <c r="B984" s="153"/>
      <c r="C984" s="154"/>
      <c r="D984" s="154"/>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row>
    <row r="985" spans="1:82" ht="14.5" x14ac:dyDescent="0.35">
      <c r="A985" s="154"/>
      <c r="B985" s="153"/>
      <c r="C985" s="154"/>
      <c r="D985" s="154"/>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row>
    <row r="986" spans="1:82" ht="14.5" x14ac:dyDescent="0.35">
      <c r="A986" s="154"/>
      <c r="B986" s="153"/>
      <c r="C986" s="154"/>
      <c r="D986" s="154"/>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row>
    <row r="987" spans="1:82" ht="14.5" x14ac:dyDescent="0.35">
      <c r="A987" s="154"/>
      <c r="B987" s="153"/>
      <c r="C987" s="154"/>
      <c r="D987" s="154"/>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row>
    <row r="988" spans="1:82" ht="14.5" x14ac:dyDescent="0.35">
      <c r="A988" s="154"/>
      <c r="B988" s="153"/>
      <c r="C988" s="154"/>
      <c r="D988" s="154"/>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row>
    <row r="989" spans="1:82" ht="14.5" x14ac:dyDescent="0.35">
      <c r="A989" s="154"/>
      <c r="B989" s="153"/>
      <c r="C989" s="154"/>
      <c r="D989" s="154"/>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row>
    <row r="990" spans="1:82" ht="14.5" x14ac:dyDescent="0.35">
      <c r="A990" s="154"/>
      <c r="B990" s="153"/>
      <c r="C990" s="154"/>
      <c r="D990" s="154"/>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row>
    <row r="991" spans="1:82" ht="14.5" x14ac:dyDescent="0.35">
      <c r="A991" s="154"/>
      <c r="B991" s="153"/>
      <c r="C991" s="154"/>
      <c r="D991" s="154"/>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row>
    <row r="992" spans="1:82" ht="14.5" x14ac:dyDescent="0.35">
      <c r="A992" s="154"/>
      <c r="B992" s="153"/>
      <c r="C992" s="154"/>
      <c r="D992" s="154"/>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row>
    <row r="993" spans="1:82" ht="14.5" x14ac:dyDescent="0.35">
      <c r="A993" s="154"/>
      <c r="B993" s="153"/>
      <c r="C993" s="154"/>
      <c r="D993" s="154"/>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row>
    <row r="994" spans="1:82" ht="14.5" x14ac:dyDescent="0.35">
      <c r="A994" s="154"/>
      <c r="B994" s="153"/>
      <c r="C994" s="154"/>
      <c r="D994" s="154"/>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row>
    <row r="995" spans="1:82" ht="14.5" x14ac:dyDescent="0.35">
      <c r="A995" s="154"/>
      <c r="B995" s="153"/>
      <c r="C995" s="154"/>
      <c r="D995" s="154"/>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row>
    <row r="996" spans="1:82" ht="14.5" x14ac:dyDescent="0.35">
      <c r="A996" s="154"/>
      <c r="B996" s="153"/>
      <c r="C996" s="154"/>
      <c r="D996" s="154"/>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7"/>
      <c r="AY996" s="157"/>
      <c r="AZ996" s="157"/>
      <c r="BA996" s="157"/>
      <c r="BB996" s="157"/>
      <c r="BC996" s="157"/>
      <c r="BD996" s="157"/>
      <c r="BE996" s="157"/>
      <c r="BF996" s="157"/>
      <c r="BG996" s="157"/>
      <c r="BH996" s="157"/>
      <c r="BI996" s="157"/>
      <c r="BJ996" s="157"/>
      <c r="BK996" s="157"/>
      <c r="BL996" s="157"/>
      <c r="BM996" s="157"/>
      <c r="BN996" s="157"/>
      <c r="BO996" s="157"/>
      <c r="BP996" s="157"/>
      <c r="BQ996" s="157"/>
      <c r="BR996" s="157"/>
      <c r="BS996" s="157"/>
      <c r="BT996" s="157"/>
      <c r="BU996" s="157"/>
      <c r="BV996" s="157"/>
      <c r="BW996" s="157"/>
      <c r="BX996" s="157"/>
      <c r="BY996" s="157"/>
      <c r="BZ996" s="157"/>
      <c r="CA996" s="157"/>
      <c r="CB996" s="157"/>
      <c r="CC996" s="157"/>
      <c r="CD996" s="157"/>
    </row>
    <row r="997" spans="1:82" ht="14.5" x14ac:dyDescent="0.35">
      <c r="A997" s="154"/>
      <c r="B997" s="153"/>
      <c r="C997" s="154"/>
      <c r="D997" s="154"/>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7"/>
      <c r="AY997" s="157"/>
      <c r="AZ997" s="157"/>
      <c r="BA997" s="157"/>
      <c r="BB997" s="157"/>
      <c r="BC997" s="157"/>
      <c r="BD997" s="157"/>
      <c r="BE997" s="157"/>
      <c r="BF997" s="157"/>
      <c r="BG997" s="157"/>
      <c r="BH997" s="157"/>
      <c r="BI997" s="157"/>
      <c r="BJ997" s="157"/>
      <c r="BK997" s="157"/>
      <c r="BL997" s="157"/>
      <c r="BM997" s="157"/>
      <c r="BN997" s="157"/>
      <c r="BO997" s="157"/>
      <c r="BP997" s="157"/>
      <c r="BQ997" s="157"/>
      <c r="BR997" s="157"/>
      <c r="BS997" s="157"/>
      <c r="BT997" s="157"/>
      <c r="BU997" s="157"/>
      <c r="BV997" s="157"/>
      <c r="BW997" s="157"/>
      <c r="BX997" s="157"/>
      <c r="BY997" s="157"/>
      <c r="BZ997" s="157"/>
      <c r="CA997" s="157"/>
      <c r="CB997" s="157"/>
      <c r="CC997" s="157"/>
      <c r="CD997" s="157"/>
    </row>
    <row r="998" spans="1:82" ht="14.5" x14ac:dyDescent="0.35">
      <c r="A998" s="154"/>
      <c r="B998" s="153"/>
      <c r="C998" s="154"/>
      <c r="D998" s="154"/>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7"/>
      <c r="AY998" s="157"/>
      <c r="AZ998" s="157"/>
      <c r="BA998" s="157"/>
      <c r="BB998" s="157"/>
      <c r="BC998" s="157"/>
      <c r="BD998" s="157"/>
      <c r="BE998" s="157"/>
      <c r="BF998" s="157"/>
      <c r="BG998" s="157"/>
      <c r="BH998" s="157"/>
      <c r="BI998" s="157"/>
      <c r="BJ998" s="157"/>
      <c r="BK998" s="157"/>
      <c r="BL998" s="157"/>
      <c r="BM998" s="157"/>
      <c r="BN998" s="157"/>
      <c r="BO998" s="157"/>
      <c r="BP998" s="157"/>
      <c r="BQ998" s="157"/>
      <c r="BR998" s="157"/>
      <c r="BS998" s="157"/>
      <c r="BT998" s="157"/>
      <c r="BU998" s="157"/>
      <c r="BV998" s="157"/>
      <c r="BW998" s="157"/>
      <c r="BX998" s="157"/>
      <c r="BY998" s="157"/>
      <c r="BZ998" s="157"/>
      <c r="CA998" s="157"/>
      <c r="CB998" s="157"/>
      <c r="CC998" s="157"/>
      <c r="CD998" s="157"/>
    </row>
    <row r="999" spans="1:82" ht="14.5" x14ac:dyDescent="0.35">
      <c r="A999" s="154"/>
      <c r="B999" s="153"/>
      <c r="C999" s="154"/>
      <c r="D999" s="154"/>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7"/>
      <c r="AY999" s="157"/>
      <c r="AZ999" s="157"/>
      <c r="BA999" s="157"/>
      <c r="BB999" s="157"/>
      <c r="BC999" s="157"/>
      <c r="BD999" s="157"/>
      <c r="BE999" s="157"/>
      <c r="BF999" s="157"/>
      <c r="BG999" s="157"/>
      <c r="BH999" s="157"/>
      <c r="BI999" s="157"/>
      <c r="BJ999" s="157"/>
      <c r="BK999" s="157"/>
      <c r="BL999" s="157"/>
      <c r="BM999" s="157"/>
      <c r="BN999" s="157"/>
      <c r="BO999" s="157"/>
      <c r="BP999" s="157"/>
      <c r="BQ999" s="157"/>
      <c r="BR999" s="157"/>
      <c r="BS999" s="157"/>
      <c r="BT999" s="157"/>
      <c r="BU999" s="157"/>
      <c r="BV999" s="157"/>
      <c r="BW999" s="157"/>
      <c r="BX999" s="157"/>
      <c r="BY999" s="157"/>
      <c r="BZ999" s="157"/>
      <c r="CA999" s="157"/>
      <c r="CB999" s="157"/>
      <c r="CC999" s="157"/>
      <c r="CD999" s="157"/>
    </row>
    <row r="1000" spans="1:82" ht="23" customHeight="1" x14ac:dyDescent="0.35">
      <c r="A1000" s="154"/>
      <c r="B1000" s="153"/>
      <c r="C1000" s="154"/>
      <c r="D1000" s="154"/>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7"/>
      <c r="AY1000" s="157"/>
      <c r="AZ1000" s="157"/>
      <c r="BA1000" s="157"/>
      <c r="BB1000" s="157"/>
      <c r="BC1000" s="157"/>
      <c r="BD1000" s="157"/>
      <c r="BE1000" s="157"/>
      <c r="BF1000" s="157"/>
      <c r="BG1000" s="157"/>
      <c r="BH1000" s="157"/>
      <c r="BI1000" s="157"/>
      <c r="BJ1000" s="157"/>
      <c r="BK1000" s="157"/>
      <c r="BL1000" s="157"/>
      <c r="BM1000" s="157"/>
      <c r="BN1000" s="157"/>
      <c r="BO1000" s="157"/>
      <c r="BP1000" s="157"/>
      <c r="BQ1000" s="157"/>
      <c r="BR1000" s="157"/>
      <c r="BS1000" s="157"/>
      <c r="BT1000" s="157"/>
      <c r="BU1000" s="157"/>
      <c r="BV1000" s="157"/>
      <c r="BW1000" s="157"/>
      <c r="BX1000" s="157"/>
      <c r="BY1000" s="157"/>
      <c r="BZ1000" s="157"/>
      <c r="CA1000" s="157"/>
      <c r="CB1000" s="157"/>
      <c r="CC1000" s="157"/>
      <c r="CD1000" s="157"/>
    </row>
  </sheetData>
  <autoFilter ref="BZ1:BZ1000" xr:uid="{00000000-0009-0000-0000-000001000000}"/>
  <mergeCells count="106">
    <mergeCell ref="AN1:AN2"/>
    <mergeCell ref="AO1:AO2"/>
    <mergeCell ref="AP1:AR1"/>
    <mergeCell ref="AV1:AV2"/>
    <mergeCell ref="AW1:AW2"/>
    <mergeCell ref="AY3:AY4"/>
    <mergeCell ref="CD3:CD4"/>
    <mergeCell ref="BQ1:BS1"/>
    <mergeCell ref="BT1:BV1"/>
    <mergeCell ref="BX1:BZ1"/>
    <mergeCell ref="CA1:CC1"/>
    <mergeCell ref="BT3:BT4"/>
    <mergeCell ref="BU3:BU4"/>
    <mergeCell ref="BR3:BR4"/>
    <mergeCell ref="BS3:BS4"/>
    <mergeCell ref="Q1:Q2"/>
    <mergeCell ref="R3:R4"/>
    <mergeCell ref="A1:F1"/>
    <mergeCell ref="G1:I1"/>
    <mergeCell ref="J1:L1"/>
    <mergeCell ref="M1:O1"/>
    <mergeCell ref="P1:P2"/>
    <mergeCell ref="R1:T1"/>
    <mergeCell ref="L3:L4"/>
    <mergeCell ref="S3:S4"/>
    <mergeCell ref="T3:T4"/>
    <mergeCell ref="A3:A12"/>
    <mergeCell ref="E3:E4"/>
    <mergeCell ref="F3:F4"/>
    <mergeCell ref="AS1:AU1"/>
    <mergeCell ref="AX1:BB1"/>
    <mergeCell ref="CC3:CC4"/>
    <mergeCell ref="BL3:BL4"/>
    <mergeCell ref="BM3:BM4"/>
    <mergeCell ref="BE3:BE4"/>
    <mergeCell ref="BF3:BF4"/>
    <mergeCell ref="BG3:BG4"/>
    <mergeCell ref="BH3:BH4"/>
    <mergeCell ref="BI3:BI4"/>
    <mergeCell ref="BJ3:BJ4"/>
    <mergeCell ref="BK3:BK4"/>
    <mergeCell ref="BQ3:BQ4"/>
    <mergeCell ref="BC1:BE1"/>
    <mergeCell ref="BF1:BH1"/>
    <mergeCell ref="BJ1:BL1"/>
    <mergeCell ref="BM1:BO1"/>
    <mergeCell ref="U1:W1"/>
    <mergeCell ref="X1:X2"/>
    <mergeCell ref="Y1:Y2"/>
    <mergeCell ref="Z1:AB1"/>
    <mergeCell ref="AC1:AE1"/>
    <mergeCell ref="AF1:AF2"/>
    <mergeCell ref="AG1:AG2"/>
    <mergeCell ref="AH1:AJ1"/>
    <mergeCell ref="AK1:AM1"/>
    <mergeCell ref="AI3:AI4"/>
    <mergeCell ref="AJ3:AJ4"/>
    <mergeCell ref="AO3:AO4"/>
    <mergeCell ref="AX3:AX4"/>
    <mergeCell ref="BX3:BX4"/>
    <mergeCell ref="BY3:BY4"/>
    <mergeCell ref="BZ3:BZ4"/>
    <mergeCell ref="CA3:CA4"/>
    <mergeCell ref="CB3:CB4"/>
    <mergeCell ref="BV3:BV4"/>
    <mergeCell ref="BW3:BW4"/>
    <mergeCell ref="BN3:BN4"/>
    <mergeCell ref="BO3:BO4"/>
    <mergeCell ref="BP3:BP4"/>
    <mergeCell ref="BD3:BD4"/>
    <mergeCell ref="AZ3:AZ4"/>
    <mergeCell ref="BA3:BA4"/>
    <mergeCell ref="AZ6:AZ7"/>
    <mergeCell ref="BA6:BA7"/>
    <mergeCell ref="X13:X14"/>
    <mergeCell ref="Y13:Y14"/>
    <mergeCell ref="AY13:AY14"/>
    <mergeCell ref="AZ13:AZ14"/>
    <mergeCell ref="BA13:BA14"/>
    <mergeCell ref="AY15:AY16"/>
    <mergeCell ref="AZ15:AZ16"/>
    <mergeCell ref="AO6:AO7"/>
    <mergeCell ref="E35:BC35"/>
    <mergeCell ref="A13:A20"/>
    <mergeCell ref="B13:B14"/>
    <mergeCell ref="C13:C14"/>
    <mergeCell ref="B17:B18"/>
    <mergeCell ref="C17:C18"/>
    <mergeCell ref="A21:A26"/>
    <mergeCell ref="B3:B4"/>
    <mergeCell ref="C3:C4"/>
    <mergeCell ref="D3:D4"/>
    <mergeCell ref="B6:B7"/>
    <mergeCell ref="C6:C7"/>
    <mergeCell ref="BB3:BB4"/>
    <mergeCell ref="BC3:BC4"/>
    <mergeCell ref="Z3:Z4"/>
    <mergeCell ref="AA3:AA4"/>
    <mergeCell ref="AB3:AB4"/>
    <mergeCell ref="AC3:AC4"/>
    <mergeCell ref="AD3:AD4"/>
    <mergeCell ref="AE3:AE4"/>
    <mergeCell ref="AF3:AF4"/>
    <mergeCell ref="AG3:AG4"/>
    <mergeCell ref="AH3:AH4"/>
    <mergeCell ref="AY6:AY7"/>
  </mergeCells>
  <conditionalFormatting sqref="L3">
    <cfRule type="cellIs" dxfId="1071" priority="129" operator="between">
      <formula>0.7</formula>
      <formula>0.79</formula>
    </cfRule>
    <cfRule type="cellIs" dxfId="1070" priority="130" operator="between">
      <formula>0.8</formula>
      <formula>1</formula>
    </cfRule>
    <cfRule type="cellIs" dxfId="1069" priority="126" operator="between">
      <formula>0</formula>
      <formula>0.3999</formula>
    </cfRule>
    <cfRule type="cellIs" dxfId="1068" priority="128" operator="between">
      <formula>0.6</formula>
      <formula>0.69</formula>
    </cfRule>
    <cfRule type="cellIs" dxfId="1067" priority="127" operator="between">
      <formula>0.4</formula>
      <formula>0.59</formula>
    </cfRule>
  </conditionalFormatting>
  <conditionalFormatting sqref="L5:L26">
    <cfRule type="cellIs" dxfId="1066" priority="181" operator="between">
      <formula>0</formula>
      <formula>0.3999</formula>
    </cfRule>
    <cfRule type="cellIs" dxfId="1065" priority="185" operator="between">
      <formula>0.8</formula>
      <formula>1</formula>
    </cfRule>
    <cfRule type="cellIs" dxfId="1064" priority="184" operator="between">
      <formula>0.7</formula>
      <formula>0.79</formula>
    </cfRule>
    <cfRule type="cellIs" dxfId="1063" priority="183" operator="between">
      <formula>0.6</formula>
      <formula>0.69</formula>
    </cfRule>
    <cfRule type="cellIs" dxfId="1062" priority="182" operator="between">
      <formula>0.4</formula>
      <formula>0.59</formula>
    </cfRule>
  </conditionalFormatting>
  <conditionalFormatting sqref="O3">
    <cfRule type="cellIs" dxfId="1061" priority="137" operator="between">
      <formula>0.4</formula>
      <formula>0.59</formula>
    </cfRule>
    <cfRule type="cellIs" dxfId="1060" priority="139" operator="between">
      <formula>0.7</formula>
      <formula>0.79</formula>
    </cfRule>
    <cfRule type="cellIs" dxfId="1059" priority="140" operator="between">
      <formula>0.8</formula>
      <formula>1</formula>
    </cfRule>
    <cfRule type="cellIs" dxfId="1058" priority="136" operator="between">
      <formula>0</formula>
      <formula>0.3999</formula>
    </cfRule>
    <cfRule type="cellIs" dxfId="1057" priority="138" operator="between">
      <formula>0.6</formula>
      <formula>0.69</formula>
    </cfRule>
  </conditionalFormatting>
  <conditionalFormatting sqref="O5:O26">
    <cfRule type="cellIs" dxfId="1056" priority="188" operator="between">
      <formula>0.6</formula>
      <formula>0.69</formula>
    </cfRule>
    <cfRule type="cellIs" dxfId="1055" priority="189" operator="between">
      <formula>0.7</formula>
      <formula>0.79</formula>
    </cfRule>
    <cfRule type="cellIs" dxfId="1054" priority="187" operator="between">
      <formula>0.4</formula>
      <formula>0.59</formula>
    </cfRule>
    <cfRule type="cellIs" dxfId="1053" priority="186" operator="between">
      <formula>0</formula>
      <formula>0.3999</formula>
    </cfRule>
    <cfRule type="cellIs" dxfId="1052" priority="190" operator="between">
      <formula>0.8</formula>
      <formula>1</formula>
    </cfRule>
  </conditionalFormatting>
  <conditionalFormatting sqref="T3">
    <cfRule type="cellIs" dxfId="1051" priority="134" operator="between">
      <formula>0.7</formula>
      <formula>0.79</formula>
    </cfRule>
    <cfRule type="cellIs" dxfId="1050" priority="133" operator="between">
      <formula>0.6</formula>
      <formula>0.69</formula>
    </cfRule>
    <cfRule type="cellIs" dxfId="1049" priority="135" operator="between">
      <formula>0.8</formula>
      <formula>1</formula>
    </cfRule>
    <cfRule type="cellIs" dxfId="1048" priority="131" operator="between">
      <formula>0</formula>
      <formula>0.3999</formula>
    </cfRule>
    <cfRule type="cellIs" dxfId="1047" priority="132" operator="between">
      <formula>0.4</formula>
      <formula>0.59</formula>
    </cfRule>
  </conditionalFormatting>
  <conditionalFormatting sqref="T5:T26">
    <cfRule type="cellIs" dxfId="1046" priority="192" operator="between">
      <formula>0.4</formula>
      <formula>0.59</formula>
    </cfRule>
    <cfRule type="cellIs" dxfId="1045" priority="193" operator="between">
      <formula>0.6</formula>
      <formula>0.69</formula>
    </cfRule>
    <cfRule type="cellIs" dxfId="1044" priority="194" operator="between">
      <formula>0.7</formula>
      <formula>0.79</formula>
    </cfRule>
    <cfRule type="cellIs" dxfId="1043" priority="195" operator="between">
      <formula>0.8</formula>
      <formula>1</formula>
    </cfRule>
    <cfRule type="cellIs" dxfId="1042" priority="191" operator="between">
      <formula>0</formula>
      <formula>0.3999</formula>
    </cfRule>
  </conditionalFormatting>
  <conditionalFormatting sqref="W3">
    <cfRule type="cellIs" dxfId="1041" priority="163" operator="between">
      <formula>0.6</formula>
      <formula>0.69</formula>
    </cfRule>
    <cfRule type="cellIs" dxfId="1040" priority="161" operator="between">
      <formula>0</formula>
      <formula>0.3999</formula>
    </cfRule>
    <cfRule type="cellIs" dxfId="1039" priority="165" operator="between">
      <formula>0.8</formula>
      <formula>1</formula>
    </cfRule>
    <cfRule type="cellIs" dxfId="1038" priority="164" operator="between">
      <formula>0.7</formula>
      <formula>0.79</formula>
    </cfRule>
    <cfRule type="cellIs" dxfId="1037" priority="162" operator="between">
      <formula>0.4</formula>
      <formula>0.59</formula>
    </cfRule>
  </conditionalFormatting>
  <conditionalFormatting sqref="W5:W26">
    <cfRule type="cellIs" dxfId="1036" priority="196" operator="between">
      <formula>0</formula>
      <formula>0.3999</formula>
    </cfRule>
    <cfRule type="cellIs" dxfId="1035" priority="197" operator="between">
      <formula>0.4</formula>
      <formula>0.59</formula>
    </cfRule>
    <cfRule type="cellIs" dxfId="1034" priority="198" operator="between">
      <formula>0.6</formula>
      <formula>0.69</formula>
    </cfRule>
    <cfRule type="cellIs" dxfId="1033" priority="199" operator="between">
      <formula>0.7</formula>
      <formula>0.79</formula>
    </cfRule>
    <cfRule type="cellIs" dxfId="1032" priority="200" operator="between">
      <formula>0.8</formula>
      <formula>1</formula>
    </cfRule>
  </conditionalFormatting>
  <conditionalFormatting sqref="AB3">
    <cfRule type="cellIs" dxfId="1031" priority="141" operator="between">
      <formula>0</formula>
      <formula>0.3999</formula>
    </cfRule>
    <cfRule type="cellIs" dxfId="1030" priority="142" operator="between">
      <formula>0.4</formula>
      <formula>0.59</formula>
    </cfRule>
    <cfRule type="cellIs" dxfId="1029" priority="143" operator="between">
      <formula>0.6</formula>
      <formula>0.69</formula>
    </cfRule>
    <cfRule type="cellIs" dxfId="1028" priority="144" operator="between">
      <formula>0.7</formula>
      <formula>0.79</formula>
    </cfRule>
    <cfRule type="cellIs" dxfId="1027" priority="145" operator="between">
      <formula>0.8</formula>
      <formula>1</formula>
    </cfRule>
  </conditionalFormatting>
  <conditionalFormatting sqref="AB5:AB26">
    <cfRule type="cellIs" dxfId="1026" priority="201" operator="between">
      <formula>0</formula>
      <formula>0.3999</formula>
    </cfRule>
    <cfRule type="cellIs" dxfId="1025" priority="205" operator="between">
      <formula>0.8</formula>
      <formula>1</formula>
    </cfRule>
    <cfRule type="cellIs" dxfId="1024" priority="202" operator="between">
      <formula>0.4</formula>
      <formula>0.59</formula>
    </cfRule>
    <cfRule type="cellIs" dxfId="1023" priority="203" operator="between">
      <formula>0.6</formula>
      <formula>0.69</formula>
    </cfRule>
    <cfRule type="cellIs" dxfId="1022" priority="204" operator="between">
      <formula>0.7</formula>
      <formula>0.79</formula>
    </cfRule>
  </conditionalFormatting>
  <conditionalFormatting sqref="AE3">
    <cfRule type="cellIs" dxfId="1021" priority="148" operator="between">
      <formula>0.6</formula>
      <formula>0.69</formula>
    </cfRule>
    <cfRule type="cellIs" dxfId="1020" priority="149" operator="between">
      <formula>0.7</formula>
      <formula>0.79</formula>
    </cfRule>
    <cfRule type="cellIs" dxfId="1019" priority="150" operator="between">
      <formula>0.8</formula>
      <formula>1</formula>
    </cfRule>
    <cfRule type="cellIs" dxfId="1018" priority="146" operator="between">
      <formula>0</formula>
      <formula>0.3999</formula>
    </cfRule>
    <cfRule type="cellIs" dxfId="1017" priority="147" operator="between">
      <formula>0.4</formula>
      <formula>0.59</formula>
    </cfRule>
  </conditionalFormatting>
  <conditionalFormatting sqref="AE5:AE26">
    <cfRule type="cellIs" dxfId="1016" priority="206" operator="between">
      <formula>0</formula>
      <formula>0.3999</formula>
    </cfRule>
    <cfRule type="cellIs" dxfId="1015" priority="207" operator="between">
      <formula>0.4</formula>
      <formula>0.59</formula>
    </cfRule>
    <cfRule type="cellIs" dxfId="1014" priority="208" operator="between">
      <formula>0.6</formula>
      <formula>0.69</formula>
    </cfRule>
    <cfRule type="cellIs" dxfId="1013" priority="209" operator="between">
      <formula>0.7</formula>
      <formula>0.79</formula>
    </cfRule>
    <cfRule type="cellIs" dxfId="1012" priority="210" operator="between">
      <formula>0.8</formula>
      <formula>1</formula>
    </cfRule>
  </conditionalFormatting>
  <conditionalFormatting sqref="AJ3">
    <cfRule type="cellIs" dxfId="1011" priority="151" operator="between">
      <formula>0</formula>
      <formula>0.3999</formula>
    </cfRule>
    <cfRule type="cellIs" dxfId="1010" priority="155" operator="between">
      <formula>0.8</formula>
      <formula>1</formula>
    </cfRule>
    <cfRule type="cellIs" dxfId="1009" priority="154" operator="between">
      <formula>0.7</formula>
      <formula>0.79</formula>
    </cfRule>
    <cfRule type="cellIs" dxfId="1008" priority="153" operator="between">
      <formula>0.6</formula>
      <formula>0.69</formula>
    </cfRule>
    <cfRule type="cellIs" dxfId="1007" priority="152" operator="between">
      <formula>0.4</formula>
      <formula>0.59</formula>
    </cfRule>
  </conditionalFormatting>
  <conditionalFormatting sqref="AJ5:AJ26">
    <cfRule type="cellIs" dxfId="1006" priority="160" operator="between">
      <formula>0.8</formula>
      <formula>1</formula>
    </cfRule>
    <cfRule type="cellIs" dxfId="1005" priority="159" operator="between">
      <formula>0.7</formula>
      <formula>0.79</formula>
    </cfRule>
    <cfRule type="cellIs" dxfId="1004" priority="156" operator="between">
      <formula>0</formula>
      <formula>0.3999</formula>
    </cfRule>
    <cfRule type="cellIs" dxfId="1003" priority="158" operator="between">
      <formula>0.6</formula>
      <formula>0.69</formula>
    </cfRule>
    <cfRule type="cellIs" dxfId="1002" priority="157" operator="between">
      <formula>0.4</formula>
      <formula>0.59</formula>
    </cfRule>
  </conditionalFormatting>
  <conditionalFormatting sqref="AM3">
    <cfRule type="cellIs" dxfId="1001" priority="168" operator="between">
      <formula>0.6</formula>
      <formula>0.69</formula>
    </cfRule>
    <cfRule type="cellIs" dxfId="1000" priority="166" operator="between">
      <formula>0</formula>
      <formula>0.3999</formula>
    </cfRule>
    <cfRule type="cellIs" dxfId="999" priority="167" operator="between">
      <formula>0.4</formula>
      <formula>0.59</formula>
    </cfRule>
    <cfRule type="cellIs" dxfId="998" priority="170" operator="between">
      <formula>0.8</formula>
      <formula>1</formula>
    </cfRule>
    <cfRule type="cellIs" dxfId="997" priority="169" operator="between">
      <formula>0.7</formula>
      <formula>0.79</formula>
    </cfRule>
  </conditionalFormatting>
  <conditionalFormatting sqref="AM5:AM26">
    <cfRule type="cellIs" dxfId="996" priority="216" operator="between">
      <formula>0</formula>
      <formula>0.3999</formula>
    </cfRule>
    <cfRule type="cellIs" dxfId="995" priority="219" operator="between">
      <formula>0.7</formula>
      <formula>0.79</formula>
    </cfRule>
    <cfRule type="cellIs" dxfId="994" priority="220" operator="between">
      <formula>0.8</formula>
      <formula>1</formula>
    </cfRule>
    <cfRule type="cellIs" dxfId="993" priority="218" operator="between">
      <formula>0.6</formula>
      <formula>0.69</formula>
    </cfRule>
    <cfRule type="cellIs" dxfId="992" priority="217" operator="between">
      <formula>0.4</formula>
      <formula>0.59</formula>
    </cfRule>
  </conditionalFormatting>
  <conditionalFormatting sqref="AR3">
    <cfRule type="cellIs" dxfId="991" priority="171" operator="between">
      <formula>0</formula>
      <formula>0.3999</formula>
    </cfRule>
    <cfRule type="cellIs" dxfId="990" priority="172" operator="between">
      <formula>0.4</formula>
      <formula>0.59</formula>
    </cfRule>
    <cfRule type="cellIs" dxfId="989" priority="173" operator="between">
      <formula>0.6</formula>
      <formula>0.69</formula>
    </cfRule>
    <cfRule type="cellIs" dxfId="988" priority="174" operator="between">
      <formula>0.7</formula>
      <formula>0.79</formula>
    </cfRule>
    <cfRule type="cellIs" dxfId="987" priority="175" operator="between">
      <formula>0.8</formula>
      <formula>1</formula>
    </cfRule>
  </conditionalFormatting>
  <conditionalFormatting sqref="AR5:AR26">
    <cfRule type="cellIs" dxfId="986" priority="225" operator="between">
      <formula>0.8</formula>
      <formula>1</formula>
    </cfRule>
    <cfRule type="cellIs" dxfId="985" priority="224" operator="between">
      <formula>0.7</formula>
      <formula>0.79</formula>
    </cfRule>
    <cfRule type="cellIs" dxfId="984" priority="223" operator="between">
      <formula>0.6</formula>
      <formula>0.69</formula>
    </cfRule>
    <cfRule type="cellIs" dxfId="983" priority="222" operator="between">
      <formula>0.4</formula>
      <formula>0.59</formula>
    </cfRule>
    <cfRule type="cellIs" dxfId="982" priority="221" operator="between">
      <formula>0</formula>
      <formula>0.3999</formula>
    </cfRule>
  </conditionalFormatting>
  <conditionalFormatting sqref="AU3">
    <cfRule type="cellIs" dxfId="981" priority="179" operator="between">
      <formula>0.7</formula>
      <formula>0.79</formula>
    </cfRule>
    <cfRule type="cellIs" dxfId="980" priority="180" operator="between">
      <formula>0.8</formula>
      <formula>1</formula>
    </cfRule>
    <cfRule type="cellIs" dxfId="979" priority="176" operator="between">
      <formula>0</formula>
      <formula>0.3999</formula>
    </cfRule>
    <cfRule type="cellIs" dxfId="978" priority="177" operator="between">
      <formula>0.4</formula>
      <formula>0.59</formula>
    </cfRule>
    <cfRule type="cellIs" dxfId="977" priority="178" operator="between">
      <formula>0.6</formula>
      <formula>0.69</formula>
    </cfRule>
  </conditionalFormatting>
  <conditionalFormatting sqref="AU5:AU26">
    <cfRule type="cellIs" dxfId="976" priority="65" operator="between">
      <formula>0.8</formula>
      <formula>1</formula>
    </cfRule>
    <cfRule type="cellIs" dxfId="975" priority="64" operator="between">
      <formula>0.7</formula>
      <formula>0.79</formula>
    </cfRule>
    <cfRule type="cellIs" dxfId="974" priority="63" operator="between">
      <formula>0.6</formula>
      <formula>0.69</formula>
    </cfRule>
    <cfRule type="cellIs" dxfId="973" priority="62" operator="between">
      <formula>0.4</formula>
      <formula>0.59</formula>
    </cfRule>
    <cfRule type="cellIs" dxfId="972" priority="61" operator="between">
      <formula>0</formula>
      <formula>0.3999</formula>
    </cfRule>
  </conditionalFormatting>
  <conditionalFormatting sqref="BE3">
    <cfRule type="cellIs" dxfId="971" priority="50" operator="between">
      <formula>0.8</formula>
      <formula>1</formula>
    </cfRule>
    <cfRule type="cellIs" dxfId="970" priority="49" operator="between">
      <formula>0.7</formula>
      <formula>0.79</formula>
    </cfRule>
    <cfRule type="cellIs" dxfId="969" priority="46" operator="between">
      <formula>0</formula>
      <formula>0.3999</formula>
    </cfRule>
    <cfRule type="cellIs" dxfId="968" priority="47" operator="between">
      <formula>0.4</formula>
      <formula>0.59</formula>
    </cfRule>
    <cfRule type="cellIs" dxfId="967" priority="48" operator="between">
      <formula>0.6</formula>
      <formula>0.69</formula>
    </cfRule>
  </conditionalFormatting>
  <conditionalFormatting sqref="BE5:BE26 BH5:BH26">
    <cfRule type="cellIs" dxfId="966" priority="36" operator="between">
      <formula>0</formula>
      <formula>0.3999</formula>
    </cfRule>
    <cfRule type="cellIs" dxfId="965" priority="37" operator="between">
      <formula>0.4</formula>
      <formula>0.59</formula>
    </cfRule>
    <cfRule type="cellIs" dxfId="964" priority="38" operator="between">
      <formula>0.6</formula>
      <formula>0.69</formula>
    </cfRule>
    <cfRule type="cellIs" dxfId="963" priority="39" operator="between">
      <formula>0.7</formula>
      <formula>0.79</formula>
    </cfRule>
    <cfRule type="cellIs" dxfId="962" priority="40" operator="between">
      <formula>0.8</formula>
      <formula>1</formula>
    </cfRule>
  </conditionalFormatting>
  <conditionalFormatting sqref="BH3">
    <cfRule type="cellIs" dxfId="961" priority="55" operator="between">
      <formula>0.8</formula>
      <formula>1</formula>
    </cfRule>
    <cfRule type="cellIs" dxfId="960" priority="54" operator="between">
      <formula>0.7</formula>
      <formula>0.79</formula>
    </cfRule>
    <cfRule type="cellIs" dxfId="959" priority="52" operator="between">
      <formula>0.4</formula>
      <formula>0.59</formula>
    </cfRule>
    <cfRule type="cellIs" dxfId="958" priority="51" operator="between">
      <formula>0</formula>
      <formula>0.3999</formula>
    </cfRule>
    <cfRule type="cellIs" dxfId="957" priority="53" operator="between">
      <formula>0.6</formula>
      <formula>0.69</formula>
    </cfRule>
  </conditionalFormatting>
  <conditionalFormatting sqref="BL3">
    <cfRule type="cellIs" dxfId="956" priority="98" operator="between">
      <formula>0.6</formula>
      <formula>0.69</formula>
    </cfRule>
    <cfRule type="cellIs" dxfId="955" priority="99" operator="between">
      <formula>0.7</formula>
      <formula>0.79</formula>
    </cfRule>
    <cfRule type="cellIs" dxfId="954" priority="100" operator="between">
      <formula>0.8</formula>
      <formula>1</formula>
    </cfRule>
    <cfRule type="cellIs" dxfId="953" priority="97" operator="between">
      <formula>0.4</formula>
      <formula>0.59</formula>
    </cfRule>
    <cfRule type="cellIs" dxfId="952" priority="96" operator="between">
      <formula>0</formula>
      <formula>0.3999</formula>
    </cfRule>
  </conditionalFormatting>
  <conditionalFormatting sqref="BL5:BL6 BO5:BO6 BO8:BO26">
    <cfRule type="cellIs" dxfId="951" priority="56" operator="between">
      <formula>0</formula>
      <formula>0.3999</formula>
    </cfRule>
    <cfRule type="cellIs" dxfId="950" priority="59" operator="between">
      <formula>0.7</formula>
      <formula>0.79</formula>
    </cfRule>
    <cfRule type="cellIs" dxfId="949" priority="58" operator="between">
      <formula>0.6</formula>
      <formula>0.69</formula>
    </cfRule>
    <cfRule type="cellIs" dxfId="948" priority="57" operator="between">
      <formula>0.4</formula>
      <formula>0.59</formula>
    </cfRule>
    <cfRule type="cellIs" dxfId="947" priority="60" operator="between">
      <formula>0.8</formula>
      <formula>1</formula>
    </cfRule>
  </conditionalFormatting>
  <conditionalFormatting sqref="BL8:BL26">
    <cfRule type="cellIs" dxfId="946" priority="1" operator="between">
      <formula>0</formula>
      <formula>0.3999</formula>
    </cfRule>
    <cfRule type="cellIs" dxfId="945" priority="2" operator="between">
      <formula>0.4</formula>
      <formula>0.59</formula>
    </cfRule>
    <cfRule type="cellIs" dxfId="944" priority="3" operator="between">
      <formula>0.6</formula>
      <formula>0.69</formula>
    </cfRule>
    <cfRule type="cellIs" dxfId="943" priority="4" operator="between">
      <formula>0.7</formula>
      <formula>0.79</formula>
    </cfRule>
    <cfRule type="cellIs" dxfId="942" priority="5" operator="between">
      <formula>0.8</formula>
      <formula>1</formula>
    </cfRule>
  </conditionalFormatting>
  <conditionalFormatting sqref="BO3">
    <cfRule type="cellIs" dxfId="941" priority="113" operator="between">
      <formula>0.6</formula>
      <formula>0.69</formula>
    </cfRule>
    <cfRule type="cellIs" dxfId="940" priority="112" operator="between">
      <formula>0.4</formula>
      <formula>0.59</formula>
    </cfRule>
    <cfRule type="cellIs" dxfId="939" priority="115" operator="between">
      <formula>0.8</formula>
      <formula>1</formula>
    </cfRule>
    <cfRule type="cellIs" dxfId="938" priority="114" operator="between">
      <formula>0.7</formula>
      <formula>0.79</formula>
    </cfRule>
    <cfRule type="cellIs" dxfId="937" priority="111" operator="between">
      <formula>0</formula>
      <formula>0.3999</formula>
    </cfRule>
  </conditionalFormatting>
  <conditionalFormatting sqref="BS3">
    <cfRule type="cellIs" dxfId="936" priority="28" operator="between">
      <formula>0.6</formula>
      <formula>0.69</formula>
    </cfRule>
    <cfRule type="cellIs" dxfId="935" priority="26" operator="between">
      <formula>0</formula>
      <formula>0.3999</formula>
    </cfRule>
    <cfRule type="cellIs" dxfId="934" priority="27" operator="between">
      <formula>0.4</formula>
      <formula>0.59</formula>
    </cfRule>
    <cfRule type="cellIs" dxfId="933" priority="30" operator="between">
      <formula>0.8</formula>
      <formula>1</formula>
    </cfRule>
    <cfRule type="cellIs" dxfId="932" priority="29" operator="between">
      <formula>0.7</formula>
      <formula>0.79</formula>
    </cfRule>
  </conditionalFormatting>
  <conditionalFormatting sqref="BS5:BS6 BV5:BV6">
    <cfRule type="cellIs" dxfId="931" priority="25" operator="between">
      <formula>0.8</formula>
      <formula>1</formula>
    </cfRule>
    <cfRule type="cellIs" dxfId="930" priority="24" operator="between">
      <formula>0.7</formula>
      <formula>0.79</formula>
    </cfRule>
    <cfRule type="cellIs" dxfId="929" priority="23" operator="between">
      <formula>0.6</formula>
      <formula>0.69</formula>
    </cfRule>
    <cfRule type="cellIs" dxfId="928" priority="22" operator="between">
      <formula>0.4</formula>
      <formula>0.59</formula>
    </cfRule>
    <cfRule type="cellIs" dxfId="927" priority="21" operator="between">
      <formula>0</formula>
      <formula>0.3999</formula>
    </cfRule>
  </conditionalFormatting>
  <conditionalFormatting sqref="BS8:BS17 BV8:BV17">
    <cfRule type="cellIs" dxfId="926" priority="20" operator="between">
      <formula>0.8</formula>
      <formula>1</formula>
    </cfRule>
    <cfRule type="cellIs" dxfId="925" priority="19" operator="between">
      <formula>0.7</formula>
      <formula>0.79</formula>
    </cfRule>
    <cfRule type="cellIs" dxfId="924" priority="18" operator="between">
      <formula>0.6</formula>
      <formula>0.69</formula>
    </cfRule>
    <cfRule type="cellIs" dxfId="923" priority="17" operator="between">
      <formula>0.4</formula>
      <formula>0.59</formula>
    </cfRule>
    <cfRule type="cellIs" dxfId="922" priority="16" operator="between">
      <formula>0</formula>
      <formula>0.3999</formula>
    </cfRule>
  </conditionalFormatting>
  <conditionalFormatting sqref="BS19:BS26">
    <cfRule type="cellIs" dxfId="921" priority="10" operator="between">
      <formula>0.8</formula>
      <formula>1</formula>
    </cfRule>
    <cfRule type="cellIs" dxfId="920" priority="9" operator="between">
      <formula>0.7</formula>
      <formula>0.79</formula>
    </cfRule>
    <cfRule type="cellIs" dxfId="919" priority="8" operator="between">
      <formula>0.6</formula>
      <formula>0.69</formula>
    </cfRule>
    <cfRule type="cellIs" dxfId="918" priority="7" operator="between">
      <formula>0.4</formula>
      <formula>0.59</formula>
    </cfRule>
    <cfRule type="cellIs" dxfId="917" priority="6" operator="between">
      <formula>0</formula>
      <formula>0.3999</formula>
    </cfRule>
  </conditionalFormatting>
  <conditionalFormatting sqref="BV3">
    <cfRule type="cellIs" dxfId="916" priority="31" operator="between">
      <formula>0</formula>
      <formula>0.3999</formula>
    </cfRule>
    <cfRule type="cellIs" dxfId="915" priority="35" operator="between">
      <formula>0.8</formula>
      <formula>1</formula>
    </cfRule>
    <cfRule type="cellIs" dxfId="914" priority="34" operator="between">
      <formula>0.7</formula>
      <formula>0.79</formula>
    </cfRule>
    <cfRule type="cellIs" dxfId="913" priority="33" operator="between">
      <formula>0.6</formula>
      <formula>0.69</formula>
    </cfRule>
    <cfRule type="cellIs" dxfId="912" priority="32" operator="between">
      <formula>0.4</formula>
      <formula>0.59</formula>
    </cfRule>
  </conditionalFormatting>
  <conditionalFormatting sqref="BV19:BV26">
    <cfRule type="cellIs" dxfId="911" priority="11" operator="between">
      <formula>0</formula>
      <formula>0.3999</formula>
    </cfRule>
    <cfRule type="cellIs" dxfId="910" priority="15" operator="between">
      <formula>0.8</formula>
      <formula>1</formula>
    </cfRule>
    <cfRule type="cellIs" dxfId="909" priority="14" operator="between">
      <formula>0.7</formula>
      <formula>0.79</formula>
    </cfRule>
    <cfRule type="cellIs" dxfId="908" priority="13" operator="between">
      <formula>0.6</formula>
      <formula>0.69</formula>
    </cfRule>
    <cfRule type="cellIs" dxfId="907" priority="12" operator="between">
      <formula>0.4</formula>
      <formula>0.59</formula>
    </cfRule>
  </conditionalFormatting>
  <conditionalFormatting sqref="BZ3">
    <cfRule type="cellIs" dxfId="906" priority="784" operator="between">
      <formula>0.7</formula>
      <formula>0.79</formula>
    </cfRule>
    <cfRule type="cellIs" dxfId="905" priority="781" operator="between">
      <formula>0</formula>
      <formula>0.3999</formula>
    </cfRule>
    <cfRule type="cellIs" dxfId="904" priority="782" operator="between">
      <formula>0.4</formula>
      <formula>0.59</formula>
    </cfRule>
    <cfRule type="cellIs" dxfId="903" priority="783" operator="between">
      <formula>0.6</formula>
      <formula>0.69</formula>
    </cfRule>
    <cfRule type="cellIs" dxfId="902" priority="785" operator="between">
      <formula>0.8</formula>
      <formula>1</formula>
    </cfRule>
  </conditionalFormatting>
  <conditionalFormatting sqref="BZ5:BZ6 CC5:CC6 BZ8:BZ13 CC8:CC13">
    <cfRule type="cellIs" dxfId="901" priority="777" operator="between">
      <formula>0.4</formula>
      <formula>0.59</formula>
    </cfRule>
    <cfRule type="cellIs" dxfId="900" priority="778" operator="between">
      <formula>0.6</formula>
      <formula>0.69</formula>
    </cfRule>
    <cfRule type="cellIs" dxfId="899" priority="779" operator="between">
      <formula>0.7</formula>
      <formula>0.79</formula>
    </cfRule>
    <cfRule type="cellIs" dxfId="898" priority="776" operator="between">
      <formula>0</formula>
      <formula>0.3999</formula>
    </cfRule>
    <cfRule type="cellIs" dxfId="897" priority="780" operator="between">
      <formula>0.8</formula>
      <formula>1</formula>
    </cfRule>
  </conditionalFormatting>
  <conditionalFormatting sqref="BZ15:BZ17">
    <cfRule type="cellIs" dxfId="896" priority="791" operator="between">
      <formula>0</formula>
      <formula>0.3999</formula>
    </cfRule>
    <cfRule type="cellIs" dxfId="895" priority="792" operator="between">
      <formula>0.4</formula>
      <formula>0.59</formula>
    </cfRule>
    <cfRule type="cellIs" dxfId="894" priority="793" operator="between">
      <formula>0.6</formula>
      <formula>0.69</formula>
    </cfRule>
    <cfRule type="cellIs" dxfId="893" priority="794" operator="between">
      <formula>0.7</formula>
      <formula>0.79</formula>
    </cfRule>
    <cfRule type="cellIs" dxfId="892" priority="795" operator="between">
      <formula>0.8</formula>
      <formula>1</formula>
    </cfRule>
  </conditionalFormatting>
  <conditionalFormatting sqref="BZ19:BZ26">
    <cfRule type="cellIs" dxfId="891" priority="817" operator="between">
      <formula>0.4</formula>
      <formula>0.59</formula>
    </cfRule>
    <cfRule type="cellIs" dxfId="890" priority="816" operator="between">
      <formula>0</formula>
      <formula>0.3999</formula>
    </cfRule>
    <cfRule type="cellIs" dxfId="889" priority="818" operator="between">
      <formula>0.6</formula>
      <formula>0.69</formula>
    </cfRule>
    <cfRule type="cellIs" dxfId="888" priority="819" operator="between">
      <formula>0.7</formula>
      <formula>0.79</formula>
    </cfRule>
    <cfRule type="cellIs" dxfId="887" priority="820" operator="between">
      <formula>0.8</formula>
      <formula>1</formula>
    </cfRule>
  </conditionalFormatting>
  <conditionalFormatting sqref="CC3">
    <cfRule type="cellIs" dxfId="886" priority="796" operator="between">
      <formula>0</formula>
      <formula>0.3999</formula>
    </cfRule>
    <cfRule type="cellIs" dxfId="885" priority="797" operator="between">
      <formula>0.4</formula>
      <formula>0.59</formula>
    </cfRule>
    <cfRule type="cellIs" dxfId="884" priority="798" operator="between">
      <formula>0.6</formula>
      <formula>0.69</formula>
    </cfRule>
    <cfRule type="cellIs" dxfId="883" priority="800" operator="between">
      <formula>0.8</formula>
      <formula>1</formula>
    </cfRule>
    <cfRule type="cellIs" dxfId="882" priority="799" operator="between">
      <formula>0.7</formula>
      <formula>0.79</formula>
    </cfRule>
  </conditionalFormatting>
  <conditionalFormatting sqref="CC15:CC17">
    <cfRule type="cellIs" dxfId="881" priority="806" operator="between">
      <formula>0</formula>
      <formula>0.3999</formula>
    </cfRule>
    <cfRule type="cellIs" dxfId="880" priority="807" operator="between">
      <formula>0.4</formula>
      <formula>0.59</formula>
    </cfRule>
    <cfRule type="cellIs" dxfId="879" priority="808" operator="between">
      <formula>0.6</formula>
      <formula>0.69</formula>
    </cfRule>
    <cfRule type="cellIs" dxfId="878" priority="809" operator="between">
      <formula>0.7</formula>
      <formula>0.79</formula>
    </cfRule>
    <cfRule type="cellIs" dxfId="877" priority="810" operator="between">
      <formula>0.8</formula>
      <formula>1</formula>
    </cfRule>
  </conditionalFormatting>
  <conditionalFormatting sqref="CC19:CC26">
    <cfRule type="cellIs" dxfId="876" priority="821" operator="between">
      <formula>0</formula>
      <formula>0.3999</formula>
    </cfRule>
    <cfRule type="cellIs" dxfId="875" priority="822" operator="between">
      <formula>0.4</formula>
      <formula>0.59</formula>
    </cfRule>
    <cfRule type="cellIs" dxfId="874" priority="823" operator="between">
      <formula>0.6</formula>
      <formula>0.69</formula>
    </cfRule>
    <cfRule type="cellIs" dxfId="873" priority="824" operator="between">
      <formula>0.7</formula>
      <formula>0.79</formula>
    </cfRule>
    <cfRule type="cellIs" dxfId="872"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E995"/>
  <sheetViews>
    <sheetView topLeftCell="E1" zoomScale="60" zoomScaleNormal="60" workbookViewId="0">
      <pane ySplit="2" topLeftCell="A8" activePane="bottomLeft" state="frozen"/>
      <selection activeCell="BJ1" sqref="BJ1"/>
      <selection pane="bottomLeft" activeCell="BB2" sqref="BB1:BX1048576"/>
    </sheetView>
  </sheetViews>
  <sheetFormatPr baseColWidth="10" defaultColWidth="14.453125" defaultRowHeight="15" customHeight="1" x14ac:dyDescent="0.35"/>
  <cols>
    <col min="1" max="1" width="20.453125" hidden="1" customWidth="1"/>
    <col min="2" max="2" width="24.54296875" hidden="1" customWidth="1"/>
    <col min="3" max="3" width="29.453125" hidden="1" customWidth="1"/>
    <col min="4" max="4" width="32.7265625" customWidth="1"/>
    <col min="5" max="6" width="10.453125" customWidth="1"/>
    <col min="7" max="7" width="22" hidden="1" customWidth="1"/>
    <col min="8" max="8" width="22.26953125" hidden="1" customWidth="1"/>
    <col min="9" max="9" width="21.7265625" hidden="1" customWidth="1"/>
    <col min="10" max="10" width="18.54296875" hidden="1" customWidth="1"/>
    <col min="11" max="11" width="15.26953125" hidden="1" customWidth="1"/>
    <col min="12" max="12" width="21.54296875" hidden="1" customWidth="1"/>
    <col min="13" max="14" width="19.81640625" hidden="1" customWidth="1"/>
    <col min="15" max="15" width="21.54296875" hidden="1" customWidth="1"/>
    <col min="16" max="16" width="34.26953125" hidden="1" customWidth="1"/>
    <col min="17" max="17" width="21.1796875" hidden="1" customWidth="1"/>
    <col min="18" max="18" width="18.54296875" hidden="1" customWidth="1"/>
    <col min="19" max="19" width="15.26953125" hidden="1" customWidth="1"/>
    <col min="20" max="20" width="21.54296875" hidden="1" customWidth="1"/>
    <col min="21" max="22" width="20.81640625" hidden="1" customWidth="1"/>
    <col min="23" max="23" width="21.54296875" hidden="1" customWidth="1"/>
    <col min="24" max="24" width="34.26953125" hidden="1" customWidth="1"/>
    <col min="25" max="25" width="21.1796875" hidden="1" customWidth="1"/>
    <col min="26" max="26" width="18.54296875" hidden="1" customWidth="1"/>
    <col min="27" max="27" width="15.26953125" hidden="1" customWidth="1"/>
    <col min="28" max="28" width="21.54296875" hidden="1" customWidth="1"/>
    <col min="29" max="29" width="18.54296875" hidden="1" customWidth="1"/>
    <col min="30" max="30" width="15.26953125" hidden="1" customWidth="1"/>
    <col min="31" max="31" width="21.54296875" hidden="1" customWidth="1"/>
    <col min="32" max="32" width="34.26953125" hidden="1" customWidth="1"/>
    <col min="33" max="33" width="21.1796875" hidden="1" customWidth="1"/>
    <col min="34" max="34" width="18.54296875" hidden="1" customWidth="1"/>
    <col min="35" max="35" width="15.26953125" hidden="1" customWidth="1"/>
    <col min="36" max="36" width="21.54296875" hidden="1" customWidth="1"/>
    <col min="37" max="37" width="18.54296875" hidden="1" customWidth="1"/>
    <col min="38" max="38" width="15.26953125" hidden="1" customWidth="1"/>
    <col min="39" max="39" width="21.54296875" hidden="1" customWidth="1"/>
    <col min="40" max="40" width="34.26953125" hidden="1" customWidth="1"/>
    <col min="41" max="41" width="21.1796875" hidden="1" customWidth="1"/>
    <col min="42" max="42" width="18.54296875" hidden="1" customWidth="1"/>
    <col min="43" max="43" width="15.26953125" hidden="1" customWidth="1"/>
    <col min="44" max="44" width="21.54296875" hidden="1" customWidth="1"/>
    <col min="45" max="45" width="18.54296875" hidden="1" customWidth="1"/>
    <col min="46" max="46" width="15.26953125" hidden="1" customWidth="1"/>
    <col min="47" max="47" width="21.54296875" hidden="1" customWidth="1"/>
    <col min="48" max="48" width="34.26953125" hidden="1" customWidth="1"/>
    <col min="49" max="49" width="21.1796875" hidden="1" customWidth="1"/>
    <col min="50" max="50" width="22.1796875" customWidth="1"/>
    <col min="51" max="51" width="25.54296875" customWidth="1"/>
    <col min="52" max="52" width="34.81640625" customWidth="1"/>
    <col min="53" max="53" width="14.81640625" customWidth="1"/>
    <col min="54" max="54" width="24.453125" customWidth="1"/>
    <col min="55" max="55" width="16.453125" customWidth="1"/>
    <col min="56" max="56" width="12.7265625" customWidth="1"/>
    <col min="57" max="57" width="10.1796875" customWidth="1"/>
    <col min="58" max="58" width="19.54296875" customWidth="1"/>
    <col min="59" max="59" width="18.1796875" customWidth="1"/>
    <col min="60" max="60" width="10.7265625" customWidth="1"/>
    <col min="61" max="61" width="64.81640625" customWidth="1"/>
    <col min="62" max="62" width="19" customWidth="1"/>
    <col min="63" max="63" width="15.81640625" customWidth="1"/>
    <col min="64" max="64" width="22.26953125" customWidth="1"/>
    <col min="65" max="65" width="19" customWidth="1"/>
    <col min="66" max="66" width="15.81640625" customWidth="1"/>
    <col min="67" max="67" width="22.26953125" customWidth="1"/>
    <col min="68" max="68" width="64.81640625" customWidth="1"/>
    <col min="69" max="71" width="11.54296875" customWidth="1"/>
    <col min="72" max="72" width="14.7265625" customWidth="1"/>
    <col min="73" max="73" width="15.453125" customWidth="1"/>
    <col min="74" max="74" width="11.54296875" customWidth="1"/>
    <col min="75" max="75" width="48.54296875" customWidth="1"/>
    <col min="76" max="78" width="11.453125" customWidth="1"/>
    <col min="79" max="79" width="14.7265625" customWidth="1"/>
    <col min="80" max="80" width="15.453125" customWidth="1"/>
    <col min="81" max="81" width="11.453125" customWidth="1"/>
    <col min="82" max="82" width="49.1796875" customWidth="1"/>
  </cols>
  <sheetData>
    <row r="1" spans="1:82" ht="47.5" customHeight="1" thickBot="1" x14ac:dyDescent="0.4">
      <c r="A1" s="1413" t="s">
        <v>663</v>
      </c>
      <c r="B1" s="1414"/>
      <c r="C1" s="1545"/>
      <c r="D1" s="1545"/>
      <c r="E1" s="1545"/>
      <c r="F1" s="1546"/>
      <c r="G1" s="1413" t="s">
        <v>1</v>
      </c>
      <c r="H1" s="1414"/>
      <c r="I1" s="1415"/>
      <c r="J1" s="1426" t="s">
        <v>2</v>
      </c>
      <c r="K1" s="1414"/>
      <c r="L1" s="1415"/>
      <c r="M1" s="1426" t="s">
        <v>3</v>
      </c>
      <c r="N1" s="1414"/>
      <c r="O1" s="1415"/>
      <c r="P1" s="1427" t="s">
        <v>4</v>
      </c>
      <c r="Q1" s="1431" t="s">
        <v>5</v>
      </c>
      <c r="R1" s="1426" t="s">
        <v>6</v>
      </c>
      <c r="S1" s="1414"/>
      <c r="T1" s="1415"/>
      <c r="U1" s="1426" t="s">
        <v>7</v>
      </c>
      <c r="V1" s="1414"/>
      <c r="W1" s="1415"/>
      <c r="X1" s="1427" t="s">
        <v>4</v>
      </c>
      <c r="Y1" s="1431" t="s">
        <v>5</v>
      </c>
      <c r="Z1" s="1426" t="s">
        <v>8</v>
      </c>
      <c r="AA1" s="1414"/>
      <c r="AB1" s="1415"/>
      <c r="AC1" s="1426" t="s">
        <v>9</v>
      </c>
      <c r="AD1" s="1414"/>
      <c r="AE1" s="1415"/>
      <c r="AF1" s="1427" t="s">
        <v>4</v>
      </c>
      <c r="AG1" s="1431" t="s">
        <v>5</v>
      </c>
      <c r="AH1" s="1426" t="s">
        <v>10</v>
      </c>
      <c r="AI1" s="1414"/>
      <c r="AJ1" s="1415"/>
      <c r="AK1" s="1426" t="s">
        <v>11</v>
      </c>
      <c r="AL1" s="1414"/>
      <c r="AM1" s="1415"/>
      <c r="AN1" s="1427" t="s">
        <v>4</v>
      </c>
      <c r="AO1" s="1431" t="s">
        <v>5</v>
      </c>
      <c r="AP1" s="1426" t="s">
        <v>12</v>
      </c>
      <c r="AQ1" s="1414"/>
      <c r="AR1" s="1415"/>
      <c r="AS1" s="1426" t="s">
        <v>13</v>
      </c>
      <c r="AT1" s="1414"/>
      <c r="AU1" s="1415"/>
      <c r="AV1" s="1427" t="s">
        <v>4</v>
      </c>
      <c r="AW1" s="1431" t="s">
        <v>5</v>
      </c>
      <c r="AX1" s="1410" t="s">
        <v>14</v>
      </c>
      <c r="AY1" s="1411"/>
      <c r="AZ1" s="1411"/>
      <c r="BA1" s="1411"/>
      <c r="BB1" s="1548"/>
      <c r="BC1" s="1444" t="s">
        <v>15</v>
      </c>
      <c r="BD1" s="1414"/>
      <c r="BE1" s="1415"/>
      <c r="BF1" s="1445" t="s">
        <v>16</v>
      </c>
      <c r="BG1" s="1414"/>
      <c r="BH1" s="1415"/>
      <c r="BI1" s="166" t="s">
        <v>5</v>
      </c>
      <c r="BJ1" s="1516" t="s">
        <v>17</v>
      </c>
      <c r="BK1" s="1414"/>
      <c r="BL1" s="1415"/>
      <c r="BM1" s="1516" t="s">
        <v>18</v>
      </c>
      <c r="BN1" s="1414"/>
      <c r="BO1" s="1415"/>
      <c r="BP1" s="167" t="s">
        <v>5</v>
      </c>
      <c r="BQ1" s="1547" t="s">
        <v>19</v>
      </c>
      <c r="BR1" s="1414"/>
      <c r="BS1" s="1415"/>
      <c r="BT1" s="1523" t="s">
        <v>20</v>
      </c>
      <c r="BU1" s="1414"/>
      <c r="BV1" s="1415"/>
      <c r="BW1" s="168" t="s">
        <v>5</v>
      </c>
      <c r="BX1" s="1525" t="s">
        <v>439</v>
      </c>
      <c r="BY1" s="1414"/>
      <c r="BZ1" s="1415"/>
      <c r="CA1" s="1525" t="s">
        <v>440</v>
      </c>
      <c r="CB1" s="1414"/>
      <c r="CC1" s="1415"/>
      <c r="CD1" s="169" t="s">
        <v>5</v>
      </c>
    </row>
    <row r="2" spans="1:82" ht="39.5" thickBot="1" x14ac:dyDescent="0.4">
      <c r="A2" s="8" t="s">
        <v>21</v>
      </c>
      <c r="B2" s="9" t="s">
        <v>23</v>
      </c>
      <c r="C2" s="8" t="s">
        <v>24</v>
      </c>
      <c r="D2" s="8" t="s">
        <v>25</v>
      </c>
      <c r="E2" s="8" t="s">
        <v>26</v>
      </c>
      <c r="F2" s="8">
        <v>2025</v>
      </c>
      <c r="G2" s="10" t="s">
        <v>27</v>
      </c>
      <c r="H2" s="10" t="s">
        <v>28</v>
      </c>
      <c r="I2" s="11" t="s">
        <v>29</v>
      </c>
      <c r="J2" s="12" t="s">
        <v>30</v>
      </c>
      <c r="K2" s="12" t="s">
        <v>31</v>
      </c>
      <c r="L2" s="12" t="s">
        <v>32</v>
      </c>
      <c r="M2" s="12" t="s">
        <v>30</v>
      </c>
      <c r="N2" s="12" t="s">
        <v>31</v>
      </c>
      <c r="O2" s="12" t="s">
        <v>32</v>
      </c>
      <c r="P2" s="1428"/>
      <c r="Q2" s="1428"/>
      <c r="R2" s="12" t="s">
        <v>30</v>
      </c>
      <c r="S2" s="12" t="s">
        <v>31</v>
      </c>
      <c r="T2" s="12" t="s">
        <v>32</v>
      </c>
      <c r="U2" s="12" t="s">
        <v>30</v>
      </c>
      <c r="V2" s="12" t="s">
        <v>31</v>
      </c>
      <c r="W2" s="12" t="s">
        <v>32</v>
      </c>
      <c r="X2" s="1428"/>
      <c r="Y2" s="1428"/>
      <c r="Z2" s="12" t="s">
        <v>30</v>
      </c>
      <c r="AA2" s="12" t="s">
        <v>31</v>
      </c>
      <c r="AB2" s="12" t="s">
        <v>32</v>
      </c>
      <c r="AC2" s="12" t="s">
        <v>30</v>
      </c>
      <c r="AD2" s="12" t="s">
        <v>31</v>
      </c>
      <c r="AE2" s="12" t="s">
        <v>32</v>
      </c>
      <c r="AF2" s="1428"/>
      <c r="AG2" s="1428"/>
      <c r="AH2" s="12" t="s">
        <v>30</v>
      </c>
      <c r="AI2" s="12" t="s">
        <v>31</v>
      </c>
      <c r="AJ2" s="12" t="s">
        <v>32</v>
      </c>
      <c r="AK2" s="12" t="s">
        <v>30</v>
      </c>
      <c r="AL2" s="12" t="s">
        <v>31</v>
      </c>
      <c r="AM2" s="12" t="s">
        <v>32</v>
      </c>
      <c r="AN2" s="1428"/>
      <c r="AO2" s="1428"/>
      <c r="AP2" s="12" t="s">
        <v>30</v>
      </c>
      <c r="AQ2" s="12" t="s">
        <v>31</v>
      </c>
      <c r="AR2" s="12" t="s">
        <v>32</v>
      </c>
      <c r="AS2" s="12" t="s">
        <v>30</v>
      </c>
      <c r="AT2" s="12" t="s">
        <v>31</v>
      </c>
      <c r="AU2" s="12" t="s">
        <v>32</v>
      </c>
      <c r="AV2" s="1428"/>
      <c r="AW2" s="1428"/>
      <c r="AX2" s="14" t="s">
        <v>33</v>
      </c>
      <c r="AY2" s="14" t="s">
        <v>21</v>
      </c>
      <c r="AZ2" s="14" t="s">
        <v>34</v>
      </c>
      <c r="BA2" s="14" t="s">
        <v>35</v>
      </c>
      <c r="BB2" s="14" t="s">
        <v>36</v>
      </c>
      <c r="BC2" s="15" t="s">
        <v>30</v>
      </c>
      <c r="BD2" s="16" t="s">
        <v>31</v>
      </c>
      <c r="BE2" s="16" t="s">
        <v>32</v>
      </c>
      <c r="BF2" s="16" t="s">
        <v>30</v>
      </c>
      <c r="BG2" s="16" t="s">
        <v>31</v>
      </c>
      <c r="BH2" s="16" t="s">
        <v>32</v>
      </c>
      <c r="BI2" s="173"/>
      <c r="BJ2" s="17" t="s">
        <v>30</v>
      </c>
      <c r="BK2" s="17" t="s">
        <v>31</v>
      </c>
      <c r="BL2" s="18" t="s">
        <v>32</v>
      </c>
      <c r="BM2" s="17" t="s">
        <v>30</v>
      </c>
      <c r="BN2" s="17" t="s">
        <v>31</v>
      </c>
      <c r="BO2" s="17" t="s">
        <v>32</v>
      </c>
      <c r="BP2" s="174"/>
      <c r="BQ2" s="234" t="s">
        <v>30</v>
      </c>
      <c r="BR2" s="19" t="s">
        <v>31</v>
      </c>
      <c r="BS2" s="20" t="s">
        <v>32</v>
      </c>
      <c r="BT2" s="19" t="s">
        <v>30</v>
      </c>
      <c r="BU2" s="19" t="s">
        <v>31</v>
      </c>
      <c r="BV2" s="19" t="s">
        <v>32</v>
      </c>
      <c r="BW2" s="235"/>
      <c r="BX2" s="21" t="s">
        <v>30</v>
      </c>
      <c r="BY2" s="21" t="s">
        <v>31</v>
      </c>
      <c r="BZ2" s="22" t="s">
        <v>32</v>
      </c>
      <c r="CA2" s="21" t="s">
        <v>30</v>
      </c>
      <c r="CB2" s="21" t="s">
        <v>31</v>
      </c>
      <c r="CC2" s="21" t="s">
        <v>32</v>
      </c>
      <c r="CD2" s="179"/>
    </row>
    <row r="3" spans="1:82" ht="36.5" customHeight="1" x14ac:dyDescent="0.35">
      <c r="A3" s="1536" t="s">
        <v>664</v>
      </c>
      <c r="B3" s="1416" t="s">
        <v>665</v>
      </c>
      <c r="C3" s="1529" t="s">
        <v>666</v>
      </c>
      <c r="D3" s="1179" t="s">
        <v>667</v>
      </c>
      <c r="E3" s="528">
        <v>7.7000000000000002E-3</v>
      </c>
      <c r="F3" s="529">
        <v>2.2000000000000002</v>
      </c>
      <c r="G3" s="530" t="s">
        <v>467</v>
      </c>
      <c r="H3" s="531" t="s">
        <v>668</v>
      </c>
      <c r="I3" s="532" t="s">
        <v>669</v>
      </c>
      <c r="J3" s="533">
        <v>100</v>
      </c>
      <c r="K3" s="534">
        <v>100</v>
      </c>
      <c r="L3" s="535">
        <v>1</v>
      </c>
      <c r="M3" s="536">
        <v>200000000</v>
      </c>
      <c r="N3" s="537">
        <v>167536440</v>
      </c>
      <c r="O3" s="535">
        <v>0.83768220000000004</v>
      </c>
      <c r="P3" s="538" t="s">
        <v>670</v>
      </c>
      <c r="Q3" s="538" t="s">
        <v>671</v>
      </c>
      <c r="R3" s="533">
        <v>100</v>
      </c>
      <c r="S3" s="534">
        <v>194</v>
      </c>
      <c r="T3" s="535">
        <v>1.94</v>
      </c>
      <c r="U3" s="536">
        <v>100000000</v>
      </c>
      <c r="V3" s="537">
        <v>71426997</v>
      </c>
      <c r="W3" s="535">
        <v>0.71426997000000003</v>
      </c>
      <c r="X3" s="538" t="s">
        <v>672</v>
      </c>
      <c r="Y3" s="538" t="s">
        <v>673</v>
      </c>
      <c r="Z3" s="539">
        <v>100</v>
      </c>
      <c r="AA3" s="540">
        <v>505</v>
      </c>
      <c r="AB3" s="535">
        <v>1</v>
      </c>
      <c r="AC3" s="536">
        <v>64000000</v>
      </c>
      <c r="AD3" s="537">
        <v>56423333</v>
      </c>
      <c r="AE3" s="535">
        <f>+AD3/AC3</f>
        <v>0.88161457812499999</v>
      </c>
      <c r="AF3" s="538" t="s">
        <v>674</v>
      </c>
      <c r="AG3" s="541" t="s">
        <v>675</v>
      </c>
      <c r="AH3" s="533">
        <v>100</v>
      </c>
      <c r="AI3" s="534">
        <v>6</v>
      </c>
      <c r="AJ3" s="535">
        <v>0.06</v>
      </c>
      <c r="AK3" s="536">
        <v>69680000</v>
      </c>
      <c r="AL3" s="537">
        <v>3360000</v>
      </c>
      <c r="AM3" s="535">
        <f>+AL3/AK3</f>
        <v>4.8220436280137773E-2</v>
      </c>
      <c r="AN3" s="538" t="s">
        <v>676</v>
      </c>
      <c r="AO3" s="538"/>
      <c r="AP3" s="542">
        <v>100</v>
      </c>
      <c r="AQ3" s="543">
        <v>95</v>
      </c>
      <c r="AR3" s="535">
        <v>0.95</v>
      </c>
      <c r="AS3" s="536">
        <v>69680000</v>
      </c>
      <c r="AT3" s="537">
        <v>21500000</v>
      </c>
      <c r="AU3" s="535">
        <f>+AT3/AS3</f>
        <v>0.30855338691159584</v>
      </c>
      <c r="AV3" s="544" t="s">
        <v>677</v>
      </c>
      <c r="AW3" s="538"/>
      <c r="AX3" s="1243" t="s">
        <v>688</v>
      </c>
      <c r="AY3" s="623"/>
      <c r="AZ3" s="545"/>
      <c r="BA3" s="545"/>
      <c r="BB3" s="1244" t="s">
        <v>1342</v>
      </c>
      <c r="BC3" s="546">
        <v>6.0000000000000001E-3</v>
      </c>
      <c r="BD3" s="569">
        <v>8.0000000000000002E-3</v>
      </c>
      <c r="BE3" s="236">
        <v>1</v>
      </c>
      <c r="BF3" s="555">
        <v>8240</v>
      </c>
      <c r="BG3" s="555">
        <v>8240</v>
      </c>
      <c r="BH3" s="237">
        <f>+BF3/BG3</f>
        <v>1</v>
      </c>
      <c r="BI3" s="728" t="s">
        <v>1451</v>
      </c>
      <c r="BJ3" s="551">
        <v>0.8</v>
      </c>
      <c r="BK3" s="552">
        <v>0.8</v>
      </c>
      <c r="BL3" s="238">
        <f>BK3/BJ3</f>
        <v>1</v>
      </c>
      <c r="BM3" s="946">
        <v>9837</v>
      </c>
      <c r="BN3" s="555">
        <v>9837</v>
      </c>
      <c r="BO3" s="239">
        <f>BN3/BM3</f>
        <v>1</v>
      </c>
      <c r="BP3" s="575" t="s">
        <v>1452</v>
      </c>
      <c r="BQ3" s="1193">
        <v>0.8</v>
      </c>
      <c r="BR3" s="1194">
        <v>0.8</v>
      </c>
      <c r="BS3" s="240">
        <f>BR3/BQ3</f>
        <v>1</v>
      </c>
      <c r="BT3" s="241">
        <v>11942</v>
      </c>
      <c r="BU3" s="242">
        <v>11942</v>
      </c>
      <c r="BV3" s="240">
        <f>BU3/BT3</f>
        <v>1</v>
      </c>
      <c r="BW3" s="243" t="s">
        <v>1453</v>
      </c>
      <c r="BX3" s="1292" t="s">
        <v>1450</v>
      </c>
      <c r="BY3" s="1293" t="s">
        <v>1450</v>
      </c>
      <c r="BZ3" s="1294">
        <v>1</v>
      </c>
      <c r="CA3" s="1295" t="s">
        <v>1342</v>
      </c>
      <c r="CB3" s="1296" t="s">
        <v>1342</v>
      </c>
      <c r="CC3" s="1294">
        <v>0</v>
      </c>
      <c r="CD3" s="1351" t="s">
        <v>1608</v>
      </c>
    </row>
    <row r="4" spans="1:82" ht="39" customHeight="1" x14ac:dyDescent="0.35">
      <c r="A4" s="1465"/>
      <c r="B4" s="1409"/>
      <c r="C4" s="1543"/>
      <c r="D4" s="549" t="s">
        <v>678</v>
      </c>
      <c r="E4" s="574">
        <v>0.13900000000000001</v>
      </c>
      <c r="F4" s="547" t="s">
        <v>679</v>
      </c>
      <c r="G4" s="548" t="s">
        <v>467</v>
      </c>
      <c r="H4" s="549" t="s">
        <v>680</v>
      </c>
      <c r="I4" s="550" t="s">
        <v>681</v>
      </c>
      <c r="J4" s="551">
        <v>1</v>
      </c>
      <c r="K4" s="552">
        <v>1</v>
      </c>
      <c r="L4" s="553">
        <v>1</v>
      </c>
      <c r="M4" s="554">
        <v>28000000</v>
      </c>
      <c r="N4" s="555">
        <v>19100000</v>
      </c>
      <c r="O4" s="553">
        <v>0.68214285714285716</v>
      </c>
      <c r="P4" s="556" t="s">
        <v>682</v>
      </c>
      <c r="Q4" s="556"/>
      <c r="R4" s="551">
        <v>5</v>
      </c>
      <c r="S4" s="552">
        <v>5</v>
      </c>
      <c r="T4" s="553">
        <v>1</v>
      </c>
      <c r="U4" s="554">
        <v>60000000</v>
      </c>
      <c r="V4" s="555">
        <v>49811998</v>
      </c>
      <c r="W4" s="553">
        <v>0.83019996666666662</v>
      </c>
      <c r="X4" s="556" t="s">
        <v>683</v>
      </c>
      <c r="Y4" s="556" t="s">
        <v>673</v>
      </c>
      <c r="Z4" s="557">
        <v>0.18</v>
      </c>
      <c r="AA4" s="558">
        <v>0</v>
      </c>
      <c r="AB4" s="553">
        <v>0</v>
      </c>
      <c r="AC4" s="554"/>
      <c r="AD4" s="555"/>
      <c r="AE4" s="553"/>
      <c r="AF4" s="556"/>
      <c r="AG4" s="559" t="s">
        <v>675</v>
      </c>
      <c r="AH4" s="551"/>
      <c r="AI4" s="552"/>
      <c r="AJ4" s="553">
        <v>0</v>
      </c>
      <c r="AK4" s="554"/>
      <c r="AL4" s="555"/>
      <c r="AM4" s="553"/>
      <c r="AN4" s="556"/>
      <c r="AO4" s="556"/>
      <c r="AP4" s="551"/>
      <c r="AQ4" s="552"/>
      <c r="AR4" s="553">
        <v>0</v>
      </c>
      <c r="AS4" s="554"/>
      <c r="AT4" s="555"/>
      <c r="AU4" s="553"/>
      <c r="AV4" s="556"/>
      <c r="AW4" s="556"/>
      <c r="AX4" s="1243" t="s">
        <v>688</v>
      </c>
      <c r="AY4" s="624"/>
      <c r="AZ4" s="561"/>
      <c r="BA4" s="561"/>
      <c r="BB4" s="1245" t="s">
        <v>1342</v>
      </c>
      <c r="BC4" s="546">
        <v>2.46E-2</v>
      </c>
      <c r="BD4" s="727" t="s">
        <v>1284</v>
      </c>
      <c r="BE4" s="236">
        <v>1</v>
      </c>
      <c r="BF4" s="555">
        <v>1058</v>
      </c>
      <c r="BG4" s="555">
        <v>1058</v>
      </c>
      <c r="BH4" s="237">
        <f t="shared" ref="BH4:BH7" si="0">+BF4/BG4</f>
        <v>1</v>
      </c>
      <c r="BI4" s="728" t="s">
        <v>1456</v>
      </c>
      <c r="BJ4" s="551">
        <v>19.399999999999999</v>
      </c>
      <c r="BK4" s="552">
        <v>19.399999999999999</v>
      </c>
      <c r="BL4" s="238">
        <f>BK4/BJ4</f>
        <v>1</v>
      </c>
      <c r="BM4" s="946" t="s">
        <v>1342</v>
      </c>
      <c r="BN4" s="555" t="s">
        <v>1342</v>
      </c>
      <c r="BO4" s="239"/>
      <c r="BP4" s="575" t="s">
        <v>1455</v>
      </c>
      <c r="BQ4" s="1195">
        <v>21.3</v>
      </c>
      <c r="BR4" s="1196">
        <v>21.3</v>
      </c>
      <c r="BS4" s="238">
        <f>BR4/BQ4</f>
        <v>1</v>
      </c>
      <c r="BT4" s="244" t="s">
        <v>1342</v>
      </c>
      <c r="BU4" s="245" t="s">
        <v>1342</v>
      </c>
      <c r="BV4" s="238"/>
      <c r="BW4" s="246" t="s">
        <v>1454</v>
      </c>
      <c r="BX4" s="1297">
        <v>0.13600000000000001</v>
      </c>
      <c r="BY4" s="1298">
        <v>0.13600000000000001</v>
      </c>
      <c r="BZ4" s="1299">
        <f>BY4/BX4</f>
        <v>1</v>
      </c>
      <c r="CA4" s="1300" t="s">
        <v>1342</v>
      </c>
      <c r="CB4" s="1301" t="s">
        <v>1342</v>
      </c>
      <c r="CC4" s="1299">
        <v>0</v>
      </c>
      <c r="CD4" s="1302" t="s">
        <v>1596</v>
      </c>
    </row>
    <row r="5" spans="1:82" ht="31" customHeight="1" x14ac:dyDescent="0.35">
      <c r="A5" s="1465"/>
      <c r="B5" s="1409"/>
      <c r="C5" s="1543"/>
      <c r="D5" s="549" t="s">
        <v>684</v>
      </c>
      <c r="E5" s="574">
        <v>6.4000000000000001E-2</v>
      </c>
      <c r="F5" s="547" t="s">
        <v>685</v>
      </c>
      <c r="G5" s="562"/>
      <c r="H5" s="563"/>
      <c r="I5" s="547"/>
      <c r="J5" s="564">
        <v>7.0000000000000007E-2</v>
      </c>
      <c r="K5" s="565">
        <v>5.5599999999999997E-2</v>
      </c>
      <c r="L5" s="553">
        <v>0.79428571428571415</v>
      </c>
      <c r="M5" s="554">
        <v>384000000000</v>
      </c>
      <c r="N5" s="555">
        <v>384000000000</v>
      </c>
      <c r="O5" s="553">
        <v>1</v>
      </c>
      <c r="P5" s="556" t="s">
        <v>686</v>
      </c>
      <c r="Q5" s="566"/>
      <c r="R5" s="564">
        <v>0.08</v>
      </c>
      <c r="S5" s="565">
        <v>6.6000000000000003E-2</v>
      </c>
      <c r="T5" s="553">
        <v>0.82499999999999996</v>
      </c>
      <c r="U5" s="554">
        <v>508000000</v>
      </c>
      <c r="V5" s="555">
        <v>508000000</v>
      </c>
      <c r="W5" s="553">
        <v>1</v>
      </c>
      <c r="X5" s="556" t="s">
        <v>687</v>
      </c>
      <c r="Y5" s="556" t="s">
        <v>688</v>
      </c>
      <c r="Z5" s="557">
        <v>0.09</v>
      </c>
      <c r="AA5" s="558">
        <v>0</v>
      </c>
      <c r="AB5" s="553">
        <v>0</v>
      </c>
      <c r="AC5" s="567"/>
      <c r="AD5" s="568"/>
      <c r="AE5" s="553"/>
      <c r="AF5" s="556"/>
      <c r="AG5" s="559" t="s">
        <v>675</v>
      </c>
      <c r="AH5" s="567"/>
      <c r="AI5" s="552"/>
      <c r="AJ5" s="553">
        <v>0</v>
      </c>
      <c r="AK5" s="567"/>
      <c r="AL5" s="568"/>
      <c r="AM5" s="553"/>
      <c r="AN5" s="556"/>
      <c r="AO5" s="556"/>
      <c r="AP5" s="567"/>
      <c r="AQ5" s="552"/>
      <c r="AR5" s="553">
        <v>0</v>
      </c>
      <c r="AS5" s="567"/>
      <c r="AT5" s="568"/>
      <c r="AU5" s="553"/>
      <c r="AV5" s="556"/>
      <c r="AW5" s="556"/>
      <c r="AX5" s="1243" t="s">
        <v>688</v>
      </c>
      <c r="AY5" s="624"/>
      <c r="AZ5" s="561"/>
      <c r="BA5" s="561"/>
      <c r="BB5" s="1245" t="s">
        <v>1342</v>
      </c>
      <c r="BC5" s="569">
        <v>1.5599999999999999E-2</v>
      </c>
      <c r="BD5" s="727" t="s">
        <v>1285</v>
      </c>
      <c r="BE5" s="236">
        <v>1</v>
      </c>
      <c r="BF5" s="555">
        <v>327</v>
      </c>
      <c r="BG5" s="555">
        <v>327</v>
      </c>
      <c r="BH5" s="237">
        <f t="shared" si="0"/>
        <v>1</v>
      </c>
      <c r="BI5" s="728" t="s">
        <v>1365</v>
      </c>
      <c r="BJ5" s="551">
        <v>4.5</v>
      </c>
      <c r="BK5" s="552">
        <v>4.5</v>
      </c>
      <c r="BL5" s="238">
        <f>BK5/BJ5</f>
        <v>1</v>
      </c>
      <c r="BM5" s="946" t="s">
        <v>1342</v>
      </c>
      <c r="BN5" s="555" t="s">
        <v>1342</v>
      </c>
      <c r="BO5" s="239"/>
      <c r="BP5" s="575" t="s">
        <v>1382</v>
      </c>
      <c r="BQ5" s="1195">
        <v>4.5</v>
      </c>
      <c r="BR5" s="1196">
        <v>4.5</v>
      </c>
      <c r="BS5" s="238">
        <f>BR5/BQ5</f>
        <v>1</v>
      </c>
      <c r="BT5" s="244" t="s">
        <v>1342</v>
      </c>
      <c r="BU5" s="245" t="s">
        <v>1342</v>
      </c>
      <c r="BV5" s="238"/>
      <c r="BW5" s="246" t="s">
        <v>1399</v>
      </c>
      <c r="BX5" s="1297">
        <v>-6.2E-2</v>
      </c>
      <c r="BY5" s="1303">
        <f>-6.2</f>
        <v>-6.2</v>
      </c>
      <c r="BZ5" s="1299">
        <v>1</v>
      </c>
      <c r="CA5" s="1300" t="s">
        <v>1342</v>
      </c>
      <c r="CB5" s="1301" t="s">
        <v>1342</v>
      </c>
      <c r="CC5" s="1299">
        <v>0</v>
      </c>
      <c r="CD5" s="1302" t="s">
        <v>1597</v>
      </c>
    </row>
    <row r="6" spans="1:82" ht="53.5" customHeight="1" x14ac:dyDescent="0.35">
      <c r="A6" s="1465"/>
      <c r="B6" s="1409"/>
      <c r="C6" s="1543"/>
      <c r="D6" s="549" t="s">
        <v>689</v>
      </c>
      <c r="E6" s="574">
        <v>0.21299999999999999</v>
      </c>
      <c r="F6" s="547" t="s">
        <v>690</v>
      </c>
      <c r="G6" s="562"/>
      <c r="H6" s="563"/>
      <c r="I6" s="547"/>
      <c r="J6" s="564">
        <v>0.22</v>
      </c>
      <c r="K6" s="565">
        <v>0.2175</v>
      </c>
      <c r="L6" s="553">
        <v>0.98863636363636365</v>
      </c>
      <c r="M6" s="554">
        <v>1447000000000</v>
      </c>
      <c r="N6" s="555">
        <v>1447000000000</v>
      </c>
      <c r="O6" s="553">
        <v>1</v>
      </c>
      <c r="P6" s="556" t="s">
        <v>691</v>
      </c>
      <c r="Q6" s="566"/>
      <c r="R6" s="564">
        <v>0.23</v>
      </c>
      <c r="S6" s="570">
        <v>0.22</v>
      </c>
      <c r="T6" s="553">
        <v>0.9565217391304347</v>
      </c>
      <c r="U6" s="571">
        <v>1113000000000</v>
      </c>
      <c r="V6" s="572">
        <v>1113000000000</v>
      </c>
      <c r="W6" s="553">
        <v>1</v>
      </c>
      <c r="X6" s="556" t="s">
        <v>687</v>
      </c>
      <c r="Y6" s="556" t="s">
        <v>692</v>
      </c>
      <c r="Z6" s="557">
        <v>0.25</v>
      </c>
      <c r="AA6" s="558">
        <v>0</v>
      </c>
      <c r="AB6" s="553">
        <v>0</v>
      </c>
      <c r="AC6" s="567"/>
      <c r="AD6" s="568"/>
      <c r="AE6" s="553"/>
      <c r="AF6" s="556"/>
      <c r="AG6" s="559" t="s">
        <v>675</v>
      </c>
      <c r="AH6" s="567"/>
      <c r="AI6" s="552"/>
      <c r="AJ6" s="553">
        <v>0</v>
      </c>
      <c r="AK6" s="567"/>
      <c r="AL6" s="568"/>
      <c r="AM6" s="553"/>
      <c r="AN6" s="556"/>
      <c r="AO6" s="556"/>
      <c r="AP6" s="567"/>
      <c r="AQ6" s="552"/>
      <c r="AR6" s="553">
        <v>0</v>
      </c>
      <c r="AS6" s="567"/>
      <c r="AT6" s="568"/>
      <c r="AU6" s="553"/>
      <c r="AV6" s="556"/>
      <c r="AW6" s="556"/>
      <c r="AX6" s="1243" t="s">
        <v>688</v>
      </c>
      <c r="AY6" s="624"/>
      <c r="AZ6" s="561"/>
      <c r="BA6" s="561"/>
      <c r="BB6" s="1245" t="s">
        <v>1342</v>
      </c>
      <c r="BC6" s="573">
        <v>2.1999999999999999E-2</v>
      </c>
      <c r="BD6" s="729">
        <v>2.1999999999999999E-2</v>
      </c>
      <c r="BE6" s="236">
        <v>1</v>
      </c>
      <c r="BF6" s="555">
        <v>1446</v>
      </c>
      <c r="BG6" s="555">
        <v>1446</v>
      </c>
      <c r="BH6" s="237">
        <f t="shared" si="0"/>
        <v>1</v>
      </c>
      <c r="BI6" s="728" t="s">
        <v>1286</v>
      </c>
      <c r="BJ6" s="551">
        <v>2.6</v>
      </c>
      <c r="BK6" s="552">
        <v>2.6</v>
      </c>
      <c r="BL6" s="238">
        <f>BK6/BJ6</f>
        <v>1</v>
      </c>
      <c r="BM6" s="946" t="s">
        <v>1342</v>
      </c>
      <c r="BN6" s="555" t="s">
        <v>1342</v>
      </c>
      <c r="BO6" s="239"/>
      <c r="BP6" s="575" t="s">
        <v>1383</v>
      </c>
      <c r="BQ6" s="1195">
        <v>3.3</v>
      </c>
      <c r="BR6" s="1196">
        <v>3.3</v>
      </c>
      <c r="BS6" s="238">
        <f>BR6/BQ6</f>
        <v>1</v>
      </c>
      <c r="BT6" s="244" t="s">
        <v>1342</v>
      </c>
      <c r="BU6" s="245" t="s">
        <v>1342</v>
      </c>
      <c r="BV6" s="238"/>
      <c r="BW6" s="246" t="s">
        <v>1400</v>
      </c>
      <c r="BX6" s="1304" t="s">
        <v>1342</v>
      </c>
      <c r="BY6" s="1305" t="s">
        <v>1342</v>
      </c>
      <c r="BZ6" s="1299">
        <v>0</v>
      </c>
      <c r="CA6" s="1300" t="s">
        <v>1342</v>
      </c>
      <c r="CB6" s="1301" t="s">
        <v>1342</v>
      </c>
      <c r="CC6" s="1299">
        <v>0</v>
      </c>
      <c r="CD6" s="1302" t="s">
        <v>1590</v>
      </c>
    </row>
    <row r="7" spans="1:82" ht="35" customHeight="1" x14ac:dyDescent="0.35">
      <c r="A7" s="1465"/>
      <c r="B7" s="1409"/>
      <c r="C7" s="1544"/>
      <c r="D7" s="549" t="s">
        <v>693</v>
      </c>
      <c r="E7" s="574" t="s">
        <v>694</v>
      </c>
      <c r="F7" s="547" t="s">
        <v>695</v>
      </c>
      <c r="G7" s="562"/>
      <c r="H7" s="563"/>
      <c r="I7" s="547"/>
      <c r="J7" s="551" t="s">
        <v>696</v>
      </c>
      <c r="K7" s="552" t="s">
        <v>697</v>
      </c>
      <c r="L7" s="553" t="s">
        <v>698</v>
      </c>
      <c r="M7" s="554" t="s">
        <v>699</v>
      </c>
      <c r="N7" s="555" t="s">
        <v>699</v>
      </c>
      <c r="O7" s="553">
        <v>1</v>
      </c>
      <c r="P7" s="556" t="s">
        <v>700</v>
      </c>
      <c r="Q7" s="566"/>
      <c r="R7" s="564">
        <v>0.11</v>
      </c>
      <c r="S7" s="570">
        <v>0.1</v>
      </c>
      <c r="T7" s="553">
        <v>0.90909090909090917</v>
      </c>
      <c r="U7" s="571">
        <v>1388000000000</v>
      </c>
      <c r="V7" s="572">
        <v>1388000000000</v>
      </c>
      <c r="W7" s="553">
        <v>1</v>
      </c>
      <c r="X7" s="556" t="s">
        <v>687</v>
      </c>
      <c r="Y7" s="556" t="s">
        <v>701</v>
      </c>
      <c r="Z7" s="557">
        <v>0.12</v>
      </c>
      <c r="AA7" s="558">
        <v>0</v>
      </c>
      <c r="AB7" s="553">
        <v>0</v>
      </c>
      <c r="AC7" s="567"/>
      <c r="AD7" s="568"/>
      <c r="AE7" s="553"/>
      <c r="AF7" s="556"/>
      <c r="AG7" s="559" t="s">
        <v>675</v>
      </c>
      <c r="AH7" s="567"/>
      <c r="AI7" s="552"/>
      <c r="AJ7" s="553">
        <v>0</v>
      </c>
      <c r="AK7" s="567"/>
      <c r="AL7" s="568"/>
      <c r="AM7" s="553"/>
      <c r="AN7" s="556"/>
      <c r="AO7" s="556"/>
      <c r="AP7" s="567"/>
      <c r="AQ7" s="552"/>
      <c r="AR7" s="553">
        <v>0</v>
      </c>
      <c r="AS7" s="567"/>
      <c r="AT7" s="568"/>
      <c r="AU7" s="553"/>
      <c r="AV7" s="556"/>
      <c r="AW7" s="556"/>
      <c r="AX7" s="1243" t="s">
        <v>688</v>
      </c>
      <c r="AY7" s="624"/>
      <c r="AZ7" s="561"/>
      <c r="BA7" s="561"/>
      <c r="BB7" s="1245" t="s">
        <v>1342</v>
      </c>
      <c r="BC7" s="573">
        <v>1.32E-2</v>
      </c>
      <c r="BD7" s="727" t="s">
        <v>1287</v>
      </c>
      <c r="BE7" s="236">
        <v>1</v>
      </c>
      <c r="BF7" s="555">
        <v>1292</v>
      </c>
      <c r="BG7" s="555">
        <v>1292</v>
      </c>
      <c r="BH7" s="237">
        <f t="shared" si="0"/>
        <v>1</v>
      </c>
      <c r="BI7" s="728" t="s">
        <v>1288</v>
      </c>
      <c r="BJ7" s="551">
        <v>21.1</v>
      </c>
      <c r="BK7" s="552">
        <v>21.1</v>
      </c>
      <c r="BL7" s="238">
        <f>BK7/BJ7</f>
        <v>1</v>
      </c>
      <c r="BM7" s="946" t="s">
        <v>1342</v>
      </c>
      <c r="BN7" s="555" t="s">
        <v>1342</v>
      </c>
      <c r="BO7" s="239"/>
      <c r="BP7" s="945" t="s">
        <v>1384</v>
      </c>
      <c r="BQ7" s="1195">
        <v>22.5</v>
      </c>
      <c r="BR7" s="1196">
        <v>22.5</v>
      </c>
      <c r="BS7" s="238">
        <f>BR7/BQ7</f>
        <v>1</v>
      </c>
      <c r="BT7" s="244" t="s">
        <v>1342</v>
      </c>
      <c r="BU7" s="245" t="s">
        <v>1342</v>
      </c>
      <c r="BV7" s="238"/>
      <c r="BW7" s="246" t="s">
        <v>1401</v>
      </c>
      <c r="BX7" s="1304" t="s">
        <v>1342</v>
      </c>
      <c r="BY7" s="1305" t="s">
        <v>1342</v>
      </c>
      <c r="BZ7" s="1299">
        <v>0</v>
      </c>
      <c r="CA7" s="1300" t="s">
        <v>1342</v>
      </c>
      <c r="CB7" s="1301" t="s">
        <v>1342</v>
      </c>
      <c r="CC7" s="1299">
        <v>0</v>
      </c>
      <c r="CD7" s="1302" t="s">
        <v>1584</v>
      </c>
    </row>
    <row r="8" spans="1:82" ht="42.5" customHeight="1" x14ac:dyDescent="0.35">
      <c r="A8" s="1465"/>
      <c r="B8" s="1409"/>
      <c r="C8" s="30" t="s">
        <v>702</v>
      </c>
      <c r="D8" s="30" t="s">
        <v>703</v>
      </c>
      <c r="E8" s="39" t="s">
        <v>69</v>
      </c>
      <c r="F8" s="32" t="s">
        <v>704</v>
      </c>
      <c r="G8" s="27" t="s">
        <v>467</v>
      </c>
      <c r="H8" s="25" t="s">
        <v>668</v>
      </c>
      <c r="I8" s="24" t="s">
        <v>705</v>
      </c>
      <c r="J8" s="53">
        <v>21628</v>
      </c>
      <c r="K8" s="48">
        <v>16967</v>
      </c>
      <c r="L8" s="35">
        <v>0.78449232476419462</v>
      </c>
      <c r="M8" s="50"/>
      <c r="N8" s="51"/>
      <c r="O8" s="35"/>
      <c r="P8" s="42" t="s">
        <v>706</v>
      </c>
      <c r="Q8" s="247"/>
      <c r="R8" s="53">
        <v>3000</v>
      </c>
      <c r="S8" s="48">
        <v>2894.7</v>
      </c>
      <c r="T8" s="35">
        <v>0.96489999999999998</v>
      </c>
      <c r="U8" s="50"/>
      <c r="V8" s="51"/>
      <c r="W8" s="35"/>
      <c r="X8" s="247" t="s">
        <v>707</v>
      </c>
      <c r="Y8" s="247" t="s">
        <v>708</v>
      </c>
      <c r="Z8" s="40">
        <v>100</v>
      </c>
      <c r="AA8" s="34">
        <v>2399.4</v>
      </c>
      <c r="AB8" s="35">
        <v>1</v>
      </c>
      <c r="AC8" s="50"/>
      <c r="AD8" s="51"/>
      <c r="AE8" s="35"/>
      <c r="AF8" s="247" t="s">
        <v>709</v>
      </c>
      <c r="AG8" s="42" t="s">
        <v>710</v>
      </c>
      <c r="AH8" s="53"/>
      <c r="AI8" s="48"/>
      <c r="AJ8" s="35">
        <v>0</v>
      </c>
      <c r="AK8" s="50"/>
      <c r="AL8" s="51"/>
      <c r="AM8" s="35"/>
      <c r="AN8" s="247"/>
      <c r="AO8" s="247"/>
      <c r="AP8" s="53"/>
      <c r="AQ8" s="48"/>
      <c r="AR8" s="35">
        <v>0</v>
      </c>
      <c r="AS8" s="50"/>
      <c r="AT8" s="51"/>
      <c r="AU8" s="35"/>
      <c r="AV8" s="247"/>
      <c r="AW8" s="81"/>
      <c r="AX8" s="625" t="s">
        <v>451</v>
      </c>
      <c r="AY8" s="46" t="s">
        <v>414</v>
      </c>
      <c r="AZ8" s="46" t="s">
        <v>415</v>
      </c>
      <c r="BA8" s="30" t="s">
        <v>711</v>
      </c>
      <c r="BB8" s="68" t="s">
        <v>712</v>
      </c>
      <c r="BC8" s="248">
        <v>500</v>
      </c>
      <c r="BD8" s="39">
        <v>500</v>
      </c>
      <c r="BE8" s="249">
        <f t="shared" ref="BE8:BE11" si="1">+BD8/BC8</f>
        <v>1</v>
      </c>
      <c r="BF8" s="37">
        <v>10000000</v>
      </c>
      <c r="BG8" s="37">
        <v>0</v>
      </c>
      <c r="BH8" s="49">
        <f t="shared" ref="BH8:BH11" si="2">+BG8/BF8</f>
        <v>0</v>
      </c>
      <c r="BI8" s="250" t="s">
        <v>1366</v>
      </c>
      <c r="BJ8" s="53">
        <v>200</v>
      </c>
      <c r="BK8" s="48">
        <v>225</v>
      </c>
      <c r="BL8" s="251">
        <v>1</v>
      </c>
      <c r="BM8" s="252">
        <v>20000000</v>
      </c>
      <c r="BN8" s="51">
        <v>11651333</v>
      </c>
      <c r="BO8" s="253">
        <f t="shared" ref="BO8:BO10" si="3">+BN8/BM8</f>
        <v>0.58256664999999996</v>
      </c>
      <c r="BP8" s="649" t="s">
        <v>1385</v>
      </c>
      <c r="BQ8" s="54">
        <v>150</v>
      </c>
      <c r="BR8" s="55">
        <v>150</v>
      </c>
      <c r="BS8" s="254">
        <f t="shared" ref="BS8" si="4">+BR8/BQ8</f>
        <v>1</v>
      </c>
      <c r="BT8" s="57">
        <v>70000000</v>
      </c>
      <c r="BU8" s="58">
        <v>70000000</v>
      </c>
      <c r="BV8" s="254">
        <f t="shared" ref="BV8" si="5">+BU8/BT8</f>
        <v>1</v>
      </c>
      <c r="BW8" s="52" t="s">
        <v>1402</v>
      </c>
      <c r="BX8" s="54">
        <v>2173</v>
      </c>
      <c r="BY8" s="55">
        <v>2173</v>
      </c>
      <c r="BZ8" s="1059">
        <f t="shared" ref="BZ8:BZ9" si="6">+BY8/BX8</f>
        <v>1</v>
      </c>
      <c r="CA8" s="57">
        <v>61100000</v>
      </c>
      <c r="CB8" s="58"/>
      <c r="CC8" s="1059">
        <f t="shared" ref="CC8:CC11" si="7">+CB8/CA8</f>
        <v>0</v>
      </c>
      <c r="CD8" s="1302" t="s">
        <v>1609</v>
      </c>
    </row>
    <row r="9" spans="1:82" ht="41.5" customHeight="1" x14ac:dyDescent="0.35">
      <c r="A9" s="1465"/>
      <c r="B9" s="1409"/>
      <c r="C9" s="4" t="s">
        <v>717</v>
      </c>
      <c r="D9" s="4" t="s">
        <v>718</v>
      </c>
      <c r="E9" s="7">
        <v>7</v>
      </c>
      <c r="F9" s="929">
        <v>7</v>
      </c>
      <c r="G9" s="632"/>
      <c r="H9" s="7"/>
      <c r="I9" s="929"/>
      <c r="J9" s="683">
        <v>7</v>
      </c>
      <c r="K9" s="871">
        <v>7</v>
      </c>
      <c r="L9" s="254">
        <v>1</v>
      </c>
      <c r="M9" s="683"/>
      <c r="N9" s="871"/>
      <c r="O9" s="254"/>
      <c r="P9" s="764" t="s">
        <v>719</v>
      </c>
      <c r="Q9" s="764" t="s">
        <v>720</v>
      </c>
      <c r="R9" s="683">
        <v>7</v>
      </c>
      <c r="S9" s="871">
        <v>7</v>
      </c>
      <c r="T9" s="254">
        <v>1</v>
      </c>
      <c r="U9" s="683"/>
      <c r="V9" s="871"/>
      <c r="W9" s="254"/>
      <c r="X9" s="764" t="s">
        <v>719</v>
      </c>
      <c r="Y9" s="885" t="s">
        <v>720</v>
      </c>
      <c r="Z9" s="626">
        <v>7</v>
      </c>
      <c r="AA9" s="631">
        <v>7</v>
      </c>
      <c r="AB9" s="254">
        <v>1</v>
      </c>
      <c r="AC9" s="683"/>
      <c r="AD9" s="871"/>
      <c r="AE9" s="254"/>
      <c r="AF9" s="764"/>
      <c r="AG9" s="764" t="s">
        <v>719</v>
      </c>
      <c r="AH9" s="683"/>
      <c r="AI9" s="871">
        <v>7</v>
      </c>
      <c r="AJ9" s="254">
        <v>1</v>
      </c>
      <c r="AK9" s="683"/>
      <c r="AL9" s="871"/>
      <c r="AM9" s="254"/>
      <c r="AN9" s="764"/>
      <c r="AO9" s="885"/>
      <c r="AP9" s="683"/>
      <c r="AQ9" s="871"/>
      <c r="AR9" s="254">
        <v>1</v>
      </c>
      <c r="AS9" s="683"/>
      <c r="AT9" s="871"/>
      <c r="AU9" s="254"/>
      <c r="AV9" s="764"/>
      <c r="AW9" s="885"/>
      <c r="AX9" s="635" t="s">
        <v>451</v>
      </c>
      <c r="AY9" s="1" t="s">
        <v>414</v>
      </c>
      <c r="AZ9" s="1" t="s">
        <v>721</v>
      </c>
      <c r="BA9" s="25" t="s">
        <v>722</v>
      </c>
      <c r="BB9" s="685" t="s">
        <v>729</v>
      </c>
      <c r="BC9" s="1210">
        <v>1</v>
      </c>
      <c r="BD9" s="1211">
        <v>1</v>
      </c>
      <c r="BE9" s="1212">
        <f>+BD9/BC9</f>
        <v>1</v>
      </c>
      <c r="BF9" s="1213">
        <v>15000000</v>
      </c>
      <c r="BG9" s="1213">
        <v>14999999</v>
      </c>
      <c r="BH9" s="1059">
        <f>+BG9/BF9</f>
        <v>0.99999993333333337</v>
      </c>
      <c r="BI9" s="1178" t="s">
        <v>1485</v>
      </c>
      <c r="BJ9" s="53">
        <v>1</v>
      </c>
      <c r="BK9" s="48">
        <v>0</v>
      </c>
      <c r="BL9" s="1109">
        <f t="shared" ref="BL9:BL10" si="8">+BK9/BJ9</f>
        <v>0</v>
      </c>
      <c r="BM9" s="252">
        <v>20000000</v>
      </c>
      <c r="BN9" s="51">
        <v>0</v>
      </c>
      <c r="BO9" s="881">
        <f t="shared" si="3"/>
        <v>0</v>
      </c>
      <c r="BP9" s="649" t="s">
        <v>1486</v>
      </c>
      <c r="BQ9" s="54">
        <v>2</v>
      </c>
      <c r="BR9" s="55">
        <v>2</v>
      </c>
      <c r="BS9" s="1059">
        <f t="shared" ref="BS9:BS12" si="9">+BR9/BQ9</f>
        <v>1</v>
      </c>
      <c r="BT9" s="96">
        <v>27810000</v>
      </c>
      <c r="BU9" s="97">
        <v>21820000</v>
      </c>
      <c r="BV9" s="1059">
        <f t="shared" ref="BV9:BV12" si="10">+BU9/BT9</f>
        <v>0.78460985257101767</v>
      </c>
      <c r="BW9" s="52" t="s">
        <v>1487</v>
      </c>
      <c r="BX9" s="54">
        <v>1</v>
      </c>
      <c r="BY9" s="55">
        <v>1</v>
      </c>
      <c r="BZ9" s="1059">
        <f t="shared" si="6"/>
        <v>1</v>
      </c>
      <c r="CA9" s="96">
        <v>36685000</v>
      </c>
      <c r="CB9" s="97">
        <v>36226667</v>
      </c>
      <c r="CC9" s="1059">
        <f t="shared" si="7"/>
        <v>0.98750625596292763</v>
      </c>
      <c r="CD9" s="1302" t="s">
        <v>1598</v>
      </c>
    </row>
    <row r="10" spans="1:82" ht="39" customHeight="1" x14ac:dyDescent="0.35">
      <c r="A10" s="1465"/>
      <c r="B10" s="1409"/>
      <c r="C10" s="4" t="s">
        <v>734</v>
      </c>
      <c r="D10" s="4" t="s">
        <v>735</v>
      </c>
      <c r="E10" s="686">
        <v>0.15</v>
      </c>
      <c r="F10" s="929" t="s">
        <v>736</v>
      </c>
      <c r="G10" s="632"/>
      <c r="H10" s="7"/>
      <c r="I10" s="929"/>
      <c r="J10" s="683"/>
      <c r="K10" s="871"/>
      <c r="L10" s="254">
        <v>0</v>
      </c>
      <c r="M10" s="683"/>
      <c r="N10" s="871"/>
      <c r="O10" s="254"/>
      <c r="P10" s="884"/>
      <c r="Q10" s="884" t="s">
        <v>737</v>
      </c>
      <c r="R10" s="683"/>
      <c r="S10" s="871"/>
      <c r="T10" s="254">
        <v>0</v>
      </c>
      <c r="U10" s="683"/>
      <c r="V10" s="871"/>
      <c r="W10" s="254"/>
      <c r="X10" s="884"/>
      <c r="Y10" s="746" t="s">
        <v>738</v>
      </c>
      <c r="Z10" s="626">
        <v>11</v>
      </c>
      <c r="AA10" s="631">
        <v>0</v>
      </c>
      <c r="AB10" s="254">
        <v>0</v>
      </c>
      <c r="AC10" s="683"/>
      <c r="AD10" s="871"/>
      <c r="AE10" s="254"/>
      <c r="AF10" s="884"/>
      <c r="AG10" s="746" t="s">
        <v>739</v>
      </c>
      <c r="AH10" s="683"/>
      <c r="AI10" s="871"/>
      <c r="AJ10" s="254">
        <v>0</v>
      </c>
      <c r="AK10" s="683"/>
      <c r="AL10" s="871"/>
      <c r="AM10" s="254"/>
      <c r="AN10" s="884"/>
      <c r="AO10" s="884"/>
      <c r="AP10" s="683"/>
      <c r="AQ10" s="871"/>
      <c r="AR10" s="254">
        <v>0</v>
      </c>
      <c r="AS10" s="683"/>
      <c r="AT10" s="871"/>
      <c r="AU10" s="254"/>
      <c r="AV10" s="884"/>
      <c r="AW10" s="884"/>
      <c r="AX10" s="751" t="s">
        <v>451</v>
      </c>
      <c r="AY10" s="1" t="s">
        <v>414</v>
      </c>
      <c r="AZ10" s="1" t="s">
        <v>415</v>
      </c>
      <c r="BA10" s="25" t="s">
        <v>740</v>
      </c>
      <c r="BB10" s="685" t="s">
        <v>747</v>
      </c>
      <c r="BC10" s="632">
        <v>11</v>
      </c>
      <c r="BD10" s="7">
        <v>11</v>
      </c>
      <c r="BE10" s="875">
        <f>+BD10/BC10</f>
        <v>1</v>
      </c>
      <c r="BF10" s="629">
        <v>35000000</v>
      </c>
      <c r="BG10" s="629">
        <v>35000000</v>
      </c>
      <c r="BH10" s="254">
        <f>+BG10/BF10</f>
        <v>1</v>
      </c>
      <c r="BI10" s="800" t="s">
        <v>1367</v>
      </c>
      <c r="BJ10" s="683">
        <v>11</v>
      </c>
      <c r="BK10" s="871">
        <v>11</v>
      </c>
      <c r="BL10" s="251">
        <f t="shared" si="8"/>
        <v>1</v>
      </c>
      <c r="BM10" s="949">
        <v>44755000</v>
      </c>
      <c r="BN10" s="643">
        <v>44755000</v>
      </c>
      <c r="BO10" s="253">
        <f t="shared" si="3"/>
        <v>1</v>
      </c>
      <c r="BP10" s="950" t="s">
        <v>1386</v>
      </c>
      <c r="BQ10" s="54">
        <v>11</v>
      </c>
      <c r="BR10" s="55">
        <v>11</v>
      </c>
      <c r="BS10" s="254">
        <f t="shared" si="9"/>
        <v>1</v>
      </c>
      <c r="BT10" s="57">
        <v>53655000</v>
      </c>
      <c r="BU10" s="58">
        <v>53647750.109999999</v>
      </c>
      <c r="BV10" s="254">
        <f t="shared" si="10"/>
        <v>0.99986487950796754</v>
      </c>
      <c r="BW10" s="52" t="s">
        <v>1416</v>
      </c>
      <c r="BX10" s="54">
        <v>11</v>
      </c>
      <c r="BY10" s="55">
        <v>11</v>
      </c>
      <c r="BZ10" s="254">
        <f>BX10/BY10</f>
        <v>1</v>
      </c>
      <c r="CA10" s="57">
        <v>96666666</v>
      </c>
      <c r="CB10" s="58">
        <v>90576666</v>
      </c>
      <c r="CC10" s="254">
        <f t="shared" si="7"/>
        <v>0.93699999956551727</v>
      </c>
      <c r="CD10" s="1302" t="s">
        <v>1533</v>
      </c>
    </row>
    <row r="11" spans="1:82" ht="35.5" customHeight="1" x14ac:dyDescent="0.35">
      <c r="A11" s="1465"/>
      <c r="B11" s="1409"/>
      <c r="C11" s="1401" t="s">
        <v>751</v>
      </c>
      <c r="D11" s="30" t="s">
        <v>752</v>
      </c>
      <c r="E11" s="212" t="s">
        <v>69</v>
      </c>
      <c r="F11" s="62">
        <v>0.7</v>
      </c>
      <c r="G11" s="27" t="s">
        <v>84</v>
      </c>
      <c r="H11" s="25" t="s">
        <v>612</v>
      </c>
      <c r="I11" s="24" t="s">
        <v>753</v>
      </c>
      <c r="J11" s="53">
        <v>1</v>
      </c>
      <c r="K11" s="48">
        <v>1</v>
      </c>
      <c r="L11" s="35">
        <v>1</v>
      </c>
      <c r="M11" s="50">
        <v>360000000</v>
      </c>
      <c r="N11" s="51">
        <v>18684889</v>
      </c>
      <c r="O11" s="35">
        <v>5.1902469444444446E-2</v>
      </c>
      <c r="P11" s="247" t="s">
        <v>754</v>
      </c>
      <c r="Q11" s="247" t="s">
        <v>615</v>
      </c>
      <c r="R11" s="53">
        <v>4</v>
      </c>
      <c r="S11" s="48">
        <v>3</v>
      </c>
      <c r="T11" s="35">
        <v>0.75</v>
      </c>
      <c r="U11" s="50">
        <v>70000000</v>
      </c>
      <c r="V11" s="51">
        <v>68500000</v>
      </c>
      <c r="W11" s="35">
        <v>0.97857142857142854</v>
      </c>
      <c r="X11" s="247" t="s">
        <v>616</v>
      </c>
      <c r="Y11" s="247" t="s">
        <v>673</v>
      </c>
      <c r="Z11" s="40">
        <v>4</v>
      </c>
      <c r="AA11" s="256">
        <v>8</v>
      </c>
      <c r="AB11" s="35">
        <v>1</v>
      </c>
      <c r="AC11" s="50">
        <v>12000000</v>
      </c>
      <c r="AD11" s="51">
        <v>12000000</v>
      </c>
      <c r="AE11" s="35">
        <v>1</v>
      </c>
      <c r="AF11" s="42" t="s">
        <v>755</v>
      </c>
      <c r="AG11" s="42"/>
      <c r="AH11" s="53">
        <v>4</v>
      </c>
      <c r="AI11" s="48">
        <v>0</v>
      </c>
      <c r="AJ11" s="35">
        <v>0</v>
      </c>
      <c r="AK11" s="50">
        <v>19000000</v>
      </c>
      <c r="AL11" s="51"/>
      <c r="AM11" s="35"/>
      <c r="AN11" s="247" t="s">
        <v>756</v>
      </c>
      <c r="AO11" s="247"/>
      <c r="AP11" s="53">
        <v>4</v>
      </c>
      <c r="AQ11" s="48">
        <v>4</v>
      </c>
      <c r="AR11" s="35">
        <v>1</v>
      </c>
      <c r="AS11" s="50">
        <v>19000000</v>
      </c>
      <c r="AT11" s="51">
        <v>2660000</v>
      </c>
      <c r="AU11" s="35">
        <v>0.14000000000000001</v>
      </c>
      <c r="AV11" s="257" t="s">
        <v>757</v>
      </c>
      <c r="AW11" s="247"/>
      <c r="AX11" s="664" t="s">
        <v>451</v>
      </c>
      <c r="AY11" s="665" t="s">
        <v>414</v>
      </c>
      <c r="AZ11" s="665" t="s">
        <v>539</v>
      </c>
      <c r="BA11" s="665" t="s">
        <v>758</v>
      </c>
      <c r="BB11" s="665" t="s">
        <v>759</v>
      </c>
      <c r="BC11" s="703">
        <v>6</v>
      </c>
      <c r="BD11" s="703">
        <v>2</v>
      </c>
      <c r="BE11" s="716">
        <f t="shared" si="1"/>
        <v>0.33333333333333331</v>
      </c>
      <c r="BF11" s="692">
        <v>22138800</v>
      </c>
      <c r="BG11" s="692">
        <v>22138800</v>
      </c>
      <c r="BH11" s="716">
        <f t="shared" si="2"/>
        <v>1</v>
      </c>
      <c r="BI11" s="664" t="s">
        <v>1368</v>
      </c>
      <c r="BJ11" s="681">
        <v>6</v>
      </c>
      <c r="BK11" s="681">
        <v>6</v>
      </c>
      <c r="BL11" s="716">
        <f t="shared" ref="BL11" si="11">+BK11/BJ11</f>
        <v>1</v>
      </c>
      <c r="BM11" s="653">
        <v>18000000</v>
      </c>
      <c r="BN11" s="653">
        <v>18000000</v>
      </c>
      <c r="BO11" s="716">
        <f t="shared" ref="BO11" si="12">+BN11/BM11</f>
        <v>1</v>
      </c>
      <c r="BP11" s="649" t="s">
        <v>1387</v>
      </c>
      <c r="BQ11" s="893">
        <v>6</v>
      </c>
      <c r="BR11" s="890">
        <v>5</v>
      </c>
      <c r="BS11" s="254">
        <f t="shared" si="9"/>
        <v>0.83333333333333337</v>
      </c>
      <c r="BT11" s="799">
        <v>27558000</v>
      </c>
      <c r="BU11" s="796">
        <v>27558000</v>
      </c>
      <c r="BV11" s="254">
        <f t="shared" si="10"/>
        <v>1</v>
      </c>
      <c r="BW11" s="859" t="s">
        <v>1403</v>
      </c>
      <c r="BX11" s="1315">
        <v>400</v>
      </c>
      <c r="BY11" s="812">
        <v>477</v>
      </c>
      <c r="BZ11" s="1059">
        <v>1</v>
      </c>
      <c r="CA11" s="891">
        <v>19500000</v>
      </c>
      <c r="CB11" s="892">
        <v>19500000</v>
      </c>
      <c r="CC11" s="1059">
        <f t="shared" si="7"/>
        <v>1</v>
      </c>
      <c r="CD11" s="1346" t="s">
        <v>1599</v>
      </c>
    </row>
    <row r="12" spans="1:82" ht="87" x14ac:dyDescent="0.35">
      <c r="A12" s="1465"/>
      <c r="B12" s="1409"/>
      <c r="C12" s="1537"/>
      <c r="D12" s="30" t="s">
        <v>764</v>
      </c>
      <c r="E12" s="212" t="s">
        <v>69</v>
      </c>
      <c r="F12" s="62">
        <v>0.3</v>
      </c>
      <c r="G12" s="27"/>
      <c r="H12" s="25"/>
      <c r="I12" s="24"/>
      <c r="J12" s="53"/>
      <c r="K12" s="114"/>
      <c r="L12" s="35">
        <v>0</v>
      </c>
      <c r="M12" s="108"/>
      <c r="N12" s="114"/>
      <c r="O12" s="35"/>
      <c r="P12" s="258"/>
      <c r="Q12" s="258"/>
      <c r="R12" s="53"/>
      <c r="S12" s="48"/>
      <c r="T12" s="35">
        <v>0</v>
      </c>
      <c r="U12" s="108"/>
      <c r="V12" s="114"/>
      <c r="W12" s="35"/>
      <c r="X12" s="258"/>
      <c r="Y12" s="247" t="s">
        <v>765</v>
      </c>
      <c r="Z12" s="67">
        <v>0.7</v>
      </c>
      <c r="AA12" s="41">
        <v>0</v>
      </c>
      <c r="AB12" s="35">
        <v>0</v>
      </c>
      <c r="AC12" s="108"/>
      <c r="AD12" s="114"/>
      <c r="AE12" s="35"/>
      <c r="AF12" s="258"/>
      <c r="AG12" s="42" t="s">
        <v>766</v>
      </c>
      <c r="AH12" s="108"/>
      <c r="AI12" s="48"/>
      <c r="AJ12" s="35">
        <v>0</v>
      </c>
      <c r="AK12" s="108"/>
      <c r="AL12" s="114"/>
      <c r="AM12" s="35"/>
      <c r="AN12" s="258"/>
      <c r="AO12" s="247"/>
      <c r="AP12" s="108"/>
      <c r="AQ12" s="48"/>
      <c r="AR12" s="35">
        <v>0</v>
      </c>
      <c r="AS12" s="108"/>
      <c r="AT12" s="114"/>
      <c r="AU12" s="35"/>
      <c r="AV12" s="258"/>
      <c r="AW12" s="247"/>
      <c r="AX12" s="651"/>
      <c r="AY12" s="648"/>
      <c r="AZ12" s="648"/>
      <c r="BA12" s="648"/>
      <c r="BB12" s="1246" t="s">
        <v>1342</v>
      </c>
      <c r="BC12" s="987" t="s">
        <v>1342</v>
      </c>
      <c r="BD12" s="987" t="s">
        <v>1342</v>
      </c>
      <c r="BE12" s="908"/>
      <c r="BF12" s="987" t="s">
        <v>1342</v>
      </c>
      <c r="BG12" s="987" t="s">
        <v>1342</v>
      </c>
      <c r="BH12" s="910"/>
      <c r="BI12" s="1214" t="s">
        <v>1414</v>
      </c>
      <c r="BJ12" s="987" t="s">
        <v>1342</v>
      </c>
      <c r="BK12" s="987" t="s">
        <v>1342</v>
      </c>
      <c r="BL12" s="865"/>
      <c r="BM12" s="987" t="s">
        <v>1342</v>
      </c>
      <c r="BN12" s="987" t="s">
        <v>1342</v>
      </c>
      <c r="BO12" s="865"/>
      <c r="BP12" s="1150" t="s">
        <v>1414</v>
      </c>
      <c r="BQ12" s="959">
        <v>6</v>
      </c>
      <c r="BR12" s="959">
        <v>5</v>
      </c>
      <c r="BS12" s="1127">
        <f t="shared" si="9"/>
        <v>0.83333333333333337</v>
      </c>
      <c r="BT12" s="989">
        <v>27558000</v>
      </c>
      <c r="BU12" s="989">
        <v>27558000</v>
      </c>
      <c r="BV12" s="1215">
        <f t="shared" si="10"/>
        <v>1</v>
      </c>
      <c r="BW12" s="665" t="s">
        <v>1414</v>
      </c>
      <c r="BX12" s="987">
        <v>370</v>
      </c>
      <c r="BY12" s="987">
        <v>400</v>
      </c>
      <c r="BZ12" s="1317">
        <v>1</v>
      </c>
      <c r="CA12" s="987" t="s">
        <v>1342</v>
      </c>
      <c r="CB12" s="987" t="s">
        <v>1342</v>
      </c>
      <c r="CC12" s="988">
        <v>0</v>
      </c>
      <c r="CD12" s="1346" t="s">
        <v>1534</v>
      </c>
    </row>
    <row r="13" spans="1:82" ht="73" customHeight="1" x14ac:dyDescent="0.35">
      <c r="A13" s="1465"/>
      <c r="B13" s="1404"/>
      <c r="C13" s="30" t="s">
        <v>767</v>
      </c>
      <c r="D13" s="30" t="s">
        <v>768</v>
      </c>
      <c r="E13" s="212">
        <v>7.5999999999999998E-2</v>
      </c>
      <c r="F13" s="32" t="s">
        <v>769</v>
      </c>
      <c r="G13" s="75" t="s">
        <v>467</v>
      </c>
      <c r="H13" s="30" t="s">
        <v>770</v>
      </c>
      <c r="I13" s="73" t="s">
        <v>771</v>
      </c>
      <c r="J13" s="84">
        <v>0</v>
      </c>
      <c r="K13" s="71">
        <v>0</v>
      </c>
      <c r="L13" s="74">
        <v>0</v>
      </c>
      <c r="M13" s="84">
        <v>0</v>
      </c>
      <c r="N13" s="71">
        <v>0</v>
      </c>
      <c r="O13" s="74">
        <v>0</v>
      </c>
      <c r="P13" s="110" t="s">
        <v>772</v>
      </c>
      <c r="Q13" s="110" t="s">
        <v>772</v>
      </c>
      <c r="R13" s="84">
        <v>1</v>
      </c>
      <c r="S13" s="71">
        <v>1</v>
      </c>
      <c r="T13" s="74">
        <v>1</v>
      </c>
      <c r="U13" s="36">
        <v>25000000</v>
      </c>
      <c r="V13" s="37">
        <v>25000000</v>
      </c>
      <c r="W13" s="74">
        <v>1</v>
      </c>
      <c r="X13" s="28" t="s">
        <v>773</v>
      </c>
      <c r="Y13" s="110" t="s">
        <v>673</v>
      </c>
      <c r="Z13" s="38">
        <v>1</v>
      </c>
      <c r="AA13" s="259">
        <v>0.4</v>
      </c>
      <c r="AB13" s="74">
        <v>0.4</v>
      </c>
      <c r="AC13" s="36">
        <v>14000000</v>
      </c>
      <c r="AD13" s="37">
        <v>14000000</v>
      </c>
      <c r="AE13" s="74"/>
      <c r="AF13" s="28" t="s">
        <v>774</v>
      </c>
      <c r="AG13" s="28"/>
      <c r="AH13" s="84">
        <v>1</v>
      </c>
      <c r="AI13" s="71">
        <v>0</v>
      </c>
      <c r="AJ13" s="74">
        <v>0</v>
      </c>
      <c r="AK13" s="36">
        <v>22170000</v>
      </c>
      <c r="AL13" s="37">
        <v>3360000</v>
      </c>
      <c r="AM13" s="74"/>
      <c r="AN13" s="202" t="s">
        <v>775</v>
      </c>
      <c r="AO13" s="110"/>
      <c r="AP13" s="84"/>
      <c r="AQ13" s="71"/>
      <c r="AR13" s="74">
        <v>0</v>
      </c>
      <c r="AS13" s="36">
        <v>22170000</v>
      </c>
      <c r="AT13" s="37">
        <v>13440000</v>
      </c>
      <c r="AU13" s="74">
        <v>0.60622462787550746</v>
      </c>
      <c r="AV13" s="260" t="s">
        <v>776</v>
      </c>
      <c r="AW13" s="85"/>
      <c r="AX13" s="699" t="s">
        <v>451</v>
      </c>
      <c r="AY13" s="3" t="s">
        <v>414</v>
      </c>
      <c r="AZ13" s="3" t="s">
        <v>777</v>
      </c>
      <c r="BA13" s="3" t="s">
        <v>778</v>
      </c>
      <c r="BB13" s="700" t="s">
        <v>779</v>
      </c>
      <c r="BC13" s="1063">
        <v>0.214</v>
      </c>
      <c r="BD13" s="1062">
        <v>0.214</v>
      </c>
      <c r="BE13" s="691">
        <f>+BD13/BC13</f>
        <v>1</v>
      </c>
      <c r="BF13" s="641">
        <v>40000000</v>
      </c>
      <c r="BG13" s="641">
        <v>15424999</v>
      </c>
      <c r="BH13" s="638">
        <f>+BG13/BF13</f>
        <v>0.38562497499999998</v>
      </c>
      <c r="BI13" s="250" t="s">
        <v>1369</v>
      </c>
      <c r="BJ13" s="952">
        <v>0.23599999999999999</v>
      </c>
      <c r="BK13" s="953">
        <v>0.23599999999999999</v>
      </c>
      <c r="BL13" s="637">
        <f>+BK13/BJ13</f>
        <v>1</v>
      </c>
      <c r="BM13" s="878">
        <v>325000000</v>
      </c>
      <c r="BN13" s="641">
        <v>324995000</v>
      </c>
      <c r="BO13" s="870">
        <f>+BN13/BM13</f>
        <v>0.99998461538461536</v>
      </c>
      <c r="BP13" s="951" t="s">
        <v>1388</v>
      </c>
      <c r="BQ13" s="1061">
        <v>0.25800000000000001</v>
      </c>
      <c r="BR13" s="1060">
        <v>0.25800000000000001</v>
      </c>
      <c r="BS13" s="637">
        <f>+BR13/BQ13</f>
        <v>1</v>
      </c>
      <c r="BT13" s="990">
        <v>50795000</v>
      </c>
      <c r="BU13" s="991">
        <v>45168500</v>
      </c>
      <c r="BV13" s="704">
        <f>+BU13/BT13</f>
        <v>0.88923122354562456</v>
      </c>
      <c r="BW13" s="687" t="s">
        <v>1404</v>
      </c>
      <c r="BX13" s="1064">
        <v>0.27900000000000003</v>
      </c>
      <c r="BY13" s="1065">
        <v>0.27900000000000003</v>
      </c>
      <c r="BZ13" s="1066">
        <f>+BY13/BX13</f>
        <v>1</v>
      </c>
      <c r="CA13" s="1067">
        <v>61807909</v>
      </c>
      <c r="CB13" s="1068">
        <v>56667500</v>
      </c>
      <c r="CC13" s="1066">
        <f>+CB13/CA13</f>
        <v>0.91683250439680786</v>
      </c>
      <c r="CD13" s="1351" t="s">
        <v>1535</v>
      </c>
    </row>
    <row r="14" spans="1:82" ht="63" customHeight="1" x14ac:dyDescent="0.35">
      <c r="A14" s="1465"/>
      <c r="B14" s="1398" t="s">
        <v>783</v>
      </c>
      <c r="C14" s="549" t="s">
        <v>784</v>
      </c>
      <c r="D14" s="549" t="s">
        <v>785</v>
      </c>
      <c r="E14" s="574">
        <v>27.7</v>
      </c>
      <c r="F14" s="547" t="s">
        <v>786</v>
      </c>
      <c r="G14" s="548" t="s">
        <v>467</v>
      </c>
      <c r="H14" s="549" t="s">
        <v>668</v>
      </c>
      <c r="I14" s="550" t="s">
        <v>787</v>
      </c>
      <c r="J14" s="551">
        <v>0</v>
      </c>
      <c r="K14" s="552">
        <v>0</v>
      </c>
      <c r="L14" s="553">
        <v>0</v>
      </c>
      <c r="M14" s="551">
        <v>0</v>
      </c>
      <c r="N14" s="552">
        <v>0</v>
      </c>
      <c r="O14" s="553">
        <v>0</v>
      </c>
      <c r="P14" s="556" t="s">
        <v>788</v>
      </c>
      <c r="Q14" s="556" t="s">
        <v>772</v>
      </c>
      <c r="R14" s="551">
        <v>4</v>
      </c>
      <c r="S14" s="552">
        <v>4</v>
      </c>
      <c r="T14" s="553">
        <v>1</v>
      </c>
      <c r="U14" s="554">
        <v>50000000</v>
      </c>
      <c r="V14" s="555">
        <v>27925000</v>
      </c>
      <c r="W14" s="553">
        <v>0.5585</v>
      </c>
      <c r="X14" s="575" t="s">
        <v>789</v>
      </c>
      <c r="Y14" s="556" t="s">
        <v>673</v>
      </c>
      <c r="Z14" s="576">
        <v>0.45</v>
      </c>
      <c r="AA14" s="577">
        <v>0</v>
      </c>
      <c r="AB14" s="553">
        <v>0</v>
      </c>
      <c r="AC14" s="554"/>
      <c r="AD14" s="555"/>
      <c r="AE14" s="553"/>
      <c r="AF14" s="575"/>
      <c r="AG14" s="575" t="s">
        <v>790</v>
      </c>
      <c r="AH14" s="551"/>
      <c r="AI14" s="552"/>
      <c r="AJ14" s="553">
        <v>0</v>
      </c>
      <c r="AK14" s="554"/>
      <c r="AL14" s="555"/>
      <c r="AM14" s="553"/>
      <c r="AN14" s="578" t="s">
        <v>791</v>
      </c>
      <c r="AO14" s="556"/>
      <c r="AP14" s="551"/>
      <c r="AQ14" s="552"/>
      <c r="AR14" s="553">
        <v>0</v>
      </c>
      <c r="AS14" s="554"/>
      <c r="AT14" s="555"/>
      <c r="AU14" s="553"/>
      <c r="AV14" s="579"/>
      <c r="AW14" s="560"/>
      <c r="AX14" s="580"/>
      <c r="AY14" s="549"/>
      <c r="AZ14" s="549"/>
      <c r="BA14" s="549"/>
      <c r="BB14" s="1245" t="s">
        <v>1342</v>
      </c>
      <c r="BC14" s="1226">
        <v>19648</v>
      </c>
      <c r="BD14" s="1227">
        <v>19648</v>
      </c>
      <c r="BE14" s="570">
        <f>BD14/BC14</f>
        <v>1</v>
      </c>
      <c r="BF14" s="555" t="s">
        <v>1342</v>
      </c>
      <c r="BG14" s="555" t="s">
        <v>1342</v>
      </c>
      <c r="BH14" s="581"/>
      <c r="BI14" s="582" t="s">
        <v>1488</v>
      </c>
      <c r="BJ14" s="1216">
        <v>18871</v>
      </c>
      <c r="BK14" s="1217">
        <v>18871</v>
      </c>
      <c r="BL14" s="1218">
        <f>BK14/BJ14</f>
        <v>1</v>
      </c>
      <c r="BM14" s="946"/>
      <c r="BN14" s="555"/>
      <c r="BO14" s="1219"/>
      <c r="BP14" s="575" t="s">
        <v>1389</v>
      </c>
      <c r="BQ14" s="1220">
        <v>18.436</v>
      </c>
      <c r="BR14" s="1220">
        <v>18.436</v>
      </c>
      <c r="BS14" s="1266">
        <f>BR14/BQ14</f>
        <v>1</v>
      </c>
      <c r="BT14" s="1220" t="s">
        <v>1342</v>
      </c>
      <c r="BU14" s="1220" t="s">
        <v>1342</v>
      </c>
      <c r="BV14" s="992"/>
      <c r="BW14" s="1221" t="s">
        <v>1405</v>
      </c>
      <c r="BX14" s="1222">
        <v>18063</v>
      </c>
      <c r="BY14" s="1223">
        <v>18063</v>
      </c>
      <c r="BZ14" s="1218">
        <v>1</v>
      </c>
      <c r="CA14" s="1224" t="s">
        <v>1342</v>
      </c>
      <c r="CB14" s="1225" t="s">
        <v>1342</v>
      </c>
      <c r="CC14" s="1218">
        <v>0</v>
      </c>
      <c r="CD14" s="1302" t="s">
        <v>1600</v>
      </c>
    </row>
    <row r="15" spans="1:82" ht="138.5" customHeight="1" x14ac:dyDescent="0.35">
      <c r="A15" s="1465"/>
      <c r="B15" s="1409"/>
      <c r="C15" s="30" t="s">
        <v>792</v>
      </c>
      <c r="D15" s="30" t="s">
        <v>793</v>
      </c>
      <c r="E15" s="39" t="s">
        <v>794</v>
      </c>
      <c r="F15" s="72" t="s">
        <v>795</v>
      </c>
      <c r="G15" s="38"/>
      <c r="H15" s="39"/>
      <c r="I15" s="72"/>
      <c r="J15" s="264">
        <v>0.1</v>
      </c>
      <c r="K15" s="265">
        <v>3.4000000000000002E-2</v>
      </c>
      <c r="L15" s="35">
        <v>3.4000000000000002E-2</v>
      </c>
      <c r="M15" s="69" t="s">
        <v>796</v>
      </c>
      <c r="N15" s="46" t="s">
        <v>796</v>
      </c>
      <c r="O15" s="35"/>
      <c r="P15" s="247" t="s">
        <v>797</v>
      </c>
      <c r="Q15" s="109" t="s">
        <v>798</v>
      </c>
      <c r="R15" s="264">
        <v>0.15</v>
      </c>
      <c r="S15" s="265">
        <v>0.151</v>
      </c>
      <c r="T15" s="43">
        <v>1.0066666666666666</v>
      </c>
      <c r="U15" s="69" t="s">
        <v>799</v>
      </c>
      <c r="V15" s="46" t="s">
        <v>800</v>
      </c>
      <c r="W15" s="43">
        <v>1.01</v>
      </c>
      <c r="X15" s="247" t="s">
        <v>801</v>
      </c>
      <c r="Y15" s="42" t="s">
        <v>802</v>
      </c>
      <c r="Z15" s="67">
        <v>0.17</v>
      </c>
      <c r="AA15" s="101">
        <v>0.17</v>
      </c>
      <c r="AB15" s="35">
        <v>1</v>
      </c>
      <c r="AC15" s="69" t="s">
        <v>803</v>
      </c>
      <c r="AD15" s="46" t="s">
        <v>800</v>
      </c>
      <c r="AE15" s="35">
        <v>1</v>
      </c>
      <c r="AF15" s="258"/>
      <c r="AG15" s="42" t="s">
        <v>804</v>
      </c>
      <c r="AH15" s="108"/>
      <c r="AI15" s="48"/>
      <c r="AJ15" s="35">
        <v>0</v>
      </c>
      <c r="AK15" s="108"/>
      <c r="AL15" s="114"/>
      <c r="AM15" s="35"/>
      <c r="AN15" s="258"/>
      <c r="AO15" s="42" t="s">
        <v>805</v>
      </c>
      <c r="AP15" s="108"/>
      <c r="AQ15" s="48"/>
      <c r="AR15" s="35">
        <v>0</v>
      </c>
      <c r="AS15" s="108"/>
      <c r="AT15" s="114"/>
      <c r="AU15" s="35"/>
      <c r="AV15" s="258"/>
      <c r="AW15" s="52" t="s">
        <v>805</v>
      </c>
      <c r="AX15" s="27" t="s">
        <v>519</v>
      </c>
      <c r="AY15" s="25" t="s">
        <v>414</v>
      </c>
      <c r="AZ15" s="25" t="s">
        <v>539</v>
      </c>
      <c r="BA15" s="25" t="s">
        <v>806</v>
      </c>
      <c r="BB15" s="80" t="s">
        <v>541</v>
      </c>
      <c r="BC15" s="1161">
        <v>14</v>
      </c>
      <c r="BD15" s="596">
        <v>15</v>
      </c>
      <c r="BE15" s="1232">
        <v>1</v>
      </c>
      <c r="BF15" s="1126">
        <v>148013333</v>
      </c>
      <c r="BG15" s="1126">
        <v>148013333</v>
      </c>
      <c r="BH15" s="1113">
        <f>+BG15/BF15</f>
        <v>1</v>
      </c>
      <c r="BI15" s="1157" t="s">
        <v>542</v>
      </c>
      <c r="BJ15" s="53">
        <v>14</v>
      </c>
      <c r="BK15" s="48">
        <v>14</v>
      </c>
      <c r="BL15" s="1059">
        <f>+BK15/BJ15</f>
        <v>1</v>
      </c>
      <c r="BM15" s="252">
        <v>30000000</v>
      </c>
      <c r="BN15" s="51">
        <v>22420000</v>
      </c>
      <c r="BO15" s="881">
        <f>+BN15/BM15</f>
        <v>0.74733333333333329</v>
      </c>
      <c r="BP15" s="42" t="s">
        <v>807</v>
      </c>
      <c r="BQ15" s="1114">
        <v>14</v>
      </c>
      <c r="BR15" s="1115">
        <v>350</v>
      </c>
      <c r="BS15" s="1233">
        <v>1</v>
      </c>
      <c r="BT15" s="894">
        <v>21504000</v>
      </c>
      <c r="BU15" s="895">
        <v>21504000</v>
      </c>
      <c r="BV15" s="1171">
        <f>+BU15/BT15</f>
        <v>1</v>
      </c>
      <c r="BW15" s="767" t="s">
        <v>808</v>
      </c>
      <c r="BX15" s="1091">
        <v>-0.33</v>
      </c>
      <c r="BY15" s="1089">
        <v>-0.33</v>
      </c>
      <c r="BZ15" s="1109">
        <v>1</v>
      </c>
      <c r="CA15" s="96">
        <v>319986739</v>
      </c>
      <c r="CB15" s="97">
        <v>298983739</v>
      </c>
      <c r="CC15" s="1059">
        <f>+CB15/CA15</f>
        <v>0.93436290495775831</v>
      </c>
      <c r="CD15" s="1302" t="s">
        <v>1536</v>
      </c>
    </row>
    <row r="16" spans="1:82" ht="66.75" customHeight="1" x14ac:dyDescent="0.35">
      <c r="A16" s="1465"/>
      <c r="B16" s="1409"/>
      <c r="C16" s="1401" t="s">
        <v>809</v>
      </c>
      <c r="D16" s="30" t="s">
        <v>810</v>
      </c>
      <c r="E16" s="39" t="s">
        <v>811</v>
      </c>
      <c r="F16" s="72" t="s">
        <v>812</v>
      </c>
      <c r="G16" s="38"/>
      <c r="H16" s="39"/>
      <c r="I16" s="72"/>
      <c r="J16" s="267">
        <v>0.42</v>
      </c>
      <c r="K16" s="106">
        <v>0.97599999999999998</v>
      </c>
      <c r="L16" s="74">
        <v>2.323809523809524</v>
      </c>
      <c r="M16" s="203"/>
      <c r="N16" s="76"/>
      <c r="O16" s="74"/>
      <c r="P16" s="110" t="s">
        <v>813</v>
      </c>
      <c r="Q16" s="29"/>
      <c r="R16" s="267">
        <v>0.45</v>
      </c>
      <c r="S16" s="106">
        <v>0.97299999999999998</v>
      </c>
      <c r="T16" s="74">
        <v>2.1622222222222223</v>
      </c>
      <c r="U16" s="203"/>
      <c r="V16" s="76"/>
      <c r="W16" s="74"/>
      <c r="X16" s="110" t="s">
        <v>814</v>
      </c>
      <c r="Y16" s="28" t="s">
        <v>815</v>
      </c>
      <c r="Z16" s="65">
        <v>0.94499999999999995</v>
      </c>
      <c r="AA16" s="61">
        <v>0.95</v>
      </c>
      <c r="AB16" s="74">
        <v>0.95</v>
      </c>
      <c r="AC16" s="203"/>
      <c r="AD16" s="76"/>
      <c r="AE16" s="74"/>
      <c r="AF16" s="268" t="s">
        <v>816</v>
      </c>
      <c r="AG16" s="28" t="s">
        <v>817</v>
      </c>
      <c r="AH16" s="218"/>
      <c r="AI16" s="71"/>
      <c r="AJ16" s="74">
        <v>0</v>
      </c>
      <c r="AK16" s="218"/>
      <c r="AL16" s="269"/>
      <c r="AM16" s="74"/>
      <c r="AN16" s="268"/>
      <c r="AO16" s="28" t="s">
        <v>805</v>
      </c>
      <c r="AP16" s="218"/>
      <c r="AQ16" s="71"/>
      <c r="AR16" s="74">
        <v>0</v>
      </c>
      <c r="AS16" s="218"/>
      <c r="AT16" s="269"/>
      <c r="AU16" s="74"/>
      <c r="AV16" s="268"/>
      <c r="AW16" s="83" t="s">
        <v>805</v>
      </c>
      <c r="AX16" s="75" t="s">
        <v>818</v>
      </c>
      <c r="AY16" s="30"/>
      <c r="AZ16" s="30"/>
      <c r="BA16" s="30"/>
      <c r="BB16" s="382" t="s">
        <v>1342</v>
      </c>
      <c r="BC16" s="271">
        <v>1.1100000000000001</v>
      </c>
      <c r="BD16" s="61">
        <v>1.1100000000000001</v>
      </c>
      <c r="BE16" s="93">
        <f>BD16/BC16</f>
        <v>1</v>
      </c>
      <c r="BF16" s="37" t="s">
        <v>1342</v>
      </c>
      <c r="BG16" s="37" t="s">
        <v>1342</v>
      </c>
      <c r="BH16" s="82"/>
      <c r="BI16" s="255" t="s">
        <v>1371</v>
      </c>
      <c r="BJ16" s="267">
        <v>1.1100000000000001</v>
      </c>
      <c r="BK16" s="93">
        <v>1.1100000000000001</v>
      </c>
      <c r="BL16" s="214">
        <f>BK16/BJ16</f>
        <v>1</v>
      </c>
      <c r="BM16" s="262" t="s">
        <v>1342</v>
      </c>
      <c r="BN16" s="37" t="s">
        <v>1342</v>
      </c>
      <c r="BO16" s="263"/>
      <c r="BP16" s="593" t="s">
        <v>1370</v>
      </c>
      <c r="BQ16" s="86" t="s">
        <v>1342</v>
      </c>
      <c r="BR16" s="87" t="s">
        <v>1342</v>
      </c>
      <c r="BS16" s="214"/>
      <c r="BT16" s="91" t="s">
        <v>1342</v>
      </c>
      <c r="BU16" s="92" t="s">
        <v>1342</v>
      </c>
      <c r="BV16" s="214"/>
      <c r="BW16" s="669" t="s">
        <v>1415</v>
      </c>
      <c r="BX16" s="1308">
        <v>1.0999999999999999E-2</v>
      </c>
      <c r="BY16" s="1309">
        <v>0</v>
      </c>
      <c r="BZ16" s="214">
        <v>0</v>
      </c>
      <c r="CA16" s="91" t="s">
        <v>1342</v>
      </c>
      <c r="CB16" s="92" t="s">
        <v>1342</v>
      </c>
      <c r="CC16" s="214">
        <v>0</v>
      </c>
      <c r="CD16" s="1302" t="s">
        <v>1585</v>
      </c>
    </row>
    <row r="17" spans="1:83" ht="26" x14ac:dyDescent="0.35">
      <c r="A17" s="1465"/>
      <c r="B17" s="1404"/>
      <c r="C17" s="1537"/>
      <c r="D17" s="549" t="s">
        <v>819</v>
      </c>
      <c r="E17" s="729">
        <v>1.0999999999999999E-2</v>
      </c>
      <c r="F17" s="583" t="s">
        <v>820</v>
      </c>
      <c r="G17" s="576"/>
      <c r="H17" s="558"/>
      <c r="I17" s="583"/>
      <c r="J17" s="564">
        <v>1.2E-2</v>
      </c>
      <c r="K17" s="565">
        <v>1.2999999999999999E-2</v>
      </c>
      <c r="L17" s="553">
        <v>1.0833333333333333</v>
      </c>
      <c r="M17" s="584" t="s">
        <v>821</v>
      </c>
      <c r="N17" s="585" t="s">
        <v>821</v>
      </c>
      <c r="O17" s="553"/>
      <c r="P17" s="556"/>
      <c r="Q17" s="559"/>
      <c r="R17" s="564">
        <v>0.02</v>
      </c>
      <c r="S17" s="565">
        <v>1.2999999999999999E-2</v>
      </c>
      <c r="T17" s="553">
        <v>0.64999999999999991</v>
      </c>
      <c r="U17" s="584" t="s">
        <v>822</v>
      </c>
      <c r="V17" s="585" t="s">
        <v>822</v>
      </c>
      <c r="W17" s="553"/>
      <c r="X17" s="556"/>
      <c r="Y17" s="575"/>
      <c r="Z17" s="557">
        <v>0.02</v>
      </c>
      <c r="AA17" s="586">
        <v>1.4999999999999999E-2</v>
      </c>
      <c r="AB17" s="553">
        <v>0.66</v>
      </c>
      <c r="AC17" s="584" t="s">
        <v>823</v>
      </c>
      <c r="AD17" s="585" t="s">
        <v>823</v>
      </c>
      <c r="AE17" s="553"/>
      <c r="AF17" s="566" t="s">
        <v>824</v>
      </c>
      <c r="AG17" s="575"/>
      <c r="AH17" s="567"/>
      <c r="AI17" s="552"/>
      <c r="AJ17" s="553">
        <v>0</v>
      </c>
      <c r="AK17" s="567"/>
      <c r="AL17" s="568"/>
      <c r="AM17" s="553"/>
      <c r="AN17" s="566"/>
      <c r="AO17" s="575"/>
      <c r="AP17" s="567"/>
      <c r="AQ17" s="552"/>
      <c r="AR17" s="553">
        <v>0</v>
      </c>
      <c r="AS17" s="567"/>
      <c r="AT17" s="568"/>
      <c r="AU17" s="553"/>
      <c r="AV17" s="566"/>
      <c r="AW17" s="587"/>
      <c r="AX17" s="548"/>
      <c r="AY17" s="549"/>
      <c r="AZ17" s="549"/>
      <c r="BA17" s="549"/>
      <c r="BB17" s="1245" t="s">
        <v>1342</v>
      </c>
      <c r="BC17" s="1278" t="s">
        <v>1342</v>
      </c>
      <c r="BD17" s="558" t="s">
        <v>1342</v>
      </c>
      <c r="BE17" s="570"/>
      <c r="BF17" s="555" t="s">
        <v>1342</v>
      </c>
      <c r="BG17" s="555" t="s">
        <v>1342</v>
      </c>
      <c r="BH17" s="581"/>
      <c r="BI17" s="582" t="s">
        <v>1468</v>
      </c>
      <c r="BJ17" s="551" t="s">
        <v>1342</v>
      </c>
      <c r="BK17" s="552" t="s">
        <v>1342</v>
      </c>
      <c r="BL17" s="1218"/>
      <c r="BM17" s="946" t="s">
        <v>1342</v>
      </c>
      <c r="BN17" s="555" t="s">
        <v>1342</v>
      </c>
      <c r="BO17" s="1219"/>
      <c r="BP17" s="575" t="s">
        <v>1468</v>
      </c>
      <c r="BQ17" s="1228" t="s">
        <v>1342</v>
      </c>
      <c r="BR17" s="1223" t="s">
        <v>1342</v>
      </c>
      <c r="BS17" s="1218"/>
      <c r="BT17" s="1224" t="s">
        <v>1342</v>
      </c>
      <c r="BU17" s="1225" t="s">
        <v>1342</v>
      </c>
      <c r="BV17" s="1218"/>
      <c r="BW17" s="587" t="s">
        <v>1468</v>
      </c>
      <c r="BX17" s="1306">
        <v>0.214</v>
      </c>
      <c r="BY17" s="1307">
        <v>0.214</v>
      </c>
      <c r="BZ17" s="1218">
        <f>BY17/BX17</f>
        <v>1</v>
      </c>
      <c r="CA17" s="1224" t="s">
        <v>1342</v>
      </c>
      <c r="CB17" s="1225" t="s">
        <v>1342</v>
      </c>
      <c r="CC17" s="1218">
        <v>0</v>
      </c>
      <c r="CD17" s="1302" t="s">
        <v>1601</v>
      </c>
    </row>
    <row r="18" spans="1:83" ht="76" customHeight="1" x14ac:dyDescent="0.35">
      <c r="A18" s="1465"/>
      <c r="B18" s="1398" t="s">
        <v>825</v>
      </c>
      <c r="C18" s="30" t="s">
        <v>826</v>
      </c>
      <c r="D18" s="30" t="s">
        <v>827</v>
      </c>
      <c r="E18" s="66" t="s">
        <v>69</v>
      </c>
      <c r="F18" s="62">
        <v>0.6</v>
      </c>
      <c r="G18" s="65"/>
      <c r="H18" s="61"/>
      <c r="I18" s="62"/>
      <c r="J18" s="40" t="s">
        <v>828</v>
      </c>
      <c r="K18" s="48">
        <v>1198</v>
      </c>
      <c r="L18" s="35">
        <v>0.6</v>
      </c>
      <c r="M18" s="108"/>
      <c r="N18" s="114"/>
      <c r="O18" s="35"/>
      <c r="P18" s="109" t="s">
        <v>828</v>
      </c>
      <c r="Q18" s="258"/>
      <c r="R18" s="69"/>
      <c r="S18" s="48">
        <v>1202</v>
      </c>
      <c r="T18" s="35">
        <v>0.69</v>
      </c>
      <c r="U18" s="108"/>
      <c r="V18" s="114"/>
      <c r="W18" s="35"/>
      <c r="X18" s="109" t="s">
        <v>829</v>
      </c>
      <c r="Y18" s="247"/>
      <c r="Z18" s="270"/>
      <c r="AA18" s="41">
        <v>985</v>
      </c>
      <c r="AB18" s="35">
        <v>0.4</v>
      </c>
      <c r="AC18" s="108"/>
      <c r="AD18" s="114"/>
      <c r="AE18" s="35"/>
      <c r="AF18" s="109" t="s">
        <v>830</v>
      </c>
      <c r="AG18" s="42" t="s">
        <v>831</v>
      </c>
      <c r="AH18" s="108"/>
      <c r="AI18" s="48"/>
      <c r="AJ18" s="35">
        <v>0</v>
      </c>
      <c r="AK18" s="108"/>
      <c r="AL18" s="114"/>
      <c r="AM18" s="35"/>
      <c r="AN18" s="258"/>
      <c r="AO18" s="247" t="s">
        <v>805</v>
      </c>
      <c r="AP18" s="108"/>
      <c r="AQ18" s="48"/>
      <c r="AR18" s="35">
        <v>0</v>
      </c>
      <c r="AS18" s="108"/>
      <c r="AT18" s="114"/>
      <c r="AU18" s="35"/>
      <c r="AV18" s="258"/>
      <c r="AW18" s="81" t="s">
        <v>805</v>
      </c>
      <c r="AX18" s="630" t="s">
        <v>519</v>
      </c>
      <c r="AY18" s="1" t="s">
        <v>414</v>
      </c>
      <c r="AZ18" s="1" t="s">
        <v>539</v>
      </c>
      <c r="BA18" s="1" t="s">
        <v>740</v>
      </c>
      <c r="BB18" s="645" t="s">
        <v>832</v>
      </c>
      <c r="BC18" s="969">
        <v>0.3</v>
      </c>
      <c r="BD18" s="1229">
        <v>0.3</v>
      </c>
      <c r="BE18" s="1230">
        <f t="shared" ref="BE18:BE19" si="13">+BD18/BC18</f>
        <v>1</v>
      </c>
      <c r="BF18" s="1213">
        <v>47586667</v>
      </c>
      <c r="BG18" s="1213">
        <v>19400000</v>
      </c>
      <c r="BH18" s="1109">
        <f t="shared" ref="BH18:BH19" si="14">+BG18/BF18</f>
        <v>0.4076772176542644</v>
      </c>
      <c r="BI18" s="1152" t="s">
        <v>833</v>
      </c>
      <c r="BJ18" s="683">
        <v>0.7</v>
      </c>
      <c r="BK18" s="871">
        <v>0.7</v>
      </c>
      <c r="BL18" s="1109">
        <f t="shared" ref="BL18:BL19" si="15">+BK18/BJ18</f>
        <v>1</v>
      </c>
      <c r="BM18" s="949">
        <v>18000000</v>
      </c>
      <c r="BN18" s="643">
        <v>18000000</v>
      </c>
      <c r="BO18" s="881">
        <f t="shared" ref="BO18:BO19" si="16">+BN18/BM18</f>
        <v>1</v>
      </c>
      <c r="BP18" s="633" t="s">
        <v>834</v>
      </c>
      <c r="BQ18" s="957">
        <v>1</v>
      </c>
      <c r="BR18" s="958">
        <v>1</v>
      </c>
      <c r="BS18" s="1109">
        <f>BR18/BQ18</f>
        <v>1</v>
      </c>
      <c r="BT18" s="824">
        <v>16200000</v>
      </c>
      <c r="BU18" s="823">
        <v>16200000</v>
      </c>
      <c r="BV18" s="1109">
        <f>BU18/BT18</f>
        <v>1</v>
      </c>
      <c r="BW18" s="764" t="s">
        <v>835</v>
      </c>
      <c r="BX18" s="957" t="s">
        <v>1342</v>
      </c>
      <c r="BY18" s="958" t="s">
        <v>1342</v>
      </c>
      <c r="BZ18" s="1109">
        <v>0</v>
      </c>
      <c r="CA18" s="824" t="s">
        <v>1342</v>
      </c>
      <c r="CB18" s="823" t="s">
        <v>1342</v>
      </c>
      <c r="CC18" s="1109">
        <v>0</v>
      </c>
      <c r="CD18" s="1231" t="s">
        <v>1586</v>
      </c>
    </row>
    <row r="19" spans="1:83" ht="49.5" customHeight="1" x14ac:dyDescent="0.35">
      <c r="A19" s="1465"/>
      <c r="B19" s="1409"/>
      <c r="C19" s="1401" t="s">
        <v>836</v>
      </c>
      <c r="D19" s="30" t="s">
        <v>837</v>
      </c>
      <c r="E19" s="39" t="s">
        <v>69</v>
      </c>
      <c r="F19" s="62" t="s">
        <v>838</v>
      </c>
      <c r="G19" s="65"/>
      <c r="H19" s="61"/>
      <c r="I19" s="62"/>
      <c r="J19" s="53"/>
      <c r="K19" s="48" t="s">
        <v>839</v>
      </c>
      <c r="L19" s="35">
        <v>1</v>
      </c>
      <c r="M19" s="53" t="s">
        <v>839</v>
      </c>
      <c r="N19" s="114"/>
      <c r="O19" s="35"/>
      <c r="P19" s="258"/>
      <c r="Q19" s="258"/>
      <c r="R19" s="273"/>
      <c r="S19" s="48" t="s">
        <v>840</v>
      </c>
      <c r="T19" s="35">
        <v>1</v>
      </c>
      <c r="U19" s="53" t="s">
        <v>840</v>
      </c>
      <c r="V19" s="114"/>
      <c r="W19" s="35"/>
      <c r="X19" s="258"/>
      <c r="Y19" s="247" t="s">
        <v>841</v>
      </c>
      <c r="Z19" s="274"/>
      <c r="AA19" s="275">
        <v>675</v>
      </c>
      <c r="AB19" s="35">
        <v>0.5</v>
      </c>
      <c r="AC19" s="108"/>
      <c r="AD19" s="114"/>
      <c r="AE19" s="35"/>
      <c r="AF19" s="258"/>
      <c r="AG19" s="42" t="s">
        <v>842</v>
      </c>
      <c r="AH19" s="108"/>
      <c r="AI19" s="48"/>
      <c r="AJ19" s="35">
        <v>0</v>
      </c>
      <c r="AK19" s="108"/>
      <c r="AL19" s="114"/>
      <c r="AM19" s="35"/>
      <c r="AN19" s="258"/>
      <c r="AO19" s="247" t="s">
        <v>805</v>
      </c>
      <c r="AP19" s="108"/>
      <c r="AQ19" s="48"/>
      <c r="AR19" s="35">
        <v>0</v>
      </c>
      <c r="AS19" s="108"/>
      <c r="AT19" s="114"/>
      <c r="AU19" s="35"/>
      <c r="AV19" s="258"/>
      <c r="AW19" s="247" t="s">
        <v>805</v>
      </c>
      <c r="AX19" s="665" t="s">
        <v>519</v>
      </c>
      <c r="AY19" s="665" t="s">
        <v>414</v>
      </c>
      <c r="AZ19" s="665" t="s">
        <v>539</v>
      </c>
      <c r="BA19" s="665" t="s">
        <v>843</v>
      </c>
      <c r="BB19" s="665" t="s">
        <v>844</v>
      </c>
      <c r="BC19" s="703">
        <v>1</v>
      </c>
      <c r="BD19" s="703">
        <v>1</v>
      </c>
      <c r="BE19" s="652">
        <f t="shared" si="13"/>
        <v>1</v>
      </c>
      <c r="BF19" s="692">
        <v>933596635.85000002</v>
      </c>
      <c r="BG19" s="692">
        <v>283654552</v>
      </c>
      <c r="BH19" s="652">
        <f t="shared" si="14"/>
        <v>0.30382987803051004</v>
      </c>
      <c r="BI19" s="664" t="s">
        <v>1457</v>
      </c>
      <c r="BJ19" s="681">
        <v>1</v>
      </c>
      <c r="BK19" s="681">
        <v>1</v>
      </c>
      <c r="BL19" s="652">
        <f t="shared" si="15"/>
        <v>1</v>
      </c>
      <c r="BM19" s="963">
        <v>1260231673.6099999</v>
      </c>
      <c r="BN19" s="963">
        <v>659325228.50999999</v>
      </c>
      <c r="BO19" s="908">
        <f t="shared" si="16"/>
        <v>0.52317779525515984</v>
      </c>
      <c r="BP19" s="964" t="s">
        <v>1458</v>
      </c>
      <c r="BQ19" s="995">
        <v>1</v>
      </c>
      <c r="BR19" s="995">
        <v>1</v>
      </c>
      <c r="BS19" s="997">
        <f>+BR19/BQ19</f>
        <v>1</v>
      </c>
      <c r="BT19" s="996">
        <v>1511034344.1099999</v>
      </c>
      <c r="BU19" s="996">
        <v>1240754039.95</v>
      </c>
      <c r="BV19" s="997">
        <f>+BU19/BT19</f>
        <v>0.82112894705964135</v>
      </c>
      <c r="BW19" s="984" t="s">
        <v>1459</v>
      </c>
      <c r="BX19" s="995">
        <v>1</v>
      </c>
      <c r="BY19" s="995">
        <v>1</v>
      </c>
      <c r="BZ19" s="997">
        <f t="shared" ref="BZ19" si="17">+BY19/BX19</f>
        <v>1</v>
      </c>
      <c r="CA19" s="996">
        <v>2127798054</v>
      </c>
      <c r="CB19" s="996">
        <v>1918658899.01</v>
      </c>
      <c r="CC19" s="997">
        <f t="shared" ref="CC19" si="18">+CB19/CA19</f>
        <v>0.90171099433198376</v>
      </c>
      <c r="CD19" s="984" t="s">
        <v>1602</v>
      </c>
    </row>
    <row r="20" spans="1:83" ht="39" customHeight="1" x14ac:dyDescent="0.35">
      <c r="A20" s="1465"/>
      <c r="B20" s="1409"/>
      <c r="C20" s="1538"/>
      <c r="D20" s="30" t="s">
        <v>849</v>
      </c>
      <c r="E20" s="66">
        <v>2.2000000000000001E-3</v>
      </c>
      <c r="F20" s="32" t="s">
        <v>850</v>
      </c>
      <c r="G20" s="100"/>
      <c r="H20" s="31"/>
      <c r="I20" s="32"/>
      <c r="J20" s="53">
        <v>323480</v>
      </c>
      <c r="K20" s="48">
        <v>323480</v>
      </c>
      <c r="L20" s="35">
        <v>1</v>
      </c>
      <c r="M20" s="108"/>
      <c r="N20" s="114"/>
      <c r="O20" s="35"/>
      <c r="P20" s="258" t="s">
        <v>851</v>
      </c>
      <c r="Q20" s="258"/>
      <c r="R20" s="40">
        <v>227661</v>
      </c>
      <c r="S20" s="41">
        <v>227661</v>
      </c>
      <c r="T20" s="35">
        <v>1</v>
      </c>
      <c r="U20" s="108"/>
      <c r="V20" s="114"/>
      <c r="W20" s="35"/>
      <c r="X20" s="258"/>
      <c r="Y20" s="247" t="s">
        <v>851</v>
      </c>
      <c r="Z20" s="276">
        <v>290774</v>
      </c>
      <c r="AA20" s="277">
        <v>290774</v>
      </c>
      <c r="AB20" s="35">
        <v>1</v>
      </c>
      <c r="AC20" s="108"/>
      <c r="AD20" s="114"/>
      <c r="AE20" s="35"/>
      <c r="AF20" s="258"/>
      <c r="AG20" s="42" t="s">
        <v>851</v>
      </c>
      <c r="AH20" s="108"/>
      <c r="AI20" s="48"/>
      <c r="AJ20" s="35">
        <v>0</v>
      </c>
      <c r="AK20" s="108"/>
      <c r="AL20" s="114"/>
      <c r="AM20" s="35"/>
      <c r="AN20" s="258"/>
      <c r="AO20" s="247" t="s">
        <v>805</v>
      </c>
      <c r="AP20" s="108"/>
      <c r="AQ20" s="48"/>
      <c r="AR20" s="35">
        <v>0</v>
      </c>
      <c r="AS20" s="108"/>
      <c r="AT20" s="114"/>
      <c r="AU20" s="35"/>
      <c r="AV20" s="258"/>
      <c r="AW20" s="247" t="s">
        <v>805</v>
      </c>
      <c r="AX20" s="932" t="s">
        <v>1490</v>
      </c>
      <c r="AY20" s="648"/>
      <c r="AZ20" s="648"/>
      <c r="BA20" s="648"/>
      <c r="BB20" s="932" t="s">
        <v>1489</v>
      </c>
      <c r="BC20" s="730" t="s">
        <v>1342</v>
      </c>
      <c r="BD20" s="730" t="s">
        <v>1342</v>
      </c>
      <c r="BE20" s="865"/>
      <c r="BF20" s="730" t="s">
        <v>1342</v>
      </c>
      <c r="BG20" s="730" t="s">
        <v>1342</v>
      </c>
      <c r="BH20" s="865"/>
      <c r="BI20" s="917" t="s">
        <v>1492</v>
      </c>
      <c r="BJ20" s="730" t="s">
        <v>1342</v>
      </c>
      <c r="BK20" s="730" t="s">
        <v>1342</v>
      </c>
      <c r="BL20" s="988"/>
      <c r="BM20" s="730" t="s">
        <v>1342</v>
      </c>
      <c r="BN20" s="730" t="s">
        <v>1342</v>
      </c>
      <c r="BO20" s="865"/>
      <c r="BP20" s="917" t="s">
        <v>1493</v>
      </c>
      <c r="BQ20" s="730"/>
      <c r="BR20" s="730">
        <v>6547</v>
      </c>
      <c r="BS20" s="910"/>
      <c r="BT20" s="730"/>
      <c r="BU20" s="730" t="s">
        <v>1342</v>
      </c>
      <c r="BV20" s="865"/>
      <c r="BW20" s="1128" t="s">
        <v>1491</v>
      </c>
      <c r="BX20" s="1274">
        <v>3465</v>
      </c>
      <c r="BY20" s="1274">
        <v>3465</v>
      </c>
      <c r="BZ20" s="1317">
        <f>BX20/BY20</f>
        <v>1</v>
      </c>
      <c r="CA20" s="730" t="s">
        <v>1342</v>
      </c>
      <c r="CB20" s="730" t="s">
        <v>1342</v>
      </c>
      <c r="CC20" s="988">
        <v>0</v>
      </c>
      <c r="CD20" s="1349" t="s">
        <v>1537</v>
      </c>
    </row>
    <row r="21" spans="1:83" ht="39" customHeight="1" x14ac:dyDescent="0.35">
      <c r="A21" s="1465"/>
      <c r="B21" s="1409"/>
      <c r="C21" s="1538"/>
      <c r="D21" s="30" t="s">
        <v>852</v>
      </c>
      <c r="E21" s="39">
        <v>233</v>
      </c>
      <c r="F21" s="32" t="s">
        <v>853</v>
      </c>
      <c r="G21" s="100"/>
      <c r="H21" s="31"/>
      <c r="I21" s="32"/>
      <c r="J21" s="278">
        <v>5.7999999999999996E-3</v>
      </c>
      <c r="K21" s="48">
        <v>0.57999999999999996</v>
      </c>
      <c r="L21" s="35">
        <v>1</v>
      </c>
      <c r="M21" s="108"/>
      <c r="N21" s="114"/>
      <c r="O21" s="35"/>
      <c r="P21" s="247" t="s">
        <v>854</v>
      </c>
      <c r="Q21" s="258"/>
      <c r="R21" s="53">
        <v>0.56999999999999995</v>
      </c>
      <c r="S21" s="48">
        <v>0.56999999999999995</v>
      </c>
      <c r="T21" s="35">
        <v>1</v>
      </c>
      <c r="U21" s="108"/>
      <c r="V21" s="114"/>
      <c r="W21" s="35"/>
      <c r="X21" s="258"/>
      <c r="Y21" s="247" t="s">
        <v>854</v>
      </c>
      <c r="Z21" s="40">
        <v>0.52</v>
      </c>
      <c r="AA21" s="41">
        <v>0.52</v>
      </c>
      <c r="AB21" s="35">
        <v>1</v>
      </c>
      <c r="AC21" s="108"/>
      <c r="AD21" s="114"/>
      <c r="AE21" s="35"/>
      <c r="AF21" s="258"/>
      <c r="AG21" s="247" t="s">
        <v>854</v>
      </c>
      <c r="AH21" s="108"/>
      <c r="AI21" s="48"/>
      <c r="AJ21" s="35">
        <v>0</v>
      </c>
      <c r="AK21" s="108"/>
      <c r="AL21" s="114"/>
      <c r="AM21" s="35"/>
      <c r="AN21" s="258"/>
      <c r="AO21" s="247" t="s">
        <v>805</v>
      </c>
      <c r="AP21" s="108"/>
      <c r="AQ21" s="48"/>
      <c r="AR21" s="35">
        <v>0</v>
      </c>
      <c r="AS21" s="108"/>
      <c r="AT21" s="114"/>
      <c r="AU21" s="35"/>
      <c r="AV21" s="258"/>
      <c r="AW21" s="247" t="s">
        <v>805</v>
      </c>
      <c r="AX21" s="1246" t="s">
        <v>1490</v>
      </c>
      <c r="AY21" s="648"/>
      <c r="AZ21" s="648"/>
      <c r="BA21" s="648"/>
      <c r="BB21" s="1247" t="s">
        <v>1342</v>
      </c>
      <c r="BC21" s="730">
        <v>0.64</v>
      </c>
      <c r="BD21" s="730">
        <v>0.64</v>
      </c>
      <c r="BE21" s="918">
        <f>BD21/BC21</f>
        <v>1</v>
      </c>
      <c r="BF21" s="730" t="s">
        <v>1342</v>
      </c>
      <c r="BG21" s="730" t="s">
        <v>1342</v>
      </c>
      <c r="BH21" s="865"/>
      <c r="BI21" s="1150" t="s">
        <v>1372</v>
      </c>
      <c r="BJ21" s="730">
        <v>0.79</v>
      </c>
      <c r="BK21" s="730">
        <v>0.79</v>
      </c>
      <c r="BL21" s="918">
        <f>BK21/BJ21</f>
        <v>1</v>
      </c>
      <c r="BM21" s="730" t="s">
        <v>1342</v>
      </c>
      <c r="BN21" s="730" t="s">
        <v>1342</v>
      </c>
      <c r="BO21" s="865"/>
      <c r="BP21" s="917" t="s">
        <v>1390</v>
      </c>
      <c r="BQ21" s="730">
        <v>0.69</v>
      </c>
      <c r="BR21" s="730">
        <v>0.69</v>
      </c>
      <c r="BS21" s="918">
        <f>BR21/BQ21</f>
        <v>1</v>
      </c>
      <c r="BT21" s="648" t="s">
        <v>1342</v>
      </c>
      <c r="BU21" s="648" t="s">
        <v>1342</v>
      </c>
      <c r="BV21" s="865"/>
      <c r="BW21" s="917" t="s">
        <v>1406</v>
      </c>
      <c r="BX21" s="1274">
        <v>83204</v>
      </c>
      <c r="BY21" s="1273">
        <v>83204</v>
      </c>
      <c r="BZ21" s="1317">
        <v>1</v>
      </c>
      <c r="CA21" s="730" t="s">
        <v>1342</v>
      </c>
      <c r="CB21" s="730" t="s">
        <v>1342</v>
      </c>
      <c r="CC21" s="988">
        <v>0</v>
      </c>
      <c r="CD21" s="1346" t="s">
        <v>1554</v>
      </c>
      <c r="CE21" s="1339"/>
    </row>
    <row r="22" spans="1:83" ht="39" customHeight="1" x14ac:dyDescent="0.35">
      <c r="A22" s="1465"/>
      <c r="B22" s="1409"/>
      <c r="C22" s="1537"/>
      <c r="D22" s="30" t="s">
        <v>855</v>
      </c>
      <c r="E22" s="66" t="s">
        <v>856</v>
      </c>
      <c r="F22" s="72" t="s">
        <v>857</v>
      </c>
      <c r="G22" s="38"/>
      <c r="H22" s="39"/>
      <c r="I22" s="72"/>
      <c r="J22" s="53" t="s">
        <v>858</v>
      </c>
      <c r="K22" s="48" t="s">
        <v>859</v>
      </c>
      <c r="L22" s="35">
        <v>0.33329999999999999</v>
      </c>
      <c r="M22" s="108"/>
      <c r="N22" s="114"/>
      <c r="O22" s="35"/>
      <c r="P22" s="247" t="s">
        <v>860</v>
      </c>
      <c r="Q22" s="258"/>
      <c r="R22" s="53">
        <v>6</v>
      </c>
      <c r="S22" s="48">
        <v>6</v>
      </c>
      <c r="T22" s="35">
        <v>0.7</v>
      </c>
      <c r="U22" s="108"/>
      <c r="V22" s="114"/>
      <c r="W22" s="35"/>
      <c r="X22" s="258"/>
      <c r="Y22" s="247"/>
      <c r="Z22" s="40">
        <v>5</v>
      </c>
      <c r="AA22" s="41">
        <v>8</v>
      </c>
      <c r="AB22" s="35">
        <v>1</v>
      </c>
      <c r="AC22" s="108"/>
      <c r="AD22" s="114"/>
      <c r="AE22" s="35"/>
      <c r="AF22" s="258"/>
      <c r="AG22" s="42"/>
      <c r="AH22" s="108"/>
      <c r="AI22" s="48"/>
      <c r="AJ22" s="35">
        <v>0</v>
      </c>
      <c r="AK22" s="108"/>
      <c r="AL22" s="114"/>
      <c r="AM22" s="35"/>
      <c r="AN22" s="258"/>
      <c r="AO22" s="247" t="s">
        <v>805</v>
      </c>
      <c r="AP22" s="108"/>
      <c r="AQ22" s="48"/>
      <c r="AR22" s="35">
        <v>0</v>
      </c>
      <c r="AS22" s="108"/>
      <c r="AT22" s="114"/>
      <c r="AU22" s="35"/>
      <c r="AV22" s="258"/>
      <c r="AW22" s="247" t="s">
        <v>805</v>
      </c>
      <c r="AX22" s="1246" t="s">
        <v>1611</v>
      </c>
      <c r="AY22" s="648"/>
      <c r="AZ22" s="648"/>
      <c r="BA22" s="648"/>
      <c r="BB22" s="1247" t="s">
        <v>1342</v>
      </c>
      <c r="BC22" s="730" t="s">
        <v>1342</v>
      </c>
      <c r="BD22" s="730" t="s">
        <v>1342</v>
      </c>
      <c r="BE22" s="865"/>
      <c r="BF22" s="730" t="s">
        <v>1342</v>
      </c>
      <c r="BG22" s="730" t="s">
        <v>1342</v>
      </c>
      <c r="BH22" s="865"/>
      <c r="BI22" s="1150" t="s">
        <v>1460</v>
      </c>
      <c r="BJ22" s="897" t="s">
        <v>1342</v>
      </c>
      <c r="BK22" s="897" t="s">
        <v>1342</v>
      </c>
      <c r="BL22" s="965"/>
      <c r="BM22" s="897" t="s">
        <v>1342</v>
      </c>
      <c r="BN22" s="897" t="s">
        <v>1342</v>
      </c>
      <c r="BO22" s="965"/>
      <c r="BP22" s="1151" t="s">
        <v>1461</v>
      </c>
      <c r="BQ22" s="730" t="s">
        <v>1342</v>
      </c>
      <c r="BR22" s="730" t="s">
        <v>1342</v>
      </c>
      <c r="BS22" s="910"/>
      <c r="BT22" s="730" t="s">
        <v>1342</v>
      </c>
      <c r="BU22" s="730" t="s">
        <v>1342</v>
      </c>
      <c r="BV22" s="865"/>
      <c r="BW22" s="1136" t="s">
        <v>1462</v>
      </c>
      <c r="BX22" s="730" t="s">
        <v>1342</v>
      </c>
      <c r="BY22" s="730" t="s">
        <v>1342</v>
      </c>
      <c r="BZ22" s="988">
        <v>0</v>
      </c>
      <c r="CA22" s="730" t="s">
        <v>1342</v>
      </c>
      <c r="CB22" s="730" t="s">
        <v>1342</v>
      </c>
      <c r="CC22" s="988">
        <v>0</v>
      </c>
      <c r="CD22" s="1349" t="s">
        <v>1610</v>
      </c>
      <c r="CE22" s="1339"/>
    </row>
    <row r="23" spans="1:83" ht="39" customHeight="1" x14ac:dyDescent="0.35">
      <c r="A23" s="1465"/>
      <c r="B23" s="1409"/>
      <c r="C23" s="1401" t="s">
        <v>861</v>
      </c>
      <c r="D23" s="30" t="s">
        <v>862</v>
      </c>
      <c r="E23" s="39">
        <v>1104</v>
      </c>
      <c r="F23" s="32" t="s">
        <v>863</v>
      </c>
      <c r="G23" s="100"/>
      <c r="H23" s="31"/>
      <c r="I23" s="32"/>
      <c r="J23" s="53">
        <v>36000</v>
      </c>
      <c r="K23" s="48">
        <v>35590</v>
      </c>
      <c r="L23" s="35">
        <v>0.98861111111111111</v>
      </c>
      <c r="M23" s="108"/>
      <c r="N23" s="114"/>
      <c r="O23" s="35"/>
      <c r="P23" s="247" t="s">
        <v>864</v>
      </c>
      <c r="Q23" s="258"/>
      <c r="R23" s="53">
        <v>168201</v>
      </c>
      <c r="S23" s="48">
        <v>168201</v>
      </c>
      <c r="T23" s="35">
        <v>1</v>
      </c>
      <c r="U23" s="108"/>
      <c r="V23" s="114"/>
      <c r="W23" s="35"/>
      <c r="X23" s="258"/>
      <c r="Y23" s="247" t="s">
        <v>865</v>
      </c>
      <c r="Z23" s="40">
        <v>250854</v>
      </c>
      <c r="AA23" s="41">
        <v>250854</v>
      </c>
      <c r="AB23" s="35">
        <v>1</v>
      </c>
      <c r="AC23" s="108"/>
      <c r="AD23" s="114"/>
      <c r="AE23" s="35"/>
      <c r="AF23" s="258"/>
      <c r="AG23" s="247" t="s">
        <v>866</v>
      </c>
      <c r="AH23" s="108"/>
      <c r="AI23" s="48"/>
      <c r="AJ23" s="35">
        <v>0</v>
      </c>
      <c r="AK23" s="108"/>
      <c r="AL23" s="114"/>
      <c r="AM23" s="35"/>
      <c r="AN23" s="258"/>
      <c r="AO23" s="247"/>
      <c r="AP23" s="108"/>
      <c r="AQ23" s="48"/>
      <c r="AR23" s="35">
        <v>0</v>
      </c>
      <c r="AS23" s="108"/>
      <c r="AT23" s="114"/>
      <c r="AU23" s="35"/>
      <c r="AV23" s="258"/>
      <c r="AW23" s="247"/>
      <c r="AX23" s="1246" t="s">
        <v>1490</v>
      </c>
      <c r="AY23" s="648"/>
      <c r="AZ23" s="648"/>
      <c r="BA23" s="648"/>
      <c r="BB23" s="1247" t="s">
        <v>1342</v>
      </c>
      <c r="BC23" s="730" t="s">
        <v>1342</v>
      </c>
      <c r="BD23" s="730" t="s">
        <v>1342</v>
      </c>
      <c r="BE23" s="865"/>
      <c r="BF23" s="730" t="s">
        <v>1342</v>
      </c>
      <c r="BG23" s="730" t="s">
        <v>1342</v>
      </c>
      <c r="BH23" s="865"/>
      <c r="BI23" s="1135" t="s">
        <v>1468</v>
      </c>
      <c r="BJ23" s="897" t="s">
        <v>1342</v>
      </c>
      <c r="BK23" s="897" t="s">
        <v>1342</v>
      </c>
      <c r="BL23" s="965"/>
      <c r="BM23" s="897" t="s">
        <v>1342</v>
      </c>
      <c r="BN23" s="897" t="s">
        <v>1342</v>
      </c>
      <c r="BO23" s="965"/>
      <c r="BP23" s="1135" t="s">
        <v>1468</v>
      </c>
      <c r="BQ23" s="730" t="s">
        <v>1342</v>
      </c>
      <c r="BR23" s="730" t="s">
        <v>1342</v>
      </c>
      <c r="BS23" s="910"/>
      <c r="BT23" s="730" t="s">
        <v>1342</v>
      </c>
      <c r="BU23" s="730" t="s">
        <v>1342</v>
      </c>
      <c r="BV23" s="865"/>
      <c r="BW23" s="1135" t="s">
        <v>1468</v>
      </c>
      <c r="BX23" s="1274">
        <v>584952</v>
      </c>
      <c r="BY23" s="730">
        <v>584952</v>
      </c>
      <c r="BZ23" s="1317">
        <v>1</v>
      </c>
      <c r="CA23" s="730" t="s">
        <v>1342</v>
      </c>
      <c r="CB23" s="730" t="s">
        <v>1342</v>
      </c>
      <c r="CC23" s="988">
        <v>0</v>
      </c>
      <c r="CD23" s="1384" t="s">
        <v>1553</v>
      </c>
      <c r="CE23" s="1339"/>
    </row>
    <row r="24" spans="1:83" ht="39" customHeight="1" x14ac:dyDescent="0.35">
      <c r="A24" s="1465"/>
      <c r="B24" s="1409"/>
      <c r="C24" s="1538"/>
      <c r="D24" s="30" t="s">
        <v>867</v>
      </c>
      <c r="E24" s="212">
        <v>2.1000000000000001E-2</v>
      </c>
      <c r="F24" s="32" t="s">
        <v>868</v>
      </c>
      <c r="G24" s="100"/>
      <c r="H24" s="31"/>
      <c r="I24" s="32"/>
      <c r="J24" s="264">
        <v>0.9</v>
      </c>
      <c r="K24" s="265">
        <v>0.89600000000000002</v>
      </c>
      <c r="L24" s="35">
        <v>0.99555555555555553</v>
      </c>
      <c r="M24" s="108"/>
      <c r="N24" s="114"/>
      <c r="O24" s="35"/>
      <c r="P24" s="247" t="s">
        <v>869</v>
      </c>
      <c r="Q24" s="258"/>
      <c r="R24" s="53">
        <v>1266078</v>
      </c>
      <c r="S24" s="48">
        <v>1266078</v>
      </c>
      <c r="T24" s="35">
        <v>1</v>
      </c>
      <c r="U24" s="108"/>
      <c r="V24" s="114"/>
      <c r="W24" s="35"/>
      <c r="X24" s="258"/>
      <c r="Y24" s="247" t="s">
        <v>870</v>
      </c>
      <c r="Z24" s="40">
        <v>1345678</v>
      </c>
      <c r="AA24" s="41">
        <v>1345678</v>
      </c>
      <c r="AB24" s="35">
        <v>0.88</v>
      </c>
      <c r="AC24" s="108"/>
      <c r="AD24" s="114"/>
      <c r="AE24" s="35"/>
      <c r="AF24" s="258"/>
      <c r="AG24" s="42" t="s">
        <v>871</v>
      </c>
      <c r="AH24" s="108"/>
      <c r="AI24" s="48"/>
      <c r="AJ24" s="35">
        <v>0</v>
      </c>
      <c r="AK24" s="108"/>
      <c r="AL24" s="114"/>
      <c r="AM24" s="35"/>
      <c r="AN24" s="258"/>
      <c r="AO24" s="247" t="s">
        <v>805</v>
      </c>
      <c r="AP24" s="108"/>
      <c r="AQ24" s="48"/>
      <c r="AR24" s="35">
        <v>0</v>
      </c>
      <c r="AS24" s="108"/>
      <c r="AT24" s="114"/>
      <c r="AU24" s="35"/>
      <c r="AV24" s="258"/>
      <c r="AW24" s="247" t="s">
        <v>805</v>
      </c>
      <c r="AX24" s="1246" t="s">
        <v>1342</v>
      </c>
      <c r="AY24" s="648"/>
      <c r="AZ24" s="648"/>
      <c r="BA24" s="648"/>
      <c r="BB24" s="1247" t="s">
        <v>1342</v>
      </c>
      <c r="BC24" s="730" t="s">
        <v>1342</v>
      </c>
      <c r="BD24" s="730" t="s">
        <v>1342</v>
      </c>
      <c r="BE24" s="865"/>
      <c r="BF24" s="730" t="s">
        <v>1342</v>
      </c>
      <c r="BG24" s="730" t="s">
        <v>1342</v>
      </c>
      <c r="BH24" s="865"/>
      <c r="BI24" s="1135" t="s">
        <v>1468</v>
      </c>
      <c r="BJ24" s="897" t="s">
        <v>1342</v>
      </c>
      <c r="BK24" s="897" t="s">
        <v>1342</v>
      </c>
      <c r="BL24" s="965"/>
      <c r="BM24" s="897" t="s">
        <v>1342</v>
      </c>
      <c r="BN24" s="897" t="s">
        <v>1342</v>
      </c>
      <c r="BO24" s="965"/>
      <c r="BP24" s="1135" t="s">
        <v>1468</v>
      </c>
      <c r="BQ24" s="730" t="s">
        <v>1342</v>
      </c>
      <c r="BR24" s="730" t="s">
        <v>1342</v>
      </c>
      <c r="BS24" s="910"/>
      <c r="BT24" s="730" t="s">
        <v>1342</v>
      </c>
      <c r="BU24" s="730" t="s">
        <v>1342</v>
      </c>
      <c r="BV24" s="865"/>
      <c r="BW24" s="1135" t="s">
        <v>1468</v>
      </c>
      <c r="BX24" s="730">
        <v>0.6</v>
      </c>
      <c r="BY24" s="730">
        <v>0.6</v>
      </c>
      <c r="BZ24" s="1317">
        <f>BY24/BX24</f>
        <v>1</v>
      </c>
      <c r="CA24" s="730" t="s">
        <v>1342</v>
      </c>
      <c r="CB24" s="730" t="s">
        <v>1342</v>
      </c>
      <c r="CC24" s="988">
        <v>0</v>
      </c>
      <c r="CD24" s="1349" t="s">
        <v>1552</v>
      </c>
      <c r="CE24" s="1339"/>
    </row>
    <row r="25" spans="1:83" ht="39" customHeight="1" x14ac:dyDescent="0.35">
      <c r="A25" s="1438"/>
      <c r="B25" s="1404"/>
      <c r="C25" s="1537"/>
      <c r="D25" s="30" t="s">
        <v>872</v>
      </c>
      <c r="E25" s="66">
        <v>0.28199999999999997</v>
      </c>
      <c r="F25" s="32" t="s">
        <v>873</v>
      </c>
      <c r="G25" s="100"/>
      <c r="H25" s="31"/>
      <c r="I25" s="32"/>
      <c r="J25" s="264">
        <v>0.48</v>
      </c>
      <c r="K25" s="265">
        <v>0.45300000000000001</v>
      </c>
      <c r="L25" s="35">
        <v>0.94375000000000009</v>
      </c>
      <c r="M25" s="108"/>
      <c r="N25" s="114"/>
      <c r="O25" s="35"/>
      <c r="P25" s="247" t="s">
        <v>874</v>
      </c>
      <c r="Q25" s="258"/>
      <c r="R25" s="264">
        <v>0.43080000000000002</v>
      </c>
      <c r="S25" s="272">
        <v>0.43</v>
      </c>
      <c r="T25" s="43">
        <v>0.89219999999999999</v>
      </c>
      <c r="U25" s="108"/>
      <c r="V25" s="114"/>
      <c r="W25" s="35"/>
      <c r="X25" s="258"/>
      <c r="Y25" s="247" t="s">
        <v>875</v>
      </c>
      <c r="Z25" s="67">
        <v>0.5</v>
      </c>
      <c r="AA25" s="101">
        <v>0.49680000000000002</v>
      </c>
      <c r="AB25" s="35">
        <v>1.03</v>
      </c>
      <c r="AC25" s="108"/>
      <c r="AD25" s="114"/>
      <c r="AE25" s="35"/>
      <c r="AF25" s="258"/>
      <c r="AG25" s="247" t="s">
        <v>876</v>
      </c>
      <c r="AH25" s="108"/>
      <c r="AI25" s="48"/>
      <c r="AJ25" s="35">
        <v>0</v>
      </c>
      <c r="AK25" s="108"/>
      <c r="AL25" s="114"/>
      <c r="AM25" s="35"/>
      <c r="AN25" s="258"/>
      <c r="AO25" s="247" t="s">
        <v>805</v>
      </c>
      <c r="AP25" s="108"/>
      <c r="AQ25" s="48"/>
      <c r="AR25" s="35">
        <v>0</v>
      </c>
      <c r="AS25" s="108"/>
      <c r="AT25" s="114"/>
      <c r="AU25" s="35"/>
      <c r="AV25" s="258"/>
      <c r="AW25" s="247" t="s">
        <v>805</v>
      </c>
      <c r="AX25" s="1246" t="s">
        <v>1342</v>
      </c>
      <c r="AY25" s="648"/>
      <c r="AZ25" s="648"/>
      <c r="BA25" s="648"/>
      <c r="BB25" s="1247" t="s">
        <v>1342</v>
      </c>
      <c r="BC25" s="730" t="s">
        <v>1342</v>
      </c>
      <c r="BD25" s="730" t="s">
        <v>1342</v>
      </c>
      <c r="BE25" s="865"/>
      <c r="BF25" s="730" t="s">
        <v>1342</v>
      </c>
      <c r="BG25" s="730" t="s">
        <v>1342</v>
      </c>
      <c r="BH25" s="865"/>
      <c r="BI25" s="1277" t="s">
        <v>1468</v>
      </c>
      <c r="BJ25" s="1072">
        <v>0.36</v>
      </c>
      <c r="BK25" s="1275">
        <v>0.3745</v>
      </c>
      <c r="BL25" s="1073">
        <v>1</v>
      </c>
      <c r="BM25" s="897" t="s">
        <v>1342</v>
      </c>
      <c r="BN25" s="897" t="s">
        <v>1342</v>
      </c>
      <c r="BO25" s="1276"/>
      <c r="BP25" s="1135" t="s">
        <v>1501</v>
      </c>
      <c r="BQ25" s="1072">
        <v>0.42</v>
      </c>
      <c r="BR25" s="1275">
        <v>0.49149999999999999</v>
      </c>
      <c r="BS25" s="918">
        <v>1</v>
      </c>
      <c r="BT25" s="730" t="s">
        <v>1342</v>
      </c>
      <c r="BU25" s="730" t="s">
        <v>1342</v>
      </c>
      <c r="BV25" s="865"/>
      <c r="BW25" s="1135" t="s">
        <v>1502</v>
      </c>
      <c r="BX25" s="730">
        <v>46.8</v>
      </c>
      <c r="BY25" s="730">
        <v>46.8</v>
      </c>
      <c r="BZ25" s="1317">
        <v>1</v>
      </c>
      <c r="CA25" s="730" t="s">
        <v>1342</v>
      </c>
      <c r="CB25" s="730" t="s">
        <v>1342</v>
      </c>
      <c r="CC25" s="988">
        <v>0</v>
      </c>
      <c r="CD25" s="1349" t="s">
        <v>1612</v>
      </c>
      <c r="CE25" s="1320"/>
    </row>
    <row r="26" spans="1:83" ht="61.5" customHeight="1" x14ac:dyDescent="0.35">
      <c r="A26" s="1535" t="s">
        <v>877</v>
      </c>
      <c r="B26" s="1398" t="s">
        <v>878</v>
      </c>
      <c r="C26" s="30" t="s">
        <v>879</v>
      </c>
      <c r="D26" s="30" t="s">
        <v>880</v>
      </c>
      <c r="E26" s="71" t="s">
        <v>69</v>
      </c>
      <c r="F26" s="32" t="s">
        <v>881</v>
      </c>
      <c r="G26" s="100"/>
      <c r="H26" s="31"/>
      <c r="I26" s="32"/>
      <c r="J26" s="84">
        <v>2</v>
      </c>
      <c r="K26" s="71">
        <v>2</v>
      </c>
      <c r="L26" s="74">
        <v>1</v>
      </c>
      <c r="M26" s="84"/>
      <c r="N26" s="71"/>
      <c r="O26" s="74"/>
      <c r="P26" s="268" t="s">
        <v>882</v>
      </c>
      <c r="Q26" s="268"/>
      <c r="R26" s="84">
        <v>1</v>
      </c>
      <c r="S26" s="279">
        <v>8300000</v>
      </c>
      <c r="T26" s="74">
        <v>1</v>
      </c>
      <c r="U26" s="218"/>
      <c r="V26" s="269"/>
      <c r="W26" s="74"/>
      <c r="X26" s="268"/>
      <c r="Y26" s="110" t="s">
        <v>883</v>
      </c>
      <c r="Z26" s="38">
        <v>1</v>
      </c>
      <c r="AA26" s="280">
        <v>93811000</v>
      </c>
      <c r="AB26" s="74">
        <v>0.7</v>
      </c>
      <c r="AC26" s="218"/>
      <c r="AD26" s="269"/>
      <c r="AE26" s="74"/>
      <c r="AF26" s="268"/>
      <c r="AG26" s="29" t="s">
        <v>884</v>
      </c>
      <c r="AH26" s="218"/>
      <c r="AI26" s="71"/>
      <c r="AJ26" s="74">
        <v>0</v>
      </c>
      <c r="AK26" s="218"/>
      <c r="AL26" s="269"/>
      <c r="AM26" s="74"/>
      <c r="AN26" s="268"/>
      <c r="AO26" s="110"/>
      <c r="AP26" s="218"/>
      <c r="AQ26" s="39" t="s">
        <v>885</v>
      </c>
      <c r="AR26" s="74">
        <v>1</v>
      </c>
      <c r="AS26" s="218"/>
      <c r="AT26" s="269"/>
      <c r="AU26" s="74"/>
      <c r="AV26" s="268"/>
      <c r="AW26" s="85" t="s">
        <v>886</v>
      </c>
      <c r="AX26" s="688" t="s">
        <v>887</v>
      </c>
      <c r="AY26" s="689"/>
      <c r="AZ26" s="689"/>
      <c r="BA26" s="689"/>
      <c r="BB26" s="962" t="s">
        <v>1342</v>
      </c>
      <c r="BC26" s="1155" t="s">
        <v>1342</v>
      </c>
      <c r="BD26" s="1153" t="s">
        <v>1342</v>
      </c>
      <c r="BE26" s="919" t="s">
        <v>1342</v>
      </c>
      <c r="BF26" s="1154" t="s">
        <v>1342</v>
      </c>
      <c r="BG26" s="1154" t="s">
        <v>1342</v>
      </c>
      <c r="BH26" s="920"/>
      <c r="BI26" s="1135" t="s">
        <v>1468</v>
      </c>
      <c r="BJ26" s="874" t="s">
        <v>1342</v>
      </c>
      <c r="BK26" s="5"/>
      <c r="BL26" s="1234"/>
      <c r="BM26" s="878" t="s">
        <v>1342</v>
      </c>
      <c r="BN26" s="641" t="s">
        <v>1342</v>
      </c>
      <c r="BO26" s="760"/>
      <c r="BP26" s="1135" t="s">
        <v>1468</v>
      </c>
      <c r="BQ26" s="860" t="s">
        <v>1342</v>
      </c>
      <c r="BR26" s="861" t="s">
        <v>1342</v>
      </c>
      <c r="BS26" s="637"/>
      <c r="BT26" s="862" t="s">
        <v>1342</v>
      </c>
      <c r="BU26" s="863" t="s">
        <v>1342</v>
      </c>
      <c r="BV26" s="637"/>
      <c r="BW26" s="1135" t="s">
        <v>1468</v>
      </c>
      <c r="BX26" s="860" t="s">
        <v>1342</v>
      </c>
      <c r="BY26" s="861" t="s">
        <v>1342</v>
      </c>
      <c r="BZ26" s="637">
        <v>0</v>
      </c>
      <c r="CA26" s="862" t="s">
        <v>1342</v>
      </c>
      <c r="CB26" s="863" t="s">
        <v>1342</v>
      </c>
      <c r="CC26" s="637">
        <v>0</v>
      </c>
      <c r="CD26" s="1351" t="s">
        <v>1506</v>
      </c>
    </row>
    <row r="27" spans="1:83" ht="42" customHeight="1" x14ac:dyDescent="0.35">
      <c r="A27" s="1465"/>
      <c r="B27" s="1409"/>
      <c r="C27" s="1401" t="s">
        <v>895</v>
      </c>
      <c r="D27" s="30" t="s">
        <v>896</v>
      </c>
      <c r="E27" s="71">
        <v>7</v>
      </c>
      <c r="F27" s="32" t="s">
        <v>897</v>
      </c>
      <c r="G27" s="100"/>
      <c r="H27" s="31"/>
      <c r="I27" s="32"/>
      <c r="J27" s="84">
        <v>6</v>
      </c>
      <c r="K27" s="71">
        <v>7</v>
      </c>
      <c r="L27" s="74">
        <v>0.8571428571428571</v>
      </c>
      <c r="M27" s="218"/>
      <c r="N27" s="269"/>
      <c r="O27" s="74"/>
      <c r="P27" s="110" t="s">
        <v>898</v>
      </c>
      <c r="Q27" s="268"/>
      <c r="R27" s="84">
        <v>5</v>
      </c>
      <c r="S27" s="71">
        <v>5</v>
      </c>
      <c r="T27" s="74">
        <v>0.61</v>
      </c>
      <c r="U27" s="218"/>
      <c r="V27" s="269"/>
      <c r="W27" s="74"/>
      <c r="X27" s="268"/>
      <c r="Y27" s="110"/>
      <c r="Z27" s="38">
        <v>3</v>
      </c>
      <c r="AA27" s="39">
        <v>0</v>
      </c>
      <c r="AB27" s="74">
        <v>0</v>
      </c>
      <c r="AC27" s="218"/>
      <c r="AD27" s="269"/>
      <c r="AE27" s="74"/>
      <c r="AF27" s="268"/>
      <c r="AG27" s="29" t="s">
        <v>899</v>
      </c>
      <c r="AH27" s="84"/>
      <c r="AI27" s="71"/>
      <c r="AJ27" s="74">
        <v>0</v>
      </c>
      <c r="AK27" s="218"/>
      <c r="AL27" s="269"/>
      <c r="AM27" s="74"/>
      <c r="AN27" s="268"/>
      <c r="AO27" s="110"/>
      <c r="AP27" s="84"/>
      <c r="AQ27" s="71"/>
      <c r="AR27" s="74">
        <v>0</v>
      </c>
      <c r="AS27" s="218"/>
      <c r="AT27" s="269"/>
      <c r="AU27" s="74"/>
      <c r="AV27" s="268"/>
      <c r="AW27" s="85" t="s">
        <v>805</v>
      </c>
      <c r="AX27" s="223" t="s">
        <v>900</v>
      </c>
      <c r="AY27" s="94"/>
      <c r="AZ27" s="94"/>
      <c r="BA27" s="702"/>
      <c r="BB27" s="1248" t="s">
        <v>1342</v>
      </c>
      <c r="BC27" s="703" t="s">
        <v>1342</v>
      </c>
      <c r="BD27" s="703" t="s">
        <v>1342</v>
      </c>
      <c r="BE27" s="704"/>
      <c r="BF27" s="705" t="s">
        <v>1342</v>
      </c>
      <c r="BG27" s="705" t="s">
        <v>1342</v>
      </c>
      <c r="BH27" s="704"/>
      <c r="BI27" s="909" t="s">
        <v>1463</v>
      </c>
      <c r="BJ27" s="248" t="s">
        <v>1342</v>
      </c>
      <c r="BK27" s="39" t="s">
        <v>1342</v>
      </c>
      <c r="BL27" s="1086"/>
      <c r="BM27" s="262" t="s">
        <v>1342</v>
      </c>
      <c r="BN27" s="37" t="s">
        <v>1342</v>
      </c>
      <c r="BO27" s="26"/>
      <c r="BP27" s="593" t="s">
        <v>1464</v>
      </c>
      <c r="BQ27" s="86" t="s">
        <v>1342</v>
      </c>
      <c r="BR27" s="87" t="s">
        <v>1342</v>
      </c>
      <c r="BS27" s="214"/>
      <c r="BT27" s="91" t="s">
        <v>1342</v>
      </c>
      <c r="BU27" s="92" t="s">
        <v>1342</v>
      </c>
      <c r="BV27" s="214"/>
      <c r="BW27" s="669" t="s">
        <v>1465</v>
      </c>
      <c r="BX27" s="86" t="s">
        <v>1342</v>
      </c>
      <c r="BY27" s="87" t="s">
        <v>1342</v>
      </c>
      <c r="BZ27" s="214">
        <v>0</v>
      </c>
      <c r="CA27" s="91" t="s">
        <v>1342</v>
      </c>
      <c r="CB27" s="92" t="s">
        <v>1342</v>
      </c>
      <c r="CC27" s="214">
        <v>0</v>
      </c>
      <c r="CD27" s="1302" t="s">
        <v>1507</v>
      </c>
    </row>
    <row r="28" spans="1:83" ht="54" customHeight="1" x14ac:dyDescent="0.35">
      <c r="A28" s="1465"/>
      <c r="B28" s="1409"/>
      <c r="C28" s="1404"/>
      <c r="D28" s="30" t="s">
        <v>901</v>
      </c>
      <c r="E28" s="71" t="s">
        <v>69</v>
      </c>
      <c r="F28" s="32" t="s">
        <v>902</v>
      </c>
      <c r="G28" s="100"/>
      <c r="H28" s="31"/>
      <c r="I28" s="32"/>
      <c r="J28" s="84"/>
      <c r="K28" s="269"/>
      <c r="L28" s="74">
        <v>0</v>
      </c>
      <c r="M28" s="218"/>
      <c r="N28" s="269"/>
      <c r="O28" s="74"/>
      <c r="P28" s="268"/>
      <c r="Q28" s="268"/>
      <c r="R28" s="84"/>
      <c r="S28" s="71"/>
      <c r="T28" s="74">
        <v>0</v>
      </c>
      <c r="U28" s="218"/>
      <c r="V28" s="269"/>
      <c r="W28" s="74"/>
      <c r="X28" s="268"/>
      <c r="Y28" s="110"/>
      <c r="Z28" s="38">
        <v>8</v>
      </c>
      <c r="AA28" s="39" t="s">
        <v>903</v>
      </c>
      <c r="AB28" s="74">
        <v>0</v>
      </c>
      <c r="AC28" s="218"/>
      <c r="AD28" s="269"/>
      <c r="AE28" s="74"/>
      <c r="AF28" s="268"/>
      <c r="AG28" s="29" t="s">
        <v>904</v>
      </c>
      <c r="AH28" s="218"/>
      <c r="AI28" s="71"/>
      <c r="AJ28" s="74">
        <v>0</v>
      </c>
      <c r="AK28" s="218"/>
      <c r="AL28" s="269"/>
      <c r="AM28" s="74"/>
      <c r="AN28" s="268"/>
      <c r="AO28" s="110" t="s">
        <v>904</v>
      </c>
      <c r="AP28" s="218"/>
      <c r="AQ28" s="71"/>
      <c r="AR28" s="74">
        <v>0</v>
      </c>
      <c r="AS28" s="218"/>
      <c r="AT28" s="269"/>
      <c r="AU28" s="74"/>
      <c r="AV28" s="268"/>
      <c r="AW28" s="85" t="s">
        <v>805</v>
      </c>
      <c r="AX28" s="707" t="s">
        <v>905</v>
      </c>
      <c r="AY28" s="666"/>
      <c r="AZ28" s="666"/>
      <c r="BA28" s="708"/>
      <c r="BB28" s="1249" t="s">
        <v>1342</v>
      </c>
      <c r="BC28" s="921" t="s">
        <v>1342</v>
      </c>
      <c r="BD28" s="922" t="s">
        <v>1342</v>
      </c>
      <c r="BE28" s="923" t="s">
        <v>1342</v>
      </c>
      <c r="BF28" s="924" t="s">
        <v>1342</v>
      </c>
      <c r="BG28" s="924" t="s">
        <v>1342</v>
      </c>
      <c r="BH28" s="923" t="s">
        <v>1342</v>
      </c>
      <c r="BI28" s="925" t="s">
        <v>907</v>
      </c>
      <c r="BJ28" s="911" t="s">
        <v>1342</v>
      </c>
      <c r="BK28" s="980">
        <v>150</v>
      </c>
      <c r="BL28" s="916">
        <v>1</v>
      </c>
      <c r="BM28" s="982" t="s">
        <v>1342</v>
      </c>
      <c r="BN28" s="913" t="s">
        <v>1342</v>
      </c>
      <c r="BO28" s="983"/>
      <c r="BP28" s="954" t="s">
        <v>909</v>
      </c>
      <c r="BQ28" s="1001" t="s">
        <v>1342</v>
      </c>
      <c r="BR28" s="1002" t="s">
        <v>1342</v>
      </c>
      <c r="BS28" s="981"/>
      <c r="BT28" s="998" t="s">
        <v>1342</v>
      </c>
      <c r="BU28" s="999" t="s">
        <v>1342</v>
      </c>
      <c r="BV28" s="981"/>
      <c r="BW28" s="994" t="s">
        <v>1466</v>
      </c>
      <c r="BX28" s="1001" t="s">
        <v>1342</v>
      </c>
      <c r="BY28" s="1002" t="s">
        <v>1342</v>
      </c>
      <c r="BZ28" s="981">
        <v>0</v>
      </c>
      <c r="CA28" s="998" t="s">
        <v>1342</v>
      </c>
      <c r="CB28" s="999" t="s">
        <v>1342</v>
      </c>
      <c r="CC28" s="981">
        <v>0</v>
      </c>
      <c r="CD28" s="1302" t="s">
        <v>1607</v>
      </c>
    </row>
    <row r="29" spans="1:83" ht="53" customHeight="1" x14ac:dyDescent="0.35">
      <c r="A29" s="1465"/>
      <c r="B29" s="1409"/>
      <c r="C29" s="1531" t="s">
        <v>910</v>
      </c>
      <c r="D29" s="607" t="s">
        <v>911</v>
      </c>
      <c r="E29" s="882">
        <v>0</v>
      </c>
      <c r="F29" s="609" t="s">
        <v>912</v>
      </c>
      <c r="G29" s="883"/>
      <c r="H29" s="879"/>
      <c r="I29" s="609"/>
      <c r="J29" s="588">
        <v>140</v>
      </c>
      <c r="K29" s="589">
        <v>140</v>
      </c>
      <c r="L29" s="881">
        <v>1</v>
      </c>
      <c r="M29" s="590">
        <v>21000000</v>
      </c>
      <c r="N29" s="591">
        <v>21000000</v>
      </c>
      <c r="O29" s="592">
        <v>1</v>
      </c>
      <c r="P29" s="593" t="s">
        <v>913</v>
      </c>
      <c r="Q29" s="593" t="s">
        <v>914</v>
      </c>
      <c r="R29" s="588">
        <v>125</v>
      </c>
      <c r="S29" s="589">
        <v>125</v>
      </c>
      <c r="T29" s="880">
        <v>1.249271137026239</v>
      </c>
      <c r="U29" s="590">
        <v>36000000</v>
      </c>
      <c r="V29" s="591">
        <v>36000000</v>
      </c>
      <c r="W29" s="592">
        <v>1</v>
      </c>
      <c r="X29" s="593" t="s">
        <v>915</v>
      </c>
      <c r="Y29" s="594" t="s">
        <v>914</v>
      </c>
      <c r="Z29" s="595">
        <v>50</v>
      </c>
      <c r="AA29" s="596">
        <v>50</v>
      </c>
      <c r="AB29" s="881">
        <v>1</v>
      </c>
      <c r="AC29" s="590"/>
      <c r="AD29" s="591"/>
      <c r="AE29" s="592"/>
      <c r="AF29" s="593"/>
      <c r="AG29" s="739" t="s">
        <v>916</v>
      </c>
      <c r="AH29" s="588"/>
      <c r="AI29" s="589"/>
      <c r="AJ29" s="881">
        <v>0</v>
      </c>
      <c r="AK29" s="590"/>
      <c r="AL29" s="591"/>
      <c r="AM29" s="592"/>
      <c r="AN29" s="593"/>
      <c r="AO29" s="594"/>
      <c r="AP29" s="588"/>
      <c r="AQ29" s="589">
        <v>220</v>
      </c>
      <c r="AR29" s="881">
        <v>0</v>
      </c>
      <c r="AS29" s="590"/>
      <c r="AT29" s="591"/>
      <c r="AU29" s="592"/>
      <c r="AV29" s="593"/>
      <c r="AW29" s="594" t="s">
        <v>917</v>
      </c>
      <c r="AX29" s="977" t="s">
        <v>918</v>
      </c>
      <c r="AY29" s="974"/>
      <c r="AZ29" s="706"/>
      <c r="BA29" s="966"/>
      <c r="BB29" s="969" t="s">
        <v>1342</v>
      </c>
      <c r="BC29" s="969" t="s">
        <v>1342</v>
      </c>
      <c r="BD29" s="969" t="s">
        <v>1342</v>
      </c>
      <c r="BE29" s="970"/>
      <c r="BF29" s="969" t="s">
        <v>1342</v>
      </c>
      <c r="BG29" s="969" t="s">
        <v>1342</v>
      </c>
      <c r="BH29" s="970"/>
      <c r="BI29" s="977" t="s">
        <v>1468</v>
      </c>
      <c r="BJ29" s="78" t="s">
        <v>1342</v>
      </c>
      <c r="BK29" s="71" t="s">
        <v>1342</v>
      </c>
      <c r="BL29" s="214"/>
      <c r="BM29" s="262" t="s">
        <v>1342</v>
      </c>
      <c r="BN29" s="37" t="s">
        <v>1342</v>
      </c>
      <c r="BO29" s="263"/>
      <c r="BP29" s="593" t="s">
        <v>1468</v>
      </c>
      <c r="BQ29" s="86" t="s">
        <v>1342</v>
      </c>
      <c r="BR29" s="87" t="s">
        <v>1342</v>
      </c>
      <c r="BS29" s="214"/>
      <c r="BT29" s="91" t="s">
        <v>1342</v>
      </c>
      <c r="BU29" s="92" t="s">
        <v>1342</v>
      </c>
      <c r="BV29" s="214"/>
      <c r="BW29" s="669" t="s">
        <v>1468</v>
      </c>
      <c r="BX29" s="86" t="s">
        <v>1342</v>
      </c>
      <c r="BY29" s="87" t="s">
        <v>1342</v>
      </c>
      <c r="BZ29" s="214">
        <v>0</v>
      </c>
      <c r="CA29" s="91" t="s">
        <v>1342</v>
      </c>
      <c r="CB29" s="92" t="s">
        <v>1342</v>
      </c>
      <c r="CC29" s="214">
        <v>0</v>
      </c>
      <c r="CD29" s="1302" t="s">
        <v>1538</v>
      </c>
    </row>
    <row r="30" spans="1:83" ht="36.75" customHeight="1" x14ac:dyDescent="0.35">
      <c r="A30" s="1465"/>
      <c r="B30" s="1409"/>
      <c r="C30" s="1492"/>
      <c r="D30" s="601" t="s">
        <v>919</v>
      </c>
      <c r="E30" s="602" t="s">
        <v>69</v>
      </c>
      <c r="F30" s="603" t="s">
        <v>920</v>
      </c>
      <c r="G30" s="604"/>
      <c r="H30" s="605"/>
      <c r="I30" s="603"/>
      <c r="J30" s="53">
        <v>0</v>
      </c>
      <c r="K30" s="48">
        <v>0</v>
      </c>
      <c r="L30" s="597">
        <v>0</v>
      </c>
      <c r="M30" s="53">
        <v>0</v>
      </c>
      <c r="N30" s="48">
        <v>0</v>
      </c>
      <c r="O30" s="597"/>
      <c r="P30" s="42" t="s">
        <v>921</v>
      </c>
      <c r="Q30" s="258"/>
      <c r="R30" s="53"/>
      <c r="S30" s="48"/>
      <c r="T30" s="597">
        <v>0</v>
      </c>
      <c r="U30" s="108"/>
      <c r="V30" s="114"/>
      <c r="W30" s="597"/>
      <c r="X30" s="258"/>
      <c r="Y30" s="247" t="s">
        <v>922</v>
      </c>
      <c r="Z30" s="67">
        <v>0.65</v>
      </c>
      <c r="AA30" s="41">
        <v>0</v>
      </c>
      <c r="AB30" s="597">
        <v>0</v>
      </c>
      <c r="AC30" s="108"/>
      <c r="AD30" s="114"/>
      <c r="AE30" s="597"/>
      <c r="AF30" s="258"/>
      <c r="AG30" s="109" t="s">
        <v>904</v>
      </c>
      <c r="AH30" s="108"/>
      <c r="AI30" s="48"/>
      <c r="AJ30" s="597">
        <v>0</v>
      </c>
      <c r="AK30" s="108"/>
      <c r="AL30" s="114"/>
      <c r="AM30" s="597"/>
      <c r="AN30" s="258"/>
      <c r="AO30" s="247"/>
      <c r="AP30" s="108"/>
      <c r="AQ30" s="48"/>
      <c r="AR30" s="597">
        <v>0</v>
      </c>
      <c r="AS30" s="108"/>
      <c r="AT30" s="114"/>
      <c r="AU30" s="597"/>
      <c r="AV30" s="258"/>
      <c r="AW30" s="247"/>
      <c r="AX30" s="971" t="s">
        <v>1342</v>
      </c>
      <c r="AY30" s="975"/>
      <c r="AZ30" s="711"/>
      <c r="BA30" s="967"/>
      <c r="BB30" s="969" t="s">
        <v>1342</v>
      </c>
      <c r="BC30" s="971" t="s">
        <v>1342</v>
      </c>
      <c r="BD30" s="971" t="s">
        <v>1342</v>
      </c>
      <c r="BE30" s="972"/>
      <c r="BF30" s="973" t="s">
        <v>1342</v>
      </c>
      <c r="BG30" s="973" t="s">
        <v>1342</v>
      </c>
      <c r="BH30" s="972"/>
      <c r="BI30" s="977" t="s">
        <v>1468</v>
      </c>
      <c r="BJ30" s="701" t="s">
        <v>1342</v>
      </c>
      <c r="BK30" s="293" t="s">
        <v>1342</v>
      </c>
      <c r="BL30" s="294"/>
      <c r="BM30" s="295" t="s">
        <v>1342</v>
      </c>
      <c r="BN30" s="289" t="s">
        <v>1467</v>
      </c>
      <c r="BO30" s="296"/>
      <c r="BP30" s="593" t="s">
        <v>1468</v>
      </c>
      <c r="BQ30" s="297" t="s">
        <v>1342</v>
      </c>
      <c r="BR30" s="298" t="s">
        <v>1342</v>
      </c>
      <c r="BS30" s="294"/>
      <c r="BT30" s="299" t="s">
        <v>1342</v>
      </c>
      <c r="BU30" s="300" t="s">
        <v>1342</v>
      </c>
      <c r="BV30" s="294"/>
      <c r="BW30" s="669" t="s">
        <v>1468</v>
      </c>
      <c r="BX30" s="297" t="s">
        <v>1342</v>
      </c>
      <c r="BY30" s="298" t="s">
        <v>1342</v>
      </c>
      <c r="BZ30" s="294">
        <v>0</v>
      </c>
      <c r="CA30" s="299" t="s">
        <v>1342</v>
      </c>
      <c r="CB30" s="300" t="s">
        <v>1342</v>
      </c>
      <c r="CC30" s="294">
        <v>0</v>
      </c>
      <c r="CD30" s="1302" t="s">
        <v>1592</v>
      </c>
    </row>
    <row r="31" spans="1:83" ht="48.75" customHeight="1" x14ac:dyDescent="0.35">
      <c r="A31" s="1465"/>
      <c r="B31" s="1409"/>
      <c r="C31" s="30" t="s">
        <v>923</v>
      </c>
      <c r="D31" s="30" t="s">
        <v>924</v>
      </c>
      <c r="E31" s="71">
        <v>0</v>
      </c>
      <c r="F31" s="72" t="s">
        <v>925</v>
      </c>
      <c r="G31" s="38"/>
      <c r="H31" s="39"/>
      <c r="I31" s="72"/>
      <c r="J31" s="267">
        <v>0.42</v>
      </c>
      <c r="K31" s="93">
        <v>0.59</v>
      </c>
      <c r="L31" s="74">
        <v>1.4047619047619047</v>
      </c>
      <c r="M31" s="282">
        <v>50400000</v>
      </c>
      <c r="N31" s="283">
        <v>70800000</v>
      </c>
      <c r="O31" s="74">
        <v>1.4047619047619047</v>
      </c>
      <c r="P31" s="29" t="s">
        <v>926</v>
      </c>
      <c r="Q31" s="28" t="s">
        <v>927</v>
      </c>
      <c r="R31" s="65">
        <v>0.15</v>
      </c>
      <c r="S31" s="61">
        <v>0.15</v>
      </c>
      <c r="T31" s="74">
        <v>1</v>
      </c>
      <c r="U31" s="282">
        <v>1042711430</v>
      </c>
      <c r="V31" s="283">
        <v>1042711430</v>
      </c>
      <c r="W31" s="74">
        <v>1</v>
      </c>
      <c r="X31" s="28" t="s">
        <v>928</v>
      </c>
      <c r="Y31" s="110"/>
      <c r="Z31" s="38"/>
      <c r="AA31" s="39">
        <v>0</v>
      </c>
      <c r="AB31" s="74">
        <v>0</v>
      </c>
      <c r="AC31" s="282"/>
      <c r="AD31" s="283"/>
      <c r="AE31" s="74"/>
      <c r="AF31" s="28"/>
      <c r="AG31" s="29" t="s">
        <v>929</v>
      </c>
      <c r="AH31" s="65"/>
      <c r="AI31" s="61"/>
      <c r="AJ31" s="74">
        <v>0</v>
      </c>
      <c r="AK31" s="282"/>
      <c r="AL31" s="283"/>
      <c r="AM31" s="74"/>
      <c r="AN31" s="28"/>
      <c r="AO31" s="110"/>
      <c r="AP31" s="65"/>
      <c r="AQ31" s="61"/>
      <c r="AR31" s="74">
        <v>0</v>
      </c>
      <c r="AS31" s="282"/>
      <c r="AT31" s="283"/>
      <c r="AU31" s="74"/>
      <c r="AV31" s="28"/>
      <c r="AW31" s="85" t="s">
        <v>805</v>
      </c>
      <c r="AX31" s="688" t="s">
        <v>644</v>
      </c>
      <c r="AY31" s="224"/>
      <c r="AZ31" s="224"/>
      <c r="BA31" s="224"/>
      <c r="BB31" s="1250" t="s">
        <v>1342</v>
      </c>
      <c r="BC31" s="968" t="s">
        <v>1342</v>
      </c>
      <c r="BD31" s="948" t="s">
        <v>1342</v>
      </c>
      <c r="BE31" s="691"/>
      <c r="BF31" s="641" t="s">
        <v>1342</v>
      </c>
      <c r="BG31" s="641" t="s">
        <v>1342</v>
      </c>
      <c r="BH31" s="638"/>
      <c r="BI31" s="977" t="s">
        <v>1468</v>
      </c>
      <c r="BJ31" s="84" t="s">
        <v>1342</v>
      </c>
      <c r="BK31" s="71" t="s">
        <v>1342</v>
      </c>
      <c r="BL31" s="214"/>
      <c r="BM31" s="262" t="s">
        <v>1342</v>
      </c>
      <c r="BN31" s="37" t="s">
        <v>1342</v>
      </c>
      <c r="BO31" s="263"/>
      <c r="BP31" s="593" t="s">
        <v>1468</v>
      </c>
      <c r="BQ31" s="86" t="s">
        <v>1342</v>
      </c>
      <c r="BR31" s="87" t="s">
        <v>1342</v>
      </c>
      <c r="BS31" s="214"/>
      <c r="BT31" s="91" t="s">
        <v>1342</v>
      </c>
      <c r="BU31" s="92" t="s">
        <v>1342</v>
      </c>
      <c r="BV31" s="214"/>
      <c r="BW31" s="669" t="s">
        <v>1468</v>
      </c>
      <c r="BX31" s="86" t="s">
        <v>1342</v>
      </c>
      <c r="BY31" s="87" t="s">
        <v>1342</v>
      </c>
      <c r="BZ31" s="214">
        <v>0</v>
      </c>
      <c r="CA31" s="91" t="s">
        <v>1342</v>
      </c>
      <c r="CB31" s="92" t="s">
        <v>1342</v>
      </c>
      <c r="CC31" s="214">
        <v>0</v>
      </c>
      <c r="CD31" s="1302" t="s">
        <v>1593</v>
      </c>
    </row>
    <row r="32" spans="1:83" ht="47.25" customHeight="1" x14ac:dyDescent="0.35">
      <c r="A32" s="1465"/>
      <c r="B32" s="1409"/>
      <c r="C32" s="30" t="s">
        <v>930</v>
      </c>
      <c r="D32" s="30" t="s">
        <v>931</v>
      </c>
      <c r="E32" s="71">
        <v>0</v>
      </c>
      <c r="F32" s="72" t="s">
        <v>932</v>
      </c>
      <c r="G32" s="84"/>
      <c r="H32" s="71"/>
      <c r="I32" s="107"/>
      <c r="J32" s="84">
        <v>182</v>
      </c>
      <c r="K32" s="71">
        <v>182</v>
      </c>
      <c r="L32" s="74">
        <v>1</v>
      </c>
      <c r="M32" s="282">
        <v>1021770828</v>
      </c>
      <c r="N32" s="283">
        <v>1021770828</v>
      </c>
      <c r="O32" s="74">
        <v>1</v>
      </c>
      <c r="P32" s="29" t="s">
        <v>933</v>
      </c>
      <c r="Q32" s="268" t="s">
        <v>927</v>
      </c>
      <c r="R32" s="84">
        <v>189</v>
      </c>
      <c r="S32" s="71">
        <v>140</v>
      </c>
      <c r="T32" s="74">
        <v>0.7407407407407407</v>
      </c>
      <c r="U32" s="282">
        <v>2000000000</v>
      </c>
      <c r="V32" s="283">
        <v>939113741</v>
      </c>
      <c r="W32" s="74">
        <v>0.4695568705</v>
      </c>
      <c r="X32" s="28" t="s">
        <v>934</v>
      </c>
      <c r="Y32" s="110"/>
      <c r="Z32" s="38">
        <v>306</v>
      </c>
      <c r="AA32" s="39">
        <v>339</v>
      </c>
      <c r="AB32" s="74">
        <v>1.107843137254902</v>
      </c>
      <c r="AC32" s="282"/>
      <c r="AD32" s="283"/>
      <c r="AE32" s="74"/>
      <c r="AF32" s="28"/>
      <c r="AG32" s="28" t="s">
        <v>935</v>
      </c>
      <c r="AH32" s="84"/>
      <c r="AI32" s="71"/>
      <c r="AJ32" s="74">
        <v>0</v>
      </c>
      <c r="AK32" s="282"/>
      <c r="AL32" s="283"/>
      <c r="AM32" s="74"/>
      <c r="AN32" s="28"/>
      <c r="AO32" s="110"/>
      <c r="AP32" s="84"/>
      <c r="AQ32" s="71"/>
      <c r="AR32" s="74">
        <v>0</v>
      </c>
      <c r="AS32" s="282"/>
      <c r="AT32" s="283"/>
      <c r="AU32" s="74"/>
      <c r="AV32" s="28"/>
      <c r="AW32" s="85" t="s">
        <v>805</v>
      </c>
      <c r="AX32" s="976" t="s">
        <v>918</v>
      </c>
      <c r="AY32" s="224"/>
      <c r="AZ32" s="224"/>
      <c r="BA32" s="224"/>
      <c r="BB32" s="56" t="s">
        <v>1342</v>
      </c>
      <c r="BC32" s="271" t="s">
        <v>1342</v>
      </c>
      <c r="BD32" s="61" t="s">
        <v>1342</v>
      </c>
      <c r="BE32" s="93"/>
      <c r="BF32" s="37" t="s">
        <v>1342</v>
      </c>
      <c r="BG32" s="37" t="s">
        <v>1342</v>
      </c>
      <c r="BH32" s="82"/>
      <c r="BI32" s="977" t="s">
        <v>1468</v>
      </c>
      <c r="BJ32" s="84" t="s">
        <v>1342</v>
      </c>
      <c r="BK32" s="71" t="s">
        <v>1342</v>
      </c>
      <c r="BL32" s="214"/>
      <c r="BM32" s="262" t="s">
        <v>1342</v>
      </c>
      <c r="BN32" s="37" t="s">
        <v>1342</v>
      </c>
      <c r="BO32" s="263"/>
      <c r="BP32" s="593" t="s">
        <v>1468</v>
      </c>
      <c r="BQ32" s="86" t="s">
        <v>1342</v>
      </c>
      <c r="BR32" s="87" t="s">
        <v>1342</v>
      </c>
      <c r="BS32" s="214"/>
      <c r="BT32" s="91" t="s">
        <v>1342</v>
      </c>
      <c r="BU32" s="92" t="s">
        <v>1342</v>
      </c>
      <c r="BV32" s="214"/>
      <c r="BW32" s="669" t="s">
        <v>1468</v>
      </c>
      <c r="BX32" s="978">
        <v>0.24</v>
      </c>
      <c r="BY32" s="926">
        <v>0.24</v>
      </c>
      <c r="BZ32" s="214">
        <v>1</v>
      </c>
      <c r="CA32" s="91" t="s">
        <v>1342</v>
      </c>
      <c r="CB32" s="92" t="s">
        <v>1342</v>
      </c>
      <c r="CC32" s="214">
        <v>0</v>
      </c>
      <c r="CD32" s="1302" t="s">
        <v>1539</v>
      </c>
    </row>
    <row r="33" spans="1:83" ht="67" customHeight="1" x14ac:dyDescent="0.35">
      <c r="A33" s="1465"/>
      <c r="B33" s="1409"/>
      <c r="C33" s="1531" t="s">
        <v>936</v>
      </c>
      <c r="D33" s="30" t="s">
        <v>937</v>
      </c>
      <c r="E33" s="99">
        <v>0.36599999999999999</v>
      </c>
      <c r="F33" s="72" t="s">
        <v>938</v>
      </c>
      <c r="G33" s="38"/>
      <c r="H33" s="39"/>
      <c r="I33" s="72"/>
      <c r="J33" s="84">
        <v>3128</v>
      </c>
      <c r="K33" s="71">
        <v>3128</v>
      </c>
      <c r="L33" s="74">
        <v>1</v>
      </c>
      <c r="M33" s="218"/>
      <c r="N33" s="269"/>
      <c r="O33" s="74"/>
      <c r="P33" s="268"/>
      <c r="Q33" s="268" t="s">
        <v>939</v>
      </c>
      <c r="R33" s="84">
        <v>3067</v>
      </c>
      <c r="S33" s="71">
        <v>3067</v>
      </c>
      <c r="T33" s="74">
        <v>1</v>
      </c>
      <c r="U33" s="218"/>
      <c r="V33" s="269"/>
      <c r="W33" s="74"/>
      <c r="X33" s="268" t="s">
        <v>940</v>
      </c>
      <c r="Y33" s="110"/>
      <c r="Z33" s="38">
        <v>0</v>
      </c>
      <c r="AA33" s="39">
        <v>0</v>
      </c>
      <c r="AB33" s="74">
        <v>0</v>
      </c>
      <c r="AC33" s="218"/>
      <c r="AD33" s="269"/>
      <c r="AE33" s="74"/>
      <c r="AF33" s="268"/>
      <c r="AG33" s="28" t="s">
        <v>941</v>
      </c>
      <c r="AH33" s="218"/>
      <c r="AI33" s="71"/>
      <c r="AJ33" s="74">
        <v>0</v>
      </c>
      <c r="AK33" s="218"/>
      <c r="AL33" s="269"/>
      <c r="AM33" s="74"/>
      <c r="AN33" s="268"/>
      <c r="AO33" s="110"/>
      <c r="AP33" s="218"/>
      <c r="AQ33" s="71"/>
      <c r="AR33" s="74">
        <v>0</v>
      </c>
      <c r="AS33" s="218"/>
      <c r="AT33" s="269"/>
      <c r="AU33" s="74"/>
      <c r="AV33" s="268"/>
      <c r="AW33" s="85" t="s">
        <v>805</v>
      </c>
      <c r="AX33" s="223" t="s">
        <v>942</v>
      </c>
      <c r="AY33" s="224"/>
      <c r="AZ33" s="224"/>
      <c r="BA33" s="224"/>
      <c r="BB33" s="56" t="s">
        <v>1342</v>
      </c>
      <c r="BC33" s="271">
        <v>4.4999999999999998E-2</v>
      </c>
      <c r="BD33" s="61" t="s">
        <v>1373</v>
      </c>
      <c r="BE33" s="926">
        <v>1</v>
      </c>
      <c r="BF33" s="37" t="s">
        <v>1342</v>
      </c>
      <c r="BG33" s="37" t="s">
        <v>1342</v>
      </c>
      <c r="BH33" s="82"/>
      <c r="BI33" s="255" t="s">
        <v>1374</v>
      </c>
      <c r="BJ33" s="978" t="s">
        <v>1373</v>
      </c>
      <c r="BK33" s="926" t="s">
        <v>1373</v>
      </c>
      <c r="BL33" s="979">
        <v>1</v>
      </c>
      <c r="BM33" s="262" t="s">
        <v>1342</v>
      </c>
      <c r="BN33" s="37" t="s">
        <v>1342</v>
      </c>
      <c r="BO33" s="263"/>
      <c r="BP33" s="28" t="s">
        <v>1391</v>
      </c>
      <c r="BQ33" s="86" t="s">
        <v>1342</v>
      </c>
      <c r="BR33" s="87" t="s">
        <v>1342</v>
      </c>
      <c r="BS33" s="214"/>
      <c r="BT33" s="91" t="s">
        <v>1342</v>
      </c>
      <c r="BU33" s="92" t="s">
        <v>1342</v>
      </c>
      <c r="BV33" s="214"/>
      <c r="BW33" s="669" t="s">
        <v>1417</v>
      </c>
      <c r="BX33" s="978">
        <v>0.02</v>
      </c>
      <c r="BY33" s="1309">
        <v>8.2000000000000003E-2</v>
      </c>
      <c r="BZ33" s="214">
        <v>1</v>
      </c>
      <c r="CA33" s="91" t="s">
        <v>1342</v>
      </c>
      <c r="CB33" s="92" t="s">
        <v>1342</v>
      </c>
      <c r="CC33" s="214">
        <v>0</v>
      </c>
      <c r="CD33" s="1302" t="s">
        <v>1591</v>
      </c>
    </row>
    <row r="34" spans="1:83" ht="26.25" customHeight="1" thickBot="1" x14ac:dyDescent="0.4">
      <c r="A34" s="1465"/>
      <c r="B34" s="1409"/>
      <c r="C34" s="1530"/>
      <c r="D34" s="607" t="s">
        <v>943</v>
      </c>
      <c r="E34" s="608">
        <v>0.23</v>
      </c>
      <c r="F34" s="609" t="s">
        <v>938</v>
      </c>
      <c r="G34" s="604"/>
      <c r="H34" s="605"/>
      <c r="I34" s="603"/>
      <c r="J34" s="53">
        <v>772</v>
      </c>
      <c r="K34" s="48">
        <v>772</v>
      </c>
      <c r="L34" s="597">
        <v>1</v>
      </c>
      <c r="M34" s="108"/>
      <c r="N34" s="114"/>
      <c r="O34" s="597"/>
      <c r="P34" s="258"/>
      <c r="Q34" s="258" t="s">
        <v>939</v>
      </c>
      <c r="R34" s="53">
        <v>654</v>
      </c>
      <c r="S34" s="48">
        <v>654</v>
      </c>
      <c r="T34" s="597">
        <v>0</v>
      </c>
      <c r="U34" s="108"/>
      <c r="V34" s="114"/>
      <c r="W34" s="597"/>
      <c r="X34" s="258" t="s">
        <v>940</v>
      </c>
      <c r="Y34" s="247"/>
      <c r="Z34" s="40"/>
      <c r="AA34" s="41">
        <v>0</v>
      </c>
      <c r="AB34" s="597">
        <v>0</v>
      </c>
      <c r="AC34" s="108"/>
      <c r="AD34" s="114"/>
      <c r="AE34" s="597"/>
      <c r="AF34" s="258"/>
      <c r="AG34" s="42" t="s">
        <v>941</v>
      </c>
      <c r="AH34" s="108"/>
      <c r="AI34" s="48"/>
      <c r="AJ34" s="597">
        <v>0</v>
      </c>
      <c r="AK34" s="108"/>
      <c r="AL34" s="114"/>
      <c r="AM34" s="597"/>
      <c r="AN34" s="258"/>
      <c r="AO34" s="247"/>
      <c r="AP34" s="108"/>
      <c r="AQ34" s="48"/>
      <c r="AR34" s="597">
        <v>0</v>
      </c>
      <c r="AS34" s="108"/>
      <c r="AT34" s="114"/>
      <c r="AU34" s="597"/>
      <c r="AV34" s="258"/>
      <c r="AW34" s="81" t="s">
        <v>805</v>
      </c>
      <c r="AX34" s="1252" t="s">
        <v>1342</v>
      </c>
      <c r="AY34" s="598"/>
      <c r="AZ34" s="598"/>
      <c r="BA34" s="598"/>
      <c r="BB34" s="1251" t="s">
        <v>1342</v>
      </c>
      <c r="BC34" s="599" t="s">
        <v>1342</v>
      </c>
      <c r="BD34" s="600" t="s">
        <v>1342</v>
      </c>
      <c r="BE34" s="288"/>
      <c r="BF34" s="606" t="s">
        <v>1342</v>
      </c>
      <c r="BG34" s="606" t="s">
        <v>1342</v>
      </c>
      <c r="BH34" s="290"/>
      <c r="BI34" s="1158" t="s">
        <v>1468</v>
      </c>
      <c r="BJ34" s="292" t="s">
        <v>1342</v>
      </c>
      <c r="BK34" s="293" t="s">
        <v>1342</v>
      </c>
      <c r="BL34" s="294"/>
      <c r="BM34" s="295" t="s">
        <v>1342</v>
      </c>
      <c r="BN34" s="289" t="s">
        <v>1342</v>
      </c>
      <c r="BO34" s="296"/>
      <c r="BP34" s="1159" t="s">
        <v>1468</v>
      </c>
      <c r="BQ34" s="297" t="s">
        <v>1342</v>
      </c>
      <c r="BR34" s="298" t="s">
        <v>1342</v>
      </c>
      <c r="BS34" s="294"/>
      <c r="BT34" s="299" t="s">
        <v>1342</v>
      </c>
      <c r="BU34" s="300" t="s">
        <v>1342</v>
      </c>
      <c r="BV34" s="294"/>
      <c r="BW34" s="1160" t="s">
        <v>1468</v>
      </c>
      <c r="BX34" s="1378">
        <v>0.02</v>
      </c>
      <c r="BY34" s="1305">
        <v>0</v>
      </c>
      <c r="BZ34" s="1299">
        <v>0</v>
      </c>
      <c r="CA34" s="1333" t="s">
        <v>1342</v>
      </c>
      <c r="CB34" s="1334" t="s">
        <v>1342</v>
      </c>
      <c r="CC34" s="294">
        <v>0</v>
      </c>
      <c r="CD34" s="1302" t="s">
        <v>1540</v>
      </c>
    </row>
    <row r="35" spans="1:83" ht="88.5" customHeight="1" x14ac:dyDescent="0.35">
      <c r="A35" s="1536" t="s">
        <v>944</v>
      </c>
      <c r="B35" s="1539" t="s">
        <v>945</v>
      </c>
      <c r="C35" s="306" t="s">
        <v>946</v>
      </c>
      <c r="D35" s="307" t="s">
        <v>947</v>
      </c>
      <c r="E35" s="308">
        <v>0.14219999999999999</v>
      </c>
      <c r="F35" s="309" t="s">
        <v>948</v>
      </c>
      <c r="G35" s="75" t="s">
        <v>949</v>
      </c>
      <c r="H35" s="30" t="s">
        <v>950</v>
      </c>
      <c r="I35" s="73" t="s">
        <v>951</v>
      </c>
      <c r="J35" s="84">
        <v>4</v>
      </c>
      <c r="K35" s="71">
        <v>4</v>
      </c>
      <c r="L35" s="74">
        <v>1</v>
      </c>
      <c r="M35" s="282">
        <v>0</v>
      </c>
      <c r="N35" s="283">
        <v>0</v>
      </c>
      <c r="O35" s="74"/>
      <c r="P35" s="28" t="s">
        <v>952</v>
      </c>
      <c r="Q35" s="28" t="s">
        <v>953</v>
      </c>
      <c r="R35" s="84">
        <v>14</v>
      </c>
      <c r="S35" s="71">
        <v>14</v>
      </c>
      <c r="T35" s="74">
        <v>1</v>
      </c>
      <c r="U35" s="282">
        <v>0</v>
      </c>
      <c r="V35" s="283">
        <v>0</v>
      </c>
      <c r="W35" s="74"/>
      <c r="X35" s="28" t="s">
        <v>954</v>
      </c>
      <c r="Y35" s="110" t="s">
        <v>955</v>
      </c>
      <c r="Z35" s="65">
        <v>0.25</v>
      </c>
      <c r="AA35" s="61">
        <v>0.16300000000000001</v>
      </c>
      <c r="AB35" s="74">
        <v>0.65200000000000002</v>
      </c>
      <c r="AC35" s="282"/>
      <c r="AD35" s="283"/>
      <c r="AE35" s="74"/>
      <c r="AF35" s="28" t="s">
        <v>956</v>
      </c>
      <c r="AG35" s="28" t="s">
        <v>957</v>
      </c>
      <c r="AH35" s="84" t="s">
        <v>948</v>
      </c>
      <c r="AI35" s="106">
        <v>0.16400000000000001</v>
      </c>
      <c r="AJ35" s="74">
        <v>0.65</v>
      </c>
      <c r="AK35" s="282"/>
      <c r="AL35" s="283"/>
      <c r="AM35" s="74"/>
      <c r="AN35" s="28"/>
      <c r="AO35" s="110" t="s">
        <v>958</v>
      </c>
      <c r="AP35" s="84"/>
      <c r="AQ35" s="106"/>
      <c r="AR35" s="74">
        <v>0.65</v>
      </c>
      <c r="AS35" s="282"/>
      <c r="AT35" s="283"/>
      <c r="AU35" s="74"/>
      <c r="AV35" s="28"/>
      <c r="AW35" s="85"/>
      <c r="AX35" s="45" t="s">
        <v>519</v>
      </c>
      <c r="AY35" s="30" t="s">
        <v>414</v>
      </c>
      <c r="AZ35" s="30" t="s">
        <v>539</v>
      </c>
      <c r="BA35" s="30" t="s">
        <v>806</v>
      </c>
      <c r="BB35" s="68" t="s">
        <v>541</v>
      </c>
      <c r="BC35" s="248">
        <v>14</v>
      </c>
      <c r="BD35" s="39">
        <v>15</v>
      </c>
      <c r="BE35" s="93">
        <v>1</v>
      </c>
      <c r="BF35" s="37">
        <v>148013333</v>
      </c>
      <c r="BG35" s="37">
        <v>148013333</v>
      </c>
      <c r="BH35" s="82">
        <f>+BG35/BF35</f>
        <v>1</v>
      </c>
      <c r="BI35" s="255" t="s">
        <v>542</v>
      </c>
      <c r="BJ35" s="84">
        <v>14</v>
      </c>
      <c r="BK35" s="71">
        <v>14</v>
      </c>
      <c r="BL35" s="214">
        <f>+BK35/BJ35</f>
        <v>1</v>
      </c>
      <c r="BM35" s="262">
        <v>30000000</v>
      </c>
      <c r="BN35" s="37">
        <v>22420000</v>
      </c>
      <c r="BO35" s="263">
        <f>+BN35/BM35</f>
        <v>0.74733333333333329</v>
      </c>
      <c r="BP35" s="28" t="s">
        <v>1392</v>
      </c>
      <c r="BQ35" s="86">
        <v>14</v>
      </c>
      <c r="BR35" s="87">
        <v>14</v>
      </c>
      <c r="BS35" s="214">
        <f>+BR35/BQ35</f>
        <v>1</v>
      </c>
      <c r="BT35" s="91">
        <v>361919168</v>
      </c>
      <c r="BU35" s="92">
        <v>346311832</v>
      </c>
      <c r="BV35" s="214">
        <f>+BU35/BT35</f>
        <v>0.95687618291607035</v>
      </c>
      <c r="BW35" s="83" t="s">
        <v>959</v>
      </c>
      <c r="BX35" s="978">
        <v>0.25</v>
      </c>
      <c r="BY35" s="926">
        <v>0.23</v>
      </c>
      <c r="BZ35" s="214">
        <f>+BY35/BX35</f>
        <v>0.92</v>
      </c>
      <c r="CA35" s="91">
        <v>319986739</v>
      </c>
      <c r="CB35" s="92">
        <v>298983739</v>
      </c>
      <c r="CC35" s="214">
        <f>+CB35/CA35</f>
        <v>0.93436290495775831</v>
      </c>
      <c r="CD35" s="1302" t="s">
        <v>1603</v>
      </c>
      <c r="CE35" s="1310"/>
    </row>
    <row r="36" spans="1:83" ht="49.5" customHeight="1" x14ac:dyDescent="0.35">
      <c r="A36" s="1465"/>
      <c r="B36" s="1530"/>
      <c r="C36" s="30" t="s">
        <v>961</v>
      </c>
      <c r="D36" s="30" t="s">
        <v>962</v>
      </c>
      <c r="E36" s="61">
        <v>0.4</v>
      </c>
      <c r="F36" s="72" t="s">
        <v>963</v>
      </c>
      <c r="G36" s="38"/>
      <c r="H36" s="39"/>
      <c r="I36" s="72"/>
      <c r="J36" s="267">
        <v>0.15789473684210525</v>
      </c>
      <c r="K36" s="93">
        <v>0.15789473684210525</v>
      </c>
      <c r="L36" s="74">
        <v>1</v>
      </c>
      <c r="M36" s="282">
        <v>1900000000</v>
      </c>
      <c r="N36" s="283">
        <v>1600000000</v>
      </c>
      <c r="O36" s="74">
        <v>0.84210526315789469</v>
      </c>
      <c r="P36" s="310"/>
      <c r="Q36" s="268"/>
      <c r="R36" s="84">
        <v>20</v>
      </c>
      <c r="S36" s="71">
        <v>9</v>
      </c>
      <c r="T36" s="74">
        <v>0.45</v>
      </c>
      <c r="U36" s="282">
        <v>2000000000</v>
      </c>
      <c r="V36" s="283">
        <v>939113741</v>
      </c>
      <c r="W36" s="74">
        <v>0.4695568705</v>
      </c>
      <c r="X36" s="28" t="s">
        <v>964</v>
      </c>
      <c r="Y36" s="110"/>
      <c r="Z36" s="65">
        <v>0.21</v>
      </c>
      <c r="AA36" s="61">
        <v>0.25</v>
      </c>
      <c r="AB36" s="74">
        <v>1.1904761904761905</v>
      </c>
      <c r="AC36" s="282"/>
      <c r="AD36" s="283"/>
      <c r="AE36" s="74"/>
      <c r="AF36" s="28"/>
      <c r="AG36" s="28" t="s">
        <v>965</v>
      </c>
      <c r="AH36" s="84"/>
      <c r="AI36" s="71"/>
      <c r="AJ36" s="74">
        <v>0</v>
      </c>
      <c r="AK36" s="282"/>
      <c r="AL36" s="283"/>
      <c r="AM36" s="74"/>
      <c r="AN36" s="28"/>
      <c r="AO36" s="110"/>
      <c r="AP36" s="84"/>
      <c r="AQ36" s="71">
        <v>6</v>
      </c>
      <c r="AR36" s="74">
        <v>0</v>
      </c>
      <c r="AS36" s="282"/>
      <c r="AT36" s="283"/>
      <c r="AU36" s="74"/>
      <c r="AV36" s="28"/>
      <c r="AW36" s="85" t="s">
        <v>966</v>
      </c>
      <c r="AX36" s="223" t="s">
        <v>967</v>
      </c>
      <c r="AY36" s="224"/>
      <c r="AZ36" s="224"/>
      <c r="BA36" s="224"/>
      <c r="BB36" s="56" t="s">
        <v>1342</v>
      </c>
      <c r="BC36" s="271" t="s">
        <v>1342</v>
      </c>
      <c r="BD36" s="61" t="s">
        <v>1342</v>
      </c>
      <c r="BE36" s="93"/>
      <c r="BF36" s="37" t="s">
        <v>1342</v>
      </c>
      <c r="BG36" s="37" t="s">
        <v>1342</v>
      </c>
      <c r="BH36" s="82"/>
      <c r="BI36" s="1162" t="s">
        <v>1500</v>
      </c>
      <c r="BJ36" s="84" t="s">
        <v>1342</v>
      </c>
      <c r="BK36" s="71" t="s">
        <v>1342</v>
      </c>
      <c r="BL36" s="214"/>
      <c r="BM36" s="262" t="s">
        <v>1342</v>
      </c>
      <c r="BN36" s="37" t="s">
        <v>1342</v>
      </c>
      <c r="BO36" s="263"/>
      <c r="BP36" s="1163" t="s">
        <v>1500</v>
      </c>
      <c r="BQ36" s="86" t="s">
        <v>1342</v>
      </c>
      <c r="BR36" s="87" t="s">
        <v>1342</v>
      </c>
      <c r="BS36" s="214"/>
      <c r="BT36" s="91" t="s">
        <v>1342</v>
      </c>
      <c r="BU36" s="92" t="s">
        <v>1342</v>
      </c>
      <c r="BV36" s="214"/>
      <c r="BW36" s="1164" t="s">
        <v>1500</v>
      </c>
      <c r="BX36" s="1272">
        <v>7.69</v>
      </c>
      <c r="BY36" s="1270">
        <v>7.69</v>
      </c>
      <c r="BZ36" s="214">
        <f>BY36/BX36</f>
        <v>1</v>
      </c>
      <c r="CA36" s="91" t="s">
        <v>1342</v>
      </c>
      <c r="CB36" s="92" t="s">
        <v>1342</v>
      </c>
      <c r="CC36" s="214">
        <v>0</v>
      </c>
      <c r="CD36" s="1302" t="s">
        <v>1604</v>
      </c>
    </row>
    <row r="37" spans="1:83" ht="84" customHeight="1" x14ac:dyDescent="0.35">
      <c r="A37" s="1465"/>
      <c r="B37" s="1530"/>
      <c r="C37" s="928" t="s">
        <v>968</v>
      </c>
      <c r="D37" s="928" t="s">
        <v>969</v>
      </c>
      <c r="E37" s="5">
        <v>0</v>
      </c>
      <c r="F37" s="930">
        <v>1</v>
      </c>
      <c r="G37" s="38"/>
      <c r="H37" s="39"/>
      <c r="I37" s="72"/>
      <c r="J37" s="84">
        <v>1</v>
      </c>
      <c r="K37" s="71">
        <v>1</v>
      </c>
      <c r="L37" s="638"/>
      <c r="M37" s="282">
        <v>40000000000</v>
      </c>
      <c r="N37" s="283">
        <v>40000000000</v>
      </c>
      <c r="O37" s="74">
        <v>1</v>
      </c>
      <c r="P37" s="28" t="s">
        <v>975</v>
      </c>
      <c r="Q37" s="29" t="s">
        <v>976</v>
      </c>
      <c r="R37" s="84">
        <v>1</v>
      </c>
      <c r="S37" s="71">
        <v>1</v>
      </c>
      <c r="T37" s="638"/>
      <c r="U37" s="282">
        <v>120000000000</v>
      </c>
      <c r="V37" s="269"/>
      <c r="W37" s="74"/>
      <c r="X37" s="28" t="s">
        <v>977</v>
      </c>
      <c r="Y37" s="268" t="s">
        <v>927</v>
      </c>
      <c r="Z37" s="874"/>
      <c r="AA37" s="5"/>
      <c r="AB37" s="638"/>
      <c r="AC37" s="282"/>
      <c r="AD37" s="269"/>
      <c r="AE37" s="74"/>
      <c r="AF37" s="28"/>
      <c r="AG37" s="876"/>
      <c r="AH37" s="84"/>
      <c r="AI37" s="71"/>
      <c r="AJ37" s="638"/>
      <c r="AK37" s="282"/>
      <c r="AL37" s="269"/>
      <c r="AM37" s="74"/>
      <c r="AN37" s="28"/>
      <c r="AO37" s="268"/>
      <c r="AP37" s="84"/>
      <c r="AQ37" s="71"/>
      <c r="AR37" s="638"/>
      <c r="AS37" s="282"/>
      <c r="AT37" s="269"/>
      <c r="AU37" s="74"/>
      <c r="AV37" s="28"/>
      <c r="AW37" s="311"/>
      <c r="AX37" s="223" t="s">
        <v>519</v>
      </c>
      <c r="AY37" s="224" t="s">
        <v>414</v>
      </c>
      <c r="AZ37" s="224" t="s">
        <v>520</v>
      </c>
      <c r="BA37" s="224" t="s">
        <v>521</v>
      </c>
      <c r="BB37" s="281" t="s">
        <v>522</v>
      </c>
      <c r="BC37" s="248">
        <v>3</v>
      </c>
      <c r="BD37" s="39">
        <v>3</v>
      </c>
      <c r="BE37" s="93">
        <f>+BD37/BC37</f>
        <v>1</v>
      </c>
      <c r="BF37" s="37">
        <v>1110285000</v>
      </c>
      <c r="BG37" s="37">
        <v>1009000000</v>
      </c>
      <c r="BH37" s="82">
        <f>+BG37/BF37</f>
        <v>0.90877567471414999</v>
      </c>
      <c r="BI37" s="864" t="s">
        <v>1375</v>
      </c>
      <c r="BJ37" s="836">
        <v>1</v>
      </c>
      <c r="BK37" s="747">
        <v>1</v>
      </c>
      <c r="BL37" s="214">
        <f>+BK37/BJ37</f>
        <v>1</v>
      </c>
      <c r="BM37" s="628" t="s">
        <v>1342</v>
      </c>
      <c r="BN37" s="629" t="s">
        <v>1342</v>
      </c>
      <c r="BO37" s="214">
        <v>0</v>
      </c>
      <c r="BP37" s="901" t="s">
        <v>1393</v>
      </c>
      <c r="BQ37" s="86">
        <v>7</v>
      </c>
      <c r="BR37" s="87">
        <v>4</v>
      </c>
      <c r="BS37" s="214">
        <f>+BR37/BQ37</f>
        <v>0.5714285714285714</v>
      </c>
      <c r="BT37" s="91">
        <v>350000000</v>
      </c>
      <c r="BU37" s="92">
        <v>0</v>
      </c>
      <c r="BV37" s="214">
        <f>+BU37/BT37</f>
        <v>0</v>
      </c>
      <c r="BW37" s="83" t="s">
        <v>1407</v>
      </c>
      <c r="BX37" s="1269">
        <v>1</v>
      </c>
      <c r="BY37" s="1271">
        <v>48</v>
      </c>
      <c r="BZ37" s="214">
        <v>1</v>
      </c>
      <c r="CA37" s="91">
        <v>513305167</v>
      </c>
      <c r="CB37" s="92">
        <v>449494079.48000002</v>
      </c>
      <c r="CC37" s="214">
        <f>+CB37/CA37</f>
        <v>0.87568586559737482</v>
      </c>
      <c r="CD37" s="1302" t="s">
        <v>1542</v>
      </c>
    </row>
    <row r="38" spans="1:83" ht="36.75" customHeight="1" x14ac:dyDescent="0.35">
      <c r="A38" s="1465"/>
      <c r="B38" s="1530"/>
      <c r="C38" s="1531" t="s">
        <v>978</v>
      </c>
      <c r="D38" s="30" t="s">
        <v>979</v>
      </c>
      <c r="E38" s="39">
        <v>12</v>
      </c>
      <c r="F38" s="32" t="s">
        <v>980</v>
      </c>
      <c r="G38" s="100"/>
      <c r="H38" s="31"/>
      <c r="I38" s="32"/>
      <c r="J38" s="84">
        <v>84</v>
      </c>
      <c r="K38" s="71">
        <v>81</v>
      </c>
      <c r="L38" s="74">
        <v>0.9642857142857143</v>
      </c>
      <c r="M38" s="282">
        <v>84000000</v>
      </c>
      <c r="N38" s="283">
        <v>81000000</v>
      </c>
      <c r="O38" s="74">
        <v>0.9642857142857143</v>
      </c>
      <c r="P38" s="28" t="s">
        <v>981</v>
      </c>
      <c r="Q38" s="268"/>
      <c r="R38" s="84">
        <v>148</v>
      </c>
      <c r="S38" s="71">
        <v>156</v>
      </c>
      <c r="T38" s="74">
        <v>1.0540540540540539</v>
      </c>
      <c r="U38" s="282">
        <v>148000000</v>
      </c>
      <c r="V38" s="283">
        <v>156000000</v>
      </c>
      <c r="W38" s="74">
        <v>1.0540540540540539</v>
      </c>
      <c r="X38" s="28" t="s">
        <v>982</v>
      </c>
      <c r="Y38" s="268"/>
      <c r="Z38" s="38">
        <v>91</v>
      </c>
      <c r="AA38" s="39">
        <v>91</v>
      </c>
      <c r="AB38" s="74">
        <v>1</v>
      </c>
      <c r="AC38" s="282"/>
      <c r="AD38" s="283"/>
      <c r="AE38" s="74"/>
      <c r="AF38" s="28"/>
      <c r="AG38" s="28" t="s">
        <v>983</v>
      </c>
      <c r="AH38" s="84"/>
      <c r="AI38" s="71"/>
      <c r="AJ38" s="74">
        <v>0</v>
      </c>
      <c r="AK38" s="282"/>
      <c r="AL38" s="283"/>
      <c r="AM38" s="74"/>
      <c r="AN38" s="28"/>
      <c r="AO38" s="268"/>
      <c r="AP38" s="84"/>
      <c r="AQ38" s="71">
        <v>32</v>
      </c>
      <c r="AR38" s="74">
        <v>1</v>
      </c>
      <c r="AS38" s="282"/>
      <c r="AT38" s="283"/>
      <c r="AU38" s="74"/>
      <c r="AV38" s="28"/>
      <c r="AW38" s="90" t="s">
        <v>984</v>
      </c>
      <c r="AX38" s="223" t="s">
        <v>985</v>
      </c>
      <c r="AY38" s="224"/>
      <c r="AZ38" s="224"/>
      <c r="BA38" s="224"/>
      <c r="BB38" s="56" t="s">
        <v>1342</v>
      </c>
      <c r="BC38" s="271" t="s">
        <v>1342</v>
      </c>
      <c r="BD38" s="61" t="s">
        <v>1342</v>
      </c>
      <c r="BE38" s="93"/>
      <c r="BF38" s="37" t="s">
        <v>1342</v>
      </c>
      <c r="BG38" s="37" t="s">
        <v>1342</v>
      </c>
      <c r="BH38" s="82"/>
      <c r="BI38" s="1162" t="s">
        <v>1468</v>
      </c>
      <c r="BJ38" s="84" t="s">
        <v>1342</v>
      </c>
      <c r="BK38" s="71" t="s">
        <v>1342</v>
      </c>
      <c r="BL38" s="214"/>
      <c r="BM38" s="262" t="s">
        <v>1342</v>
      </c>
      <c r="BN38" s="37" t="s">
        <v>1342</v>
      </c>
      <c r="BO38" s="263"/>
      <c r="BP38" s="1163" t="s">
        <v>1468</v>
      </c>
      <c r="BQ38" s="86" t="s">
        <v>1342</v>
      </c>
      <c r="BR38" s="87" t="s">
        <v>1342</v>
      </c>
      <c r="BS38" s="214"/>
      <c r="BT38" s="91" t="s">
        <v>1342</v>
      </c>
      <c r="BU38" s="92" t="s">
        <v>1342</v>
      </c>
      <c r="BV38" s="214"/>
      <c r="BW38" s="1164" t="s">
        <v>1468</v>
      </c>
      <c r="BX38" s="86">
        <v>48</v>
      </c>
      <c r="BY38" s="87">
        <v>48</v>
      </c>
      <c r="BZ38" s="214">
        <v>1</v>
      </c>
      <c r="CA38" s="91" t="s">
        <v>1342</v>
      </c>
      <c r="CB38" s="92" t="s">
        <v>1342</v>
      </c>
      <c r="CC38" s="214">
        <v>0</v>
      </c>
      <c r="CD38" s="1302" t="s">
        <v>1541</v>
      </c>
    </row>
    <row r="39" spans="1:83" ht="36.75" customHeight="1" x14ac:dyDescent="0.35">
      <c r="A39" s="1465"/>
      <c r="B39" s="1492"/>
      <c r="C39" s="1492"/>
      <c r="D39" s="601" t="s">
        <v>986</v>
      </c>
      <c r="E39" s="605">
        <v>8</v>
      </c>
      <c r="F39" s="610" t="s">
        <v>987</v>
      </c>
      <c r="G39" s="611"/>
      <c r="H39" s="612"/>
      <c r="I39" s="610"/>
      <c r="J39" s="53">
        <v>15</v>
      </c>
      <c r="K39" s="48">
        <v>15</v>
      </c>
      <c r="L39" s="597">
        <v>1</v>
      </c>
      <c r="M39" s="117">
        <v>580000000</v>
      </c>
      <c r="N39" s="118">
        <v>580000000</v>
      </c>
      <c r="O39" s="597">
        <v>1</v>
      </c>
      <c r="P39" s="109" t="s">
        <v>988</v>
      </c>
      <c r="Q39" s="258"/>
      <c r="R39" s="53">
        <v>14</v>
      </c>
      <c r="S39" s="48">
        <v>14</v>
      </c>
      <c r="T39" s="597">
        <v>1</v>
      </c>
      <c r="U39" s="117">
        <v>560000000</v>
      </c>
      <c r="V39" s="118">
        <v>560000000</v>
      </c>
      <c r="W39" s="597">
        <v>1</v>
      </c>
      <c r="X39" s="42" t="s">
        <v>989</v>
      </c>
      <c r="Y39" s="258"/>
      <c r="Z39" s="40">
        <v>19</v>
      </c>
      <c r="AA39" s="41">
        <v>19</v>
      </c>
      <c r="AB39" s="597">
        <v>1</v>
      </c>
      <c r="AC39" s="117"/>
      <c r="AD39" s="118"/>
      <c r="AE39" s="597"/>
      <c r="AF39" s="42"/>
      <c r="AG39" s="42" t="s">
        <v>990</v>
      </c>
      <c r="AH39" s="53"/>
      <c r="AI39" s="48"/>
      <c r="AJ39" s="597">
        <v>0</v>
      </c>
      <c r="AK39" s="117"/>
      <c r="AL39" s="118"/>
      <c r="AM39" s="597"/>
      <c r="AN39" s="42"/>
      <c r="AO39" s="258"/>
      <c r="AP39" s="53"/>
      <c r="AQ39" s="48"/>
      <c r="AR39" s="597">
        <v>0</v>
      </c>
      <c r="AS39" s="117"/>
      <c r="AT39" s="118"/>
      <c r="AU39" s="597"/>
      <c r="AV39" s="42"/>
      <c r="AW39" s="312"/>
      <c r="AX39" s="1252" t="s">
        <v>1342</v>
      </c>
      <c r="AY39" s="598"/>
      <c r="AZ39" s="598"/>
      <c r="BA39" s="598"/>
      <c r="BB39" s="1251" t="s">
        <v>1342</v>
      </c>
      <c r="BC39" s="599" t="s">
        <v>1342</v>
      </c>
      <c r="BD39" s="600" t="s">
        <v>1342</v>
      </c>
      <c r="BE39" s="613"/>
      <c r="BF39" s="606" t="s">
        <v>1342</v>
      </c>
      <c r="BG39" s="606" t="s">
        <v>1342</v>
      </c>
      <c r="BH39" s="614"/>
      <c r="BI39" s="1165" t="s">
        <v>1468</v>
      </c>
      <c r="BJ39" s="292" t="s">
        <v>1342</v>
      </c>
      <c r="BK39" s="293" t="s">
        <v>1342</v>
      </c>
      <c r="BL39" s="294"/>
      <c r="BM39" s="295" t="s">
        <v>1342</v>
      </c>
      <c r="BN39" s="289" t="s">
        <v>1342</v>
      </c>
      <c r="BO39" s="296"/>
      <c r="BP39" s="1166" t="s">
        <v>1468</v>
      </c>
      <c r="BQ39" s="297" t="s">
        <v>1342</v>
      </c>
      <c r="BR39" s="298" t="s">
        <v>1342</v>
      </c>
      <c r="BS39" s="294"/>
      <c r="BT39" s="299" t="s">
        <v>1342</v>
      </c>
      <c r="BU39" s="300" t="s">
        <v>1342</v>
      </c>
      <c r="BV39" s="294"/>
      <c r="BW39" s="1167" t="s">
        <v>1468</v>
      </c>
      <c r="BX39" s="1304" t="s">
        <v>1342</v>
      </c>
      <c r="BY39" s="1305" t="s">
        <v>1342</v>
      </c>
      <c r="BZ39" s="294">
        <v>0</v>
      </c>
      <c r="CA39" s="1333" t="s">
        <v>1342</v>
      </c>
      <c r="CB39" s="1334" t="s">
        <v>1342</v>
      </c>
      <c r="CC39" s="294">
        <v>0</v>
      </c>
      <c r="CD39" s="1302" t="s">
        <v>1543</v>
      </c>
    </row>
    <row r="40" spans="1:83" ht="87" customHeight="1" x14ac:dyDescent="0.35">
      <c r="A40" s="1465"/>
      <c r="B40" s="1398" t="s">
        <v>991</v>
      </c>
      <c r="C40" s="30" t="s">
        <v>992</v>
      </c>
      <c r="D40" s="30" t="s">
        <v>993</v>
      </c>
      <c r="E40" s="99" t="s">
        <v>69</v>
      </c>
      <c r="F40" s="62">
        <v>0.8</v>
      </c>
      <c r="G40" s="65"/>
      <c r="H40" s="61"/>
      <c r="I40" s="62"/>
      <c r="J40" s="84">
        <v>1</v>
      </c>
      <c r="K40" s="71">
        <v>1</v>
      </c>
      <c r="L40" s="74">
        <v>1</v>
      </c>
      <c r="M40" s="282">
        <v>28000000</v>
      </c>
      <c r="N40" s="283">
        <v>19100000</v>
      </c>
      <c r="O40" s="74">
        <v>0.68214285714285716</v>
      </c>
      <c r="P40" s="28" t="s">
        <v>970</v>
      </c>
      <c r="Q40" s="28" t="s">
        <v>971</v>
      </c>
      <c r="R40" s="84">
        <v>1</v>
      </c>
      <c r="S40" s="71">
        <v>1</v>
      </c>
      <c r="T40" s="74">
        <v>1</v>
      </c>
      <c r="U40" s="282">
        <v>33500000</v>
      </c>
      <c r="V40" s="283">
        <v>33500000</v>
      </c>
      <c r="W40" s="74">
        <v>1</v>
      </c>
      <c r="X40" s="28" t="s">
        <v>994</v>
      </c>
      <c r="Y40" s="28" t="s">
        <v>972</v>
      </c>
      <c r="Z40" s="65">
        <v>0.01</v>
      </c>
      <c r="AA40" s="39"/>
      <c r="AB40" s="74">
        <v>0</v>
      </c>
      <c r="AC40" s="282"/>
      <c r="AD40" s="283"/>
      <c r="AE40" s="74"/>
      <c r="AF40" s="28"/>
      <c r="AG40" s="28" t="s">
        <v>995</v>
      </c>
      <c r="AH40" s="84"/>
      <c r="AI40" s="71"/>
      <c r="AJ40" s="74">
        <v>0</v>
      </c>
      <c r="AK40" s="282"/>
      <c r="AL40" s="283"/>
      <c r="AM40" s="74"/>
      <c r="AN40" s="28"/>
      <c r="AO40" s="28"/>
      <c r="AP40" s="84"/>
      <c r="AQ40" s="71"/>
      <c r="AR40" s="74">
        <v>0</v>
      </c>
      <c r="AS40" s="282"/>
      <c r="AT40" s="283"/>
      <c r="AU40" s="74"/>
      <c r="AV40" s="28"/>
      <c r="AW40" s="83"/>
      <c r="AX40" s="45" t="s">
        <v>451</v>
      </c>
      <c r="AY40" s="30" t="s">
        <v>414</v>
      </c>
      <c r="AZ40" s="30" t="s">
        <v>415</v>
      </c>
      <c r="BA40" s="30" t="s">
        <v>740</v>
      </c>
      <c r="BB40" s="68" t="s">
        <v>741</v>
      </c>
      <c r="BC40" s="248">
        <v>4.8</v>
      </c>
      <c r="BD40" s="39">
        <v>4.8</v>
      </c>
      <c r="BE40" s="266">
        <f t="shared" ref="BE40:BE44" si="19">+BD40/BC40</f>
        <v>1</v>
      </c>
      <c r="BF40" s="37">
        <v>15000000</v>
      </c>
      <c r="BG40" s="37">
        <v>14933315</v>
      </c>
      <c r="BH40" s="79">
        <f t="shared" ref="BH40:BH44" si="20">+BG40/BF40</f>
        <v>0.99555433333333332</v>
      </c>
      <c r="BI40" s="250" t="s">
        <v>1376</v>
      </c>
      <c r="BJ40" s="53">
        <v>1</v>
      </c>
      <c r="BK40" s="48">
        <v>1</v>
      </c>
      <c r="BL40" s="254">
        <f t="shared" ref="BL40:BL42" si="21">+BK40/BJ40</f>
        <v>1</v>
      </c>
      <c r="BM40" s="252">
        <v>33487387</v>
      </c>
      <c r="BN40" s="51">
        <v>32310000</v>
      </c>
      <c r="BO40" s="253">
        <f t="shared" ref="BO40:BO43" si="22">+BN40/BM40</f>
        <v>0.96484088173257587</v>
      </c>
      <c r="BP40" s="42" t="s">
        <v>1394</v>
      </c>
      <c r="BQ40" s="54">
        <v>1</v>
      </c>
      <c r="BR40" s="55">
        <v>1</v>
      </c>
      <c r="BS40" s="254">
        <f t="shared" ref="BS40:BS44" si="23">+BR40/BQ40</f>
        <v>1</v>
      </c>
      <c r="BT40" s="96">
        <v>53655000</v>
      </c>
      <c r="BU40" s="97">
        <v>53647750.109999999</v>
      </c>
      <c r="BV40" s="254">
        <f t="shared" ref="BV40:BV44" si="24">+BU40/BT40</f>
        <v>0.99986487950796754</v>
      </c>
      <c r="BW40" s="52" t="s">
        <v>1408</v>
      </c>
      <c r="BX40" s="1091">
        <v>0.01</v>
      </c>
      <c r="BY40" s="1089">
        <v>0.01</v>
      </c>
      <c r="BZ40" s="254">
        <f t="shared" ref="BZ40:BZ44" si="25">+BY40/BX40</f>
        <v>1</v>
      </c>
      <c r="CA40" s="96">
        <v>51800000</v>
      </c>
      <c r="CB40" s="97">
        <v>46561666</v>
      </c>
      <c r="CC40" s="254">
        <f t="shared" ref="CC40:CC44" si="26">+CB40/CA40</f>
        <v>0.89887386100386102</v>
      </c>
      <c r="CD40" s="1302" t="s">
        <v>1544</v>
      </c>
    </row>
    <row r="41" spans="1:83" ht="78" customHeight="1" x14ac:dyDescent="0.35">
      <c r="A41" s="1465"/>
      <c r="B41" s="1409"/>
      <c r="C41" s="30" t="s">
        <v>997</v>
      </c>
      <c r="D41" s="30" t="s">
        <v>998</v>
      </c>
      <c r="E41" s="39">
        <v>1</v>
      </c>
      <c r="F41" s="72">
        <v>15</v>
      </c>
      <c r="G41" s="38"/>
      <c r="H41" s="39"/>
      <c r="I41" s="72"/>
      <c r="J41" s="53">
        <v>0</v>
      </c>
      <c r="K41" s="48">
        <v>0</v>
      </c>
      <c r="L41" s="35">
        <v>0</v>
      </c>
      <c r="M41" s="117">
        <v>0</v>
      </c>
      <c r="N41" s="118">
        <v>0</v>
      </c>
      <c r="O41" s="35"/>
      <c r="P41" s="313" t="s">
        <v>999</v>
      </c>
      <c r="Q41" s="42" t="s">
        <v>1000</v>
      </c>
      <c r="R41" s="53">
        <v>3</v>
      </c>
      <c r="S41" s="48">
        <v>3</v>
      </c>
      <c r="T41" s="35">
        <v>1</v>
      </c>
      <c r="U41" s="117">
        <v>82110000</v>
      </c>
      <c r="V41" s="118">
        <v>82110000</v>
      </c>
      <c r="W41" s="35">
        <v>1</v>
      </c>
      <c r="X41" s="42" t="s">
        <v>1001</v>
      </c>
      <c r="Y41" s="42" t="s">
        <v>1000</v>
      </c>
      <c r="Z41" s="40">
        <v>62</v>
      </c>
      <c r="AA41" s="41">
        <v>0</v>
      </c>
      <c r="AB41" s="35">
        <v>0</v>
      </c>
      <c r="AC41" s="117"/>
      <c r="AD41" s="118"/>
      <c r="AE41" s="35"/>
      <c r="AF41" s="42"/>
      <c r="AG41" s="42" t="s">
        <v>1002</v>
      </c>
      <c r="AH41" s="53"/>
      <c r="AI41" s="48"/>
      <c r="AJ41" s="35">
        <v>0</v>
      </c>
      <c r="AK41" s="117"/>
      <c r="AL41" s="118"/>
      <c r="AM41" s="35"/>
      <c r="AN41" s="42"/>
      <c r="AO41" s="42"/>
      <c r="AP41" s="53"/>
      <c r="AQ41" s="48"/>
      <c r="AR41" s="35">
        <v>0</v>
      </c>
      <c r="AS41" s="117"/>
      <c r="AT41" s="118"/>
      <c r="AU41" s="35"/>
      <c r="AV41" s="42"/>
      <c r="AW41" s="52"/>
      <c r="AX41" s="261" t="s">
        <v>451</v>
      </c>
      <c r="AY41" s="25" t="s">
        <v>414</v>
      </c>
      <c r="AZ41" s="25" t="s">
        <v>415</v>
      </c>
      <c r="BA41" s="25" t="s">
        <v>1003</v>
      </c>
      <c r="BB41" s="80" t="s">
        <v>1004</v>
      </c>
      <c r="BC41" s="248">
        <v>25</v>
      </c>
      <c r="BD41" s="39">
        <v>0</v>
      </c>
      <c r="BE41" s="912">
        <f t="shared" si="19"/>
        <v>0</v>
      </c>
      <c r="BF41" s="1168">
        <v>10000000</v>
      </c>
      <c r="BG41" s="1168">
        <v>0</v>
      </c>
      <c r="BH41" s="931">
        <f t="shared" si="20"/>
        <v>0</v>
      </c>
      <c r="BI41" s="1169" t="s">
        <v>1468</v>
      </c>
      <c r="BJ41" s="53">
        <v>1</v>
      </c>
      <c r="BK41" s="48">
        <v>1</v>
      </c>
      <c r="BL41" s="254">
        <f t="shared" si="21"/>
        <v>1</v>
      </c>
      <c r="BM41" s="252">
        <v>45000000</v>
      </c>
      <c r="BN41" s="51">
        <v>0</v>
      </c>
      <c r="BO41" s="253">
        <f t="shared" si="22"/>
        <v>0</v>
      </c>
      <c r="BP41" s="42" t="s">
        <v>1395</v>
      </c>
      <c r="BQ41" s="54">
        <v>0</v>
      </c>
      <c r="BR41" s="55">
        <v>0</v>
      </c>
      <c r="BS41" s="947"/>
      <c r="BT41" s="96">
        <v>90000000</v>
      </c>
      <c r="BU41" s="97">
        <v>90000000</v>
      </c>
      <c r="BV41" s="254">
        <f t="shared" si="24"/>
        <v>1</v>
      </c>
      <c r="BW41" s="52" t="s">
        <v>1409</v>
      </c>
      <c r="BX41" s="54">
        <v>0</v>
      </c>
      <c r="BY41" s="55">
        <v>0</v>
      </c>
      <c r="BZ41" s="947">
        <v>0</v>
      </c>
      <c r="CA41" s="96">
        <v>65000000</v>
      </c>
      <c r="CB41" s="97">
        <v>65000000</v>
      </c>
      <c r="CC41" s="254">
        <f t="shared" si="26"/>
        <v>1</v>
      </c>
      <c r="CD41" s="1302" t="s">
        <v>1594</v>
      </c>
    </row>
    <row r="42" spans="1:83" ht="51.5" customHeight="1" x14ac:dyDescent="0.35">
      <c r="A42" s="1465"/>
      <c r="B42" s="1409"/>
      <c r="C42" s="30" t="s">
        <v>1008</v>
      </c>
      <c r="D42" s="30" t="s">
        <v>1009</v>
      </c>
      <c r="E42" s="71">
        <v>0</v>
      </c>
      <c r="F42" s="32" t="s">
        <v>1010</v>
      </c>
      <c r="G42" s="100"/>
      <c r="H42" s="31"/>
      <c r="I42" s="32"/>
      <c r="J42" s="84">
        <v>1</v>
      </c>
      <c r="K42" s="71">
        <v>1</v>
      </c>
      <c r="L42" s="74">
        <v>1</v>
      </c>
      <c r="M42" s="282">
        <v>0</v>
      </c>
      <c r="N42" s="283">
        <v>0</v>
      </c>
      <c r="O42" s="74"/>
      <c r="P42" s="29" t="s">
        <v>1011</v>
      </c>
      <c r="Q42" s="29"/>
      <c r="R42" s="84">
        <v>1</v>
      </c>
      <c r="S42" s="71">
        <v>1</v>
      </c>
      <c r="T42" s="74">
        <v>1</v>
      </c>
      <c r="U42" s="282">
        <v>0</v>
      </c>
      <c r="V42" s="283">
        <v>0</v>
      </c>
      <c r="W42" s="74"/>
      <c r="X42" s="28" t="s">
        <v>1011</v>
      </c>
      <c r="Y42" s="110" t="s">
        <v>1012</v>
      </c>
      <c r="Z42" s="38">
        <v>1</v>
      </c>
      <c r="AA42" s="39">
        <v>1</v>
      </c>
      <c r="AB42" s="74">
        <v>1</v>
      </c>
      <c r="AC42" s="282"/>
      <c r="AD42" s="283"/>
      <c r="AE42" s="74"/>
      <c r="AF42" s="28"/>
      <c r="AG42" s="28" t="s">
        <v>1013</v>
      </c>
      <c r="AH42" s="84"/>
      <c r="AI42" s="71"/>
      <c r="AJ42" s="74">
        <v>0</v>
      </c>
      <c r="AK42" s="282"/>
      <c r="AL42" s="283"/>
      <c r="AM42" s="74"/>
      <c r="AN42" s="28"/>
      <c r="AO42" s="110"/>
      <c r="AP42" s="84"/>
      <c r="AQ42" s="71"/>
      <c r="AR42" s="74">
        <v>0</v>
      </c>
      <c r="AS42" s="282"/>
      <c r="AT42" s="283"/>
      <c r="AU42" s="74"/>
      <c r="AV42" s="28"/>
      <c r="AW42" s="85"/>
      <c r="AX42" s="674" t="s">
        <v>451</v>
      </c>
      <c r="AY42" s="655" t="s">
        <v>414</v>
      </c>
      <c r="AZ42" s="655" t="s">
        <v>415</v>
      </c>
      <c r="BA42" s="655" t="s">
        <v>1014</v>
      </c>
      <c r="BB42" s="662" t="s">
        <v>747</v>
      </c>
      <c r="BC42" s="634">
        <v>12</v>
      </c>
      <c r="BD42" s="7">
        <v>12</v>
      </c>
      <c r="BE42" s="915">
        <f t="shared" si="19"/>
        <v>1</v>
      </c>
      <c r="BF42" s="629">
        <v>35000000</v>
      </c>
      <c r="BG42" s="629">
        <v>35000000</v>
      </c>
      <c r="BH42" s="214">
        <f t="shared" si="20"/>
        <v>1</v>
      </c>
      <c r="BI42" s="687" t="s">
        <v>996</v>
      </c>
      <c r="BJ42" s="84">
        <v>12</v>
      </c>
      <c r="BK42" s="71">
        <v>12</v>
      </c>
      <c r="BL42" s="214">
        <f t="shared" si="21"/>
        <v>1</v>
      </c>
      <c r="BM42" s="262">
        <v>44755000</v>
      </c>
      <c r="BN42" s="37">
        <v>44755000</v>
      </c>
      <c r="BO42" s="263">
        <f t="shared" si="22"/>
        <v>1</v>
      </c>
      <c r="BP42" s="28" t="s">
        <v>1015</v>
      </c>
      <c r="BQ42" s="86">
        <v>12</v>
      </c>
      <c r="BR42" s="87">
        <v>12</v>
      </c>
      <c r="BS42" s="214">
        <f t="shared" si="23"/>
        <v>1</v>
      </c>
      <c r="BT42" s="91">
        <v>51675000</v>
      </c>
      <c r="BU42" s="92">
        <v>46537083.5</v>
      </c>
      <c r="BV42" s="214">
        <f t="shared" si="24"/>
        <v>0.90057249153362362</v>
      </c>
      <c r="BW42" s="83" t="s">
        <v>749</v>
      </c>
      <c r="BX42" s="86">
        <v>1</v>
      </c>
      <c r="BY42" s="87">
        <v>1</v>
      </c>
      <c r="BZ42" s="214">
        <f>BY42/BX42</f>
        <v>1</v>
      </c>
      <c r="CA42" s="91">
        <v>99666666.670000002</v>
      </c>
      <c r="CB42" s="92">
        <v>90576666</v>
      </c>
      <c r="CC42" s="214">
        <f t="shared" si="26"/>
        <v>0.90879597990271588</v>
      </c>
      <c r="CD42" s="1302" t="s">
        <v>1545</v>
      </c>
    </row>
    <row r="43" spans="1:83" ht="65.5" customHeight="1" x14ac:dyDescent="0.35">
      <c r="A43" s="1465"/>
      <c r="B43" s="1409"/>
      <c r="C43" s="1401" t="s">
        <v>1016</v>
      </c>
      <c r="D43" s="30" t="s">
        <v>1017</v>
      </c>
      <c r="E43" s="71" t="s">
        <v>69</v>
      </c>
      <c r="F43" s="32" t="s">
        <v>1018</v>
      </c>
      <c r="G43" s="100"/>
      <c r="H43" s="31"/>
      <c r="I43" s="32"/>
      <c r="J43" s="53"/>
      <c r="K43" s="114"/>
      <c r="L43" s="35">
        <v>0</v>
      </c>
      <c r="M43" s="108"/>
      <c r="N43" s="114"/>
      <c r="O43" s="35"/>
      <c r="P43" s="258"/>
      <c r="Q43" s="258"/>
      <c r="R43" s="53"/>
      <c r="S43" s="48"/>
      <c r="T43" s="35">
        <v>0</v>
      </c>
      <c r="U43" s="108"/>
      <c r="V43" s="114"/>
      <c r="W43" s="35"/>
      <c r="X43" s="258"/>
      <c r="Y43" s="109" t="s">
        <v>904</v>
      </c>
      <c r="Z43" s="40"/>
      <c r="AA43" s="41" t="s">
        <v>903</v>
      </c>
      <c r="AB43" s="35">
        <v>0</v>
      </c>
      <c r="AC43" s="108"/>
      <c r="AD43" s="114"/>
      <c r="AE43" s="35"/>
      <c r="AF43" s="258"/>
      <c r="AG43" s="109" t="s">
        <v>904</v>
      </c>
      <c r="AH43" s="108"/>
      <c r="AI43" s="48"/>
      <c r="AJ43" s="35">
        <v>0</v>
      </c>
      <c r="AK43" s="108"/>
      <c r="AL43" s="114"/>
      <c r="AM43" s="35"/>
      <c r="AN43" s="258"/>
      <c r="AO43" s="109" t="s">
        <v>904</v>
      </c>
      <c r="AP43" s="108"/>
      <c r="AQ43" s="48"/>
      <c r="AR43" s="35">
        <v>0</v>
      </c>
      <c r="AS43" s="108"/>
      <c r="AT43" s="114"/>
      <c r="AU43" s="35"/>
      <c r="AV43" s="258"/>
      <c r="AW43" s="109" t="s">
        <v>904</v>
      </c>
      <c r="AX43" s="665" t="s">
        <v>519</v>
      </c>
      <c r="AY43" s="665" t="s">
        <v>414</v>
      </c>
      <c r="AZ43" s="665" t="s">
        <v>539</v>
      </c>
      <c r="BA43" s="649" t="s">
        <v>1019</v>
      </c>
      <c r="BB43" s="649" t="s">
        <v>1020</v>
      </c>
      <c r="BC43" s="703">
        <v>1</v>
      </c>
      <c r="BD43" s="703">
        <v>2</v>
      </c>
      <c r="BE43" s="652">
        <f t="shared" si="19"/>
        <v>2</v>
      </c>
      <c r="BF43" s="705">
        <v>105167437</v>
      </c>
      <c r="BG43" s="705">
        <v>55000000</v>
      </c>
      <c r="BH43" s="652">
        <f t="shared" si="20"/>
        <v>0.5229755670474312</v>
      </c>
      <c r="BI43" s="663" t="s">
        <v>1021</v>
      </c>
      <c r="BJ43" s="683">
        <v>1</v>
      </c>
      <c r="BK43" s="871">
        <v>3</v>
      </c>
      <c r="BL43" s="251">
        <v>1</v>
      </c>
      <c r="BM43" s="949">
        <v>1598856036</v>
      </c>
      <c r="BN43" s="643">
        <v>1598856036</v>
      </c>
      <c r="BO43" s="253">
        <f t="shared" si="22"/>
        <v>1</v>
      </c>
      <c r="BP43" s="633" t="s">
        <v>1022</v>
      </c>
      <c r="BQ43" s="54">
        <v>2</v>
      </c>
      <c r="BR43" s="55">
        <v>1</v>
      </c>
      <c r="BS43" s="254">
        <f t="shared" si="23"/>
        <v>0.5</v>
      </c>
      <c r="BT43" s="96">
        <v>133000000</v>
      </c>
      <c r="BU43" s="97">
        <v>19000000</v>
      </c>
      <c r="BV43" s="254">
        <f t="shared" si="24"/>
        <v>0.14285714285714285</v>
      </c>
      <c r="BW43" s="52" t="s">
        <v>1023</v>
      </c>
      <c r="BX43" s="54">
        <v>0</v>
      </c>
      <c r="BY43" s="55">
        <v>0</v>
      </c>
      <c r="BZ43" s="254">
        <v>0</v>
      </c>
      <c r="CA43" s="96">
        <v>300000000</v>
      </c>
      <c r="CB43" s="97">
        <v>300000000</v>
      </c>
      <c r="CC43" s="254">
        <f t="shared" si="26"/>
        <v>1</v>
      </c>
      <c r="CD43" s="1302" t="s">
        <v>1595</v>
      </c>
    </row>
    <row r="44" spans="1:83" ht="99" customHeight="1" x14ac:dyDescent="0.35">
      <c r="A44" s="1465"/>
      <c r="B44" s="1409"/>
      <c r="C44" s="1409"/>
      <c r="D44" s="30" t="s">
        <v>1025</v>
      </c>
      <c r="E44" s="71" t="s">
        <v>69</v>
      </c>
      <c r="F44" s="32" t="s">
        <v>1026</v>
      </c>
      <c r="G44" s="100"/>
      <c r="H44" s="31"/>
      <c r="I44" s="32"/>
      <c r="J44" s="264">
        <v>0.8</v>
      </c>
      <c r="K44" s="272">
        <v>0.8</v>
      </c>
      <c r="L44" s="35">
        <v>1</v>
      </c>
      <c r="M44" s="108"/>
      <c r="N44" s="114"/>
      <c r="O44" s="35"/>
      <c r="P44" s="109" t="s">
        <v>1027</v>
      </c>
      <c r="Q44" s="258"/>
      <c r="R44" s="264">
        <v>0.8</v>
      </c>
      <c r="S44" s="272">
        <v>0.8</v>
      </c>
      <c r="T44" s="35">
        <v>1</v>
      </c>
      <c r="U44" s="108"/>
      <c r="V44" s="114"/>
      <c r="W44" s="35"/>
      <c r="X44" s="109" t="s">
        <v>1027</v>
      </c>
      <c r="Y44" s="109" t="s">
        <v>1028</v>
      </c>
      <c r="Z44" s="40"/>
      <c r="AA44" s="41">
        <v>0</v>
      </c>
      <c r="AB44" s="35">
        <v>1</v>
      </c>
      <c r="AC44" s="108"/>
      <c r="AD44" s="114"/>
      <c r="AE44" s="35"/>
      <c r="AF44" s="258"/>
      <c r="AG44" s="42" t="s">
        <v>1029</v>
      </c>
      <c r="AH44" s="108"/>
      <c r="AI44" s="48">
        <v>100</v>
      </c>
      <c r="AJ44" s="35">
        <v>1</v>
      </c>
      <c r="AK44" s="108"/>
      <c r="AL44" s="114"/>
      <c r="AM44" s="35"/>
      <c r="AN44" s="258"/>
      <c r="AO44" s="109"/>
      <c r="AP44" s="108"/>
      <c r="AQ44" s="48">
        <v>100</v>
      </c>
      <c r="AR44" s="35">
        <v>1</v>
      </c>
      <c r="AS44" s="108"/>
      <c r="AT44" s="114"/>
      <c r="AU44" s="35"/>
      <c r="AV44" s="258"/>
      <c r="AW44" s="109" t="s">
        <v>1030</v>
      </c>
      <c r="AX44" s="730" t="s">
        <v>1342</v>
      </c>
      <c r="AY44" s="648"/>
      <c r="AZ44" s="648"/>
      <c r="BA44" s="665" t="s">
        <v>1031</v>
      </c>
      <c r="BB44" s="665" t="s">
        <v>1032</v>
      </c>
      <c r="BC44" s="773">
        <v>0.2</v>
      </c>
      <c r="BD44" s="773">
        <v>0.2</v>
      </c>
      <c r="BE44" s="652">
        <f t="shared" si="19"/>
        <v>1</v>
      </c>
      <c r="BF44" s="705">
        <v>30000000</v>
      </c>
      <c r="BG44" s="705">
        <v>18666666</v>
      </c>
      <c r="BH44" s="652">
        <f t="shared" si="20"/>
        <v>0.62222219999999995</v>
      </c>
      <c r="BI44" s="664" t="s">
        <v>1377</v>
      </c>
      <c r="BJ44" s="787">
        <v>0.4</v>
      </c>
      <c r="BK44" s="787">
        <v>0.4</v>
      </c>
      <c r="BL44" s="716">
        <f t="shared" ref="BL44" si="27">+BK44/BJ44</f>
        <v>1</v>
      </c>
      <c r="BM44" s="653">
        <v>27000000</v>
      </c>
      <c r="BN44" s="653">
        <v>27000000</v>
      </c>
      <c r="BO44" s="716">
        <f t="shared" ref="BO44" si="28">+BN44/BM44</f>
        <v>1</v>
      </c>
      <c r="BP44" s="665" t="s">
        <v>1418</v>
      </c>
      <c r="BQ44" s="1071">
        <v>0.6</v>
      </c>
      <c r="BR44" s="1070">
        <v>0.6</v>
      </c>
      <c r="BS44" s="254">
        <f t="shared" si="23"/>
        <v>1</v>
      </c>
      <c r="BT44" s="955">
        <v>104087500</v>
      </c>
      <c r="BU44" s="956">
        <v>103026666</v>
      </c>
      <c r="BV44" s="660">
        <f t="shared" si="24"/>
        <v>0.98980824786837995</v>
      </c>
      <c r="BW44" s="859" t="s">
        <v>1419</v>
      </c>
      <c r="BX44" s="1071">
        <v>0.8</v>
      </c>
      <c r="BY44" s="1335">
        <v>0.8</v>
      </c>
      <c r="BZ44" s="254">
        <f t="shared" si="25"/>
        <v>1</v>
      </c>
      <c r="CA44" s="955">
        <v>54000000</v>
      </c>
      <c r="CB44" s="956">
        <v>29230000</v>
      </c>
      <c r="CC44" s="254">
        <f t="shared" si="26"/>
        <v>0.54129629629629628</v>
      </c>
      <c r="CD44" s="1345" t="s">
        <v>1546</v>
      </c>
    </row>
    <row r="45" spans="1:83" ht="58" x14ac:dyDescent="0.35">
      <c r="A45" s="1465"/>
      <c r="B45" s="1409"/>
      <c r="C45" s="1404"/>
      <c r="D45" s="314" t="s">
        <v>1037</v>
      </c>
      <c r="E45" s="71">
        <v>4.03</v>
      </c>
      <c r="F45" s="72" t="s">
        <v>1038</v>
      </c>
      <c r="G45" s="38"/>
      <c r="H45" s="39"/>
      <c r="I45" s="72"/>
      <c r="J45" s="40" t="s">
        <v>1039</v>
      </c>
      <c r="K45" s="41" t="s">
        <v>1039</v>
      </c>
      <c r="L45" s="35">
        <v>1</v>
      </c>
      <c r="M45" s="108"/>
      <c r="N45" s="114"/>
      <c r="O45" s="35"/>
      <c r="P45" s="109" t="s">
        <v>1040</v>
      </c>
      <c r="Q45" s="258"/>
      <c r="R45" s="40">
        <v>5</v>
      </c>
      <c r="S45" s="41" t="s">
        <v>1039</v>
      </c>
      <c r="T45" s="35">
        <v>0.95600000000000007</v>
      </c>
      <c r="U45" s="108"/>
      <c r="V45" s="114"/>
      <c r="W45" s="35"/>
      <c r="X45" s="109" t="s">
        <v>1041</v>
      </c>
      <c r="Y45" s="258"/>
      <c r="Z45" s="40">
        <v>6</v>
      </c>
      <c r="AA45" s="41">
        <v>0</v>
      </c>
      <c r="AB45" s="35">
        <v>0</v>
      </c>
      <c r="AC45" s="108"/>
      <c r="AD45" s="114"/>
      <c r="AE45" s="35"/>
      <c r="AF45" s="109"/>
      <c r="AG45" s="42" t="s">
        <v>817</v>
      </c>
      <c r="AH45" s="40"/>
      <c r="AI45" s="41"/>
      <c r="AJ45" s="35">
        <v>0</v>
      </c>
      <c r="AK45" s="108"/>
      <c r="AL45" s="114"/>
      <c r="AM45" s="35"/>
      <c r="AN45" s="109"/>
      <c r="AO45" s="258"/>
      <c r="AP45" s="40"/>
      <c r="AQ45" s="41"/>
      <c r="AR45" s="35">
        <v>0</v>
      </c>
      <c r="AS45" s="108"/>
      <c r="AT45" s="114"/>
      <c r="AU45" s="35"/>
      <c r="AV45" s="109"/>
      <c r="AW45" s="42" t="s">
        <v>817</v>
      </c>
      <c r="AX45" s="932" t="s">
        <v>1290</v>
      </c>
      <c r="AY45" s="648"/>
      <c r="AZ45" s="648"/>
      <c r="BA45" s="648"/>
      <c r="BB45" s="730" t="s">
        <v>1342</v>
      </c>
      <c r="BC45" s="730">
        <v>5.2</v>
      </c>
      <c r="BD45" s="732">
        <v>5.64</v>
      </c>
      <c r="BE45" s="652">
        <v>1</v>
      </c>
      <c r="BF45" s="730" t="s">
        <v>1342</v>
      </c>
      <c r="BG45" s="730" t="s">
        <v>1342</v>
      </c>
      <c r="BH45" s="730"/>
      <c r="BI45" s="932" t="s">
        <v>1378</v>
      </c>
      <c r="BJ45" s="730">
        <v>5.4</v>
      </c>
      <c r="BK45" s="730">
        <v>5.6</v>
      </c>
      <c r="BL45" s="918">
        <v>1</v>
      </c>
      <c r="BM45" s="1265" t="s">
        <v>1342</v>
      </c>
      <c r="BN45" s="653" t="s">
        <v>1342</v>
      </c>
      <c r="BO45" s="898"/>
      <c r="BP45" s="665" t="s">
        <v>1396</v>
      </c>
      <c r="BQ45" s="730" t="s">
        <v>1411</v>
      </c>
      <c r="BR45" s="730" t="s">
        <v>1411</v>
      </c>
      <c r="BS45" s="918">
        <v>1</v>
      </c>
      <c r="BT45" s="730" t="s">
        <v>1342</v>
      </c>
      <c r="BU45" s="730" t="s">
        <v>1342</v>
      </c>
      <c r="BV45" s="648"/>
      <c r="BW45" s="917" t="s">
        <v>1410</v>
      </c>
      <c r="BX45" s="1275">
        <v>5.7299999999999997E-2</v>
      </c>
      <c r="BY45" s="1275">
        <v>5.7299999999999997E-2</v>
      </c>
      <c r="BZ45" s="1073">
        <f>BY45/BX45</f>
        <v>1</v>
      </c>
      <c r="CA45" s="730" t="s">
        <v>1342</v>
      </c>
      <c r="CB45" s="730" t="s">
        <v>1342</v>
      </c>
      <c r="CC45" s="988">
        <v>0</v>
      </c>
      <c r="CD45" s="1346" t="s">
        <v>1605</v>
      </c>
    </row>
    <row r="46" spans="1:83" ht="67" customHeight="1" x14ac:dyDescent="0.35">
      <c r="A46" s="1465"/>
      <c r="B46" s="1409"/>
      <c r="C46" s="1401" t="s">
        <v>1042</v>
      </c>
      <c r="D46" s="30" t="s">
        <v>1043</v>
      </c>
      <c r="E46" s="71">
        <v>5</v>
      </c>
      <c r="F46" s="32" t="s">
        <v>1044</v>
      </c>
      <c r="G46" s="100"/>
      <c r="H46" s="31"/>
      <c r="I46" s="32"/>
      <c r="J46" s="53"/>
      <c r="K46" s="114"/>
      <c r="L46" s="35">
        <v>0</v>
      </c>
      <c r="M46" s="108"/>
      <c r="N46" s="114"/>
      <c r="O46" s="35"/>
      <c r="P46" s="258"/>
      <c r="Q46" s="258"/>
      <c r="R46" s="53"/>
      <c r="S46" s="48"/>
      <c r="T46" s="35">
        <v>0</v>
      </c>
      <c r="U46" s="108"/>
      <c r="V46" s="114"/>
      <c r="W46" s="35"/>
      <c r="X46" s="258"/>
      <c r="Y46" s="109" t="s">
        <v>1045</v>
      </c>
      <c r="Z46" s="40">
        <v>80</v>
      </c>
      <c r="AA46" s="41">
        <v>0</v>
      </c>
      <c r="AB46" s="35">
        <v>0</v>
      </c>
      <c r="AC46" s="108"/>
      <c r="AD46" s="114"/>
      <c r="AE46" s="35"/>
      <c r="AF46" s="258"/>
      <c r="AG46" s="42" t="s">
        <v>904</v>
      </c>
      <c r="AH46" s="108"/>
      <c r="AI46" s="48"/>
      <c r="AJ46" s="35">
        <v>0</v>
      </c>
      <c r="AK46" s="108"/>
      <c r="AL46" s="114"/>
      <c r="AM46" s="35"/>
      <c r="AN46" s="258"/>
      <c r="AO46" s="109"/>
      <c r="AP46" s="108"/>
      <c r="AQ46" s="48"/>
      <c r="AR46" s="35">
        <v>0</v>
      </c>
      <c r="AS46" s="108"/>
      <c r="AT46" s="114"/>
      <c r="AU46" s="35"/>
      <c r="AV46" s="258"/>
      <c r="AW46" s="111" t="s">
        <v>904</v>
      </c>
      <c r="AX46" s="1532" t="s">
        <v>1046</v>
      </c>
      <c r="AY46" s="1526" t="s">
        <v>414</v>
      </c>
      <c r="AZ46" s="1526" t="s">
        <v>539</v>
      </c>
      <c r="BA46" s="1527" t="s">
        <v>1047</v>
      </c>
      <c r="BB46" s="665" t="s">
        <v>1048</v>
      </c>
      <c r="BC46" s="703">
        <v>7</v>
      </c>
      <c r="BD46" s="703">
        <v>7</v>
      </c>
      <c r="BE46" s="652">
        <f>+BD46/BC46</f>
        <v>1</v>
      </c>
      <c r="BF46" s="1123">
        <v>45000000</v>
      </c>
      <c r="BG46" s="1123">
        <v>8750000</v>
      </c>
      <c r="BH46" s="1170">
        <f>+BG46/BF46</f>
        <v>0.19444444444444445</v>
      </c>
      <c r="BI46" s="1096" t="s">
        <v>1049</v>
      </c>
      <c r="BJ46" s="681">
        <v>5</v>
      </c>
      <c r="BK46" s="681">
        <v>4</v>
      </c>
      <c r="BL46" s="1127">
        <f>+BK46/BJ46</f>
        <v>0.8</v>
      </c>
      <c r="BM46" s="653">
        <v>18000000</v>
      </c>
      <c r="BN46" s="653">
        <v>16195000</v>
      </c>
      <c r="BO46" s="1127">
        <f>+BN46/BM46</f>
        <v>0.8997222222222222</v>
      </c>
      <c r="BP46" s="665" t="s">
        <v>1050</v>
      </c>
      <c r="BQ46" s="1100">
        <v>7</v>
      </c>
      <c r="BR46" s="1099">
        <v>7</v>
      </c>
      <c r="BS46" s="1171">
        <f>+BR46/BQ46</f>
        <v>1</v>
      </c>
      <c r="BT46" s="1076">
        <v>53092500</v>
      </c>
      <c r="BU46" s="1077">
        <v>53092500</v>
      </c>
      <c r="BV46" s="1171">
        <f>+BU46/BT46</f>
        <v>1</v>
      </c>
      <c r="BW46" s="1078" t="s">
        <v>1051</v>
      </c>
      <c r="BX46" s="1074">
        <v>12</v>
      </c>
      <c r="BY46" s="1075">
        <v>12</v>
      </c>
      <c r="BZ46" s="1171">
        <f>+BY46/BX46</f>
        <v>1</v>
      </c>
      <c r="CA46" s="1076">
        <v>72800000</v>
      </c>
      <c r="CB46" s="1077">
        <v>67588117</v>
      </c>
      <c r="CC46" s="1171">
        <f>+CB46/CA46</f>
        <v>0.9284082005494505</v>
      </c>
      <c r="CD46" s="1385" t="s">
        <v>1547</v>
      </c>
    </row>
    <row r="47" spans="1:83" ht="37.5" customHeight="1" x14ac:dyDescent="0.35">
      <c r="A47" s="1465"/>
      <c r="B47" s="1409"/>
      <c r="C47" s="1404"/>
      <c r="D47" s="30" t="s">
        <v>1053</v>
      </c>
      <c r="E47" s="99">
        <v>0.54800000000000004</v>
      </c>
      <c r="F47" s="72" t="s">
        <v>1054</v>
      </c>
      <c r="G47" s="38"/>
      <c r="H47" s="39"/>
      <c r="I47" s="72"/>
      <c r="J47" s="53" t="s">
        <v>1055</v>
      </c>
      <c r="K47" s="48" t="s">
        <v>1055</v>
      </c>
      <c r="L47" s="35">
        <v>1</v>
      </c>
      <c r="M47" s="53" t="s">
        <v>1055</v>
      </c>
      <c r="N47" s="48" t="s">
        <v>1055</v>
      </c>
      <c r="O47" s="35"/>
      <c r="P47" s="258"/>
      <c r="Q47" s="258"/>
      <c r="R47" s="53" t="s">
        <v>1056</v>
      </c>
      <c r="S47" s="48" t="s">
        <v>1056</v>
      </c>
      <c r="T47" s="35">
        <v>1</v>
      </c>
      <c r="U47" s="53" t="s">
        <v>1056</v>
      </c>
      <c r="V47" s="48" t="s">
        <v>1056</v>
      </c>
      <c r="W47" s="35">
        <v>1</v>
      </c>
      <c r="X47" s="258"/>
      <c r="Y47" s="109" t="s">
        <v>1057</v>
      </c>
      <c r="Z47" s="53" t="s">
        <v>1058</v>
      </c>
      <c r="AA47" s="48" t="s">
        <v>1058</v>
      </c>
      <c r="AB47" s="35">
        <v>1</v>
      </c>
      <c r="AC47" s="108"/>
      <c r="AD47" s="114"/>
      <c r="AE47" s="35"/>
      <c r="AF47" s="258"/>
      <c r="AG47" s="315"/>
      <c r="AH47" s="108"/>
      <c r="AI47" s="48"/>
      <c r="AJ47" s="35">
        <v>0</v>
      </c>
      <c r="AK47" s="108"/>
      <c r="AL47" s="114"/>
      <c r="AM47" s="35"/>
      <c r="AN47" s="258"/>
      <c r="AO47" s="42" t="s">
        <v>817</v>
      </c>
      <c r="AP47" s="108"/>
      <c r="AQ47" s="48"/>
      <c r="AR47" s="35">
        <v>0</v>
      </c>
      <c r="AS47" s="108"/>
      <c r="AT47" s="114"/>
      <c r="AU47" s="35"/>
      <c r="AV47" s="258"/>
      <c r="AW47" s="52" t="s">
        <v>817</v>
      </c>
      <c r="AX47" s="1438"/>
      <c r="AY47" s="1404"/>
      <c r="AZ47" s="1404"/>
      <c r="BA47" s="1476"/>
      <c r="BB47" s="648" t="s">
        <v>1342</v>
      </c>
      <c r="BC47" s="730" t="s">
        <v>1342</v>
      </c>
      <c r="BD47" s="730" t="s">
        <v>1342</v>
      </c>
      <c r="BE47" s="910"/>
      <c r="BF47" s="730" t="s">
        <v>1342</v>
      </c>
      <c r="BG47" s="730" t="s">
        <v>1342</v>
      </c>
      <c r="BH47" s="865"/>
      <c r="BI47" s="1172" t="s">
        <v>1468</v>
      </c>
      <c r="BJ47" s="730" t="s">
        <v>1342</v>
      </c>
      <c r="BK47" s="730" t="s">
        <v>1342</v>
      </c>
      <c r="BL47" s="910"/>
      <c r="BM47" s="985" t="s">
        <v>1342</v>
      </c>
      <c r="BN47" s="905" t="s">
        <v>1342</v>
      </c>
      <c r="BO47" s="907"/>
      <c r="BP47" s="1173" t="s">
        <v>1468</v>
      </c>
      <c r="BQ47" s="730" t="s">
        <v>1342</v>
      </c>
      <c r="BR47" s="730" t="s">
        <v>1342</v>
      </c>
      <c r="BS47" s="865"/>
      <c r="BT47" s="730" t="s">
        <v>1342</v>
      </c>
      <c r="BU47" s="730" t="s">
        <v>1342</v>
      </c>
      <c r="BV47" s="865"/>
      <c r="BW47" s="1135" t="s">
        <v>1468</v>
      </c>
      <c r="BX47" s="730" t="s">
        <v>1342</v>
      </c>
      <c r="BY47" s="730" t="s">
        <v>1342</v>
      </c>
      <c r="BZ47" s="988">
        <v>0</v>
      </c>
      <c r="CA47" s="730" t="s">
        <v>1342</v>
      </c>
      <c r="CB47" s="730" t="s">
        <v>1342</v>
      </c>
      <c r="CC47" s="988">
        <v>0</v>
      </c>
      <c r="CD47" s="1349" t="s">
        <v>1508</v>
      </c>
    </row>
    <row r="48" spans="1:83" ht="86.5" customHeight="1" x14ac:dyDescent="0.35">
      <c r="A48" s="1438"/>
      <c r="B48" s="1404"/>
      <c r="C48" s="30" t="s">
        <v>1059</v>
      </c>
      <c r="D48" s="30" t="s">
        <v>1060</v>
      </c>
      <c r="E48" s="99" t="s">
        <v>69</v>
      </c>
      <c r="F48" s="32" t="s">
        <v>1061</v>
      </c>
      <c r="G48" s="100"/>
      <c r="H48" s="31"/>
      <c r="I48" s="32"/>
      <c r="J48" s="53">
        <v>100</v>
      </c>
      <c r="K48" s="48">
        <v>100</v>
      </c>
      <c r="L48" s="35">
        <v>1</v>
      </c>
      <c r="M48" s="108"/>
      <c r="N48" s="114"/>
      <c r="O48" s="35"/>
      <c r="P48" s="258"/>
      <c r="Q48" s="258"/>
      <c r="R48" s="264">
        <v>1</v>
      </c>
      <c r="S48" s="272">
        <v>1</v>
      </c>
      <c r="T48" s="35">
        <v>1</v>
      </c>
      <c r="U48" s="108"/>
      <c r="V48" s="114"/>
      <c r="W48" s="35"/>
      <c r="X48" s="258"/>
      <c r="Y48" s="109"/>
      <c r="Z48" s="67">
        <v>1</v>
      </c>
      <c r="AA48" s="41">
        <v>100</v>
      </c>
      <c r="AB48" s="35">
        <v>1</v>
      </c>
      <c r="AC48" s="108"/>
      <c r="AD48" s="114"/>
      <c r="AE48" s="35"/>
      <c r="AF48" s="258"/>
      <c r="AG48" s="42"/>
      <c r="AH48" s="53">
        <v>100</v>
      </c>
      <c r="AI48" s="48">
        <v>100</v>
      </c>
      <c r="AJ48" s="35">
        <v>1</v>
      </c>
      <c r="AK48" s="108"/>
      <c r="AL48" s="114"/>
      <c r="AM48" s="35"/>
      <c r="AN48" s="258"/>
      <c r="AO48" s="109" t="s">
        <v>1062</v>
      </c>
      <c r="AP48" s="53">
        <v>100</v>
      </c>
      <c r="AQ48" s="48">
        <v>100</v>
      </c>
      <c r="AR48" s="35">
        <v>1</v>
      </c>
      <c r="AS48" s="108"/>
      <c r="AT48" s="114"/>
      <c r="AU48" s="35"/>
      <c r="AV48" s="258"/>
      <c r="AW48" s="111" t="s">
        <v>1063</v>
      </c>
      <c r="AX48" s="223" t="s">
        <v>96</v>
      </c>
      <c r="AY48" s="25" t="s">
        <v>52</v>
      </c>
      <c r="AZ48" s="25" t="s">
        <v>97</v>
      </c>
      <c r="BA48" s="25" t="s">
        <v>1064</v>
      </c>
      <c r="BB48" s="782" t="s">
        <v>1065</v>
      </c>
      <c r="BC48" s="690" t="s">
        <v>1342</v>
      </c>
      <c r="BD48" s="5" t="s">
        <v>1342</v>
      </c>
      <c r="BE48" s="868"/>
      <c r="BF48" s="641" t="s">
        <v>1342</v>
      </c>
      <c r="BG48" s="641" t="s">
        <v>1342</v>
      </c>
      <c r="BH48" s="869"/>
      <c r="BI48" s="1156" t="s">
        <v>1469</v>
      </c>
      <c r="BJ48" s="1052">
        <v>18</v>
      </c>
      <c r="BK48" s="1050">
        <v>24</v>
      </c>
      <c r="BL48" s="986">
        <f>+BK48/BJ48</f>
        <v>1.3333333333333333</v>
      </c>
      <c r="BM48" s="50">
        <v>7500000</v>
      </c>
      <c r="BN48" s="51">
        <v>7500000</v>
      </c>
      <c r="BO48" s="947">
        <f>+BN48/BM48</f>
        <v>1</v>
      </c>
      <c r="BP48" s="42" t="s">
        <v>1470</v>
      </c>
      <c r="BQ48" s="1114">
        <v>18</v>
      </c>
      <c r="BR48" s="1115">
        <v>18</v>
      </c>
      <c r="BS48" s="993">
        <f>+BR48/BQ48</f>
        <v>1</v>
      </c>
      <c r="BT48" s="894">
        <v>17514678</v>
      </c>
      <c r="BU48" s="895">
        <v>17514000</v>
      </c>
      <c r="BV48" s="993">
        <f>+BU48/BT48</f>
        <v>0.99996128961091946</v>
      </c>
      <c r="BW48" s="767" t="s">
        <v>1471</v>
      </c>
      <c r="BX48" s="1114">
        <v>0</v>
      </c>
      <c r="BY48" s="1115">
        <v>0</v>
      </c>
      <c r="BZ48" s="993">
        <v>0</v>
      </c>
      <c r="CA48" s="894">
        <v>62514678</v>
      </c>
      <c r="CB48" s="895">
        <v>62510500</v>
      </c>
      <c r="CC48" s="993">
        <f>+CB48/CA48</f>
        <v>0.99993316769543306</v>
      </c>
      <c r="CD48" s="1351" t="s">
        <v>1636</v>
      </c>
    </row>
    <row r="49" spans="1:82" ht="22.5" customHeight="1" x14ac:dyDescent="0.35">
      <c r="A49" s="1535" t="s">
        <v>1069</v>
      </c>
      <c r="B49" s="1398" t="s">
        <v>1070</v>
      </c>
      <c r="C49" s="1401" t="s">
        <v>1071</v>
      </c>
      <c r="D49" s="314" t="s">
        <v>1072</v>
      </c>
      <c r="E49" s="99">
        <v>0.63600000000000001</v>
      </c>
      <c r="F49" s="72" t="s">
        <v>1073</v>
      </c>
      <c r="G49" s="38"/>
      <c r="H49" s="39"/>
      <c r="I49" s="72"/>
      <c r="J49" s="316">
        <v>0.7</v>
      </c>
      <c r="K49" s="99">
        <v>0.64800000000000002</v>
      </c>
      <c r="L49" s="74">
        <v>0.92571428571428582</v>
      </c>
      <c r="M49" s="218"/>
      <c r="N49" s="269"/>
      <c r="O49" s="74"/>
      <c r="P49" s="29" t="s">
        <v>1074</v>
      </c>
      <c r="Q49" s="268"/>
      <c r="R49" s="267">
        <v>0.75</v>
      </c>
      <c r="S49" s="106">
        <v>0.64600000000000002</v>
      </c>
      <c r="T49" s="74">
        <v>0.8613333333333334</v>
      </c>
      <c r="U49" s="218"/>
      <c r="V49" s="269"/>
      <c r="W49" s="74"/>
      <c r="X49" s="268"/>
      <c r="Y49" s="29" t="s">
        <v>1075</v>
      </c>
      <c r="Z49" s="65">
        <v>0.7</v>
      </c>
      <c r="AA49" s="39">
        <v>66.7</v>
      </c>
      <c r="AB49" s="74">
        <v>0.88790000000000002</v>
      </c>
      <c r="AC49" s="218"/>
      <c r="AD49" s="269"/>
      <c r="AE49" s="74"/>
      <c r="AF49" s="268"/>
      <c r="AG49" s="28" t="s">
        <v>1076</v>
      </c>
      <c r="AH49" s="218"/>
      <c r="AI49" s="71"/>
      <c r="AJ49" s="74">
        <v>0</v>
      </c>
      <c r="AK49" s="218"/>
      <c r="AL49" s="269"/>
      <c r="AM49" s="74"/>
      <c r="AN49" s="268"/>
      <c r="AO49" s="268"/>
      <c r="AP49" s="218"/>
      <c r="AQ49" s="71"/>
      <c r="AR49" s="74">
        <v>0</v>
      </c>
      <c r="AS49" s="218"/>
      <c r="AT49" s="269"/>
      <c r="AU49" s="74"/>
      <c r="AV49" s="268"/>
      <c r="AW49" s="311"/>
      <c r="AX49" s="1533" t="s">
        <v>1077</v>
      </c>
      <c r="AY49" s="224"/>
      <c r="AZ49" s="224"/>
      <c r="BA49" s="224"/>
      <c r="BB49" s="56" t="s">
        <v>1342</v>
      </c>
      <c r="BC49" s="248">
        <v>0</v>
      </c>
      <c r="BD49" s="39">
        <v>0</v>
      </c>
      <c r="BE49" s="93">
        <v>0</v>
      </c>
      <c r="BF49" s="37">
        <v>0</v>
      </c>
      <c r="BG49" s="37">
        <v>0</v>
      </c>
      <c r="BH49" s="82">
        <v>0</v>
      </c>
      <c r="BI49" s="1119" t="s">
        <v>1078</v>
      </c>
      <c r="BJ49" s="84">
        <v>0</v>
      </c>
      <c r="BK49" s="71">
        <v>0</v>
      </c>
      <c r="BL49" s="214">
        <v>0</v>
      </c>
      <c r="BM49" s="262">
        <v>0</v>
      </c>
      <c r="BN49" s="37">
        <v>0</v>
      </c>
      <c r="BO49" s="263">
        <v>0</v>
      </c>
      <c r="BP49" s="1176" t="s">
        <v>1079</v>
      </c>
      <c r="BQ49" s="86" t="s">
        <v>1342</v>
      </c>
      <c r="BR49" s="87" t="s">
        <v>1342</v>
      </c>
      <c r="BS49" s="214"/>
      <c r="BT49" s="91" t="s">
        <v>1342</v>
      </c>
      <c r="BU49" s="92" t="s">
        <v>1342</v>
      </c>
      <c r="BV49" s="214"/>
      <c r="BW49" s="1164" t="s">
        <v>1468</v>
      </c>
      <c r="BX49" s="978">
        <v>0.65900000000000003</v>
      </c>
      <c r="BY49" s="1309">
        <v>0.65900000000000003</v>
      </c>
      <c r="BZ49" s="214">
        <f>BY49/BX49</f>
        <v>1</v>
      </c>
      <c r="CA49" s="91" t="s">
        <v>1342</v>
      </c>
      <c r="CB49" s="92" t="s">
        <v>1342</v>
      </c>
      <c r="CC49" s="214">
        <v>0</v>
      </c>
      <c r="CD49" s="1302" t="s">
        <v>1581</v>
      </c>
    </row>
    <row r="50" spans="1:82" ht="22.5" customHeight="1" x14ac:dyDescent="0.35">
      <c r="A50" s="1465"/>
      <c r="B50" s="1409"/>
      <c r="C50" s="1409"/>
      <c r="D50" s="314" t="s">
        <v>1080</v>
      </c>
      <c r="E50" s="99">
        <v>0.55000000000000004</v>
      </c>
      <c r="F50" s="72" t="s">
        <v>1081</v>
      </c>
      <c r="G50" s="38"/>
      <c r="H50" s="39"/>
      <c r="I50" s="72"/>
      <c r="J50" s="316">
        <v>0.65</v>
      </c>
      <c r="K50" s="99">
        <v>0.55700000000000005</v>
      </c>
      <c r="L50" s="74">
        <v>0.85692307692307701</v>
      </c>
      <c r="M50" s="218"/>
      <c r="N50" s="269"/>
      <c r="O50" s="74"/>
      <c r="P50" s="29" t="s">
        <v>1074</v>
      </c>
      <c r="Q50" s="268"/>
      <c r="R50" s="267">
        <v>0.68</v>
      </c>
      <c r="S50" s="106">
        <v>0.55900000000000005</v>
      </c>
      <c r="T50" s="74">
        <v>0.82205882352941173</v>
      </c>
      <c r="U50" s="218"/>
      <c r="V50" s="269"/>
      <c r="W50" s="74"/>
      <c r="X50" s="268"/>
      <c r="Y50" s="29" t="s">
        <v>1075</v>
      </c>
      <c r="Z50" s="213">
        <v>0.59499999999999997</v>
      </c>
      <c r="AA50" s="66">
        <v>0.59499999999999997</v>
      </c>
      <c r="AB50" s="74">
        <v>1</v>
      </c>
      <c r="AC50" s="218"/>
      <c r="AD50" s="269"/>
      <c r="AE50" s="74"/>
      <c r="AF50" s="268"/>
      <c r="AG50" s="28" t="s">
        <v>1076</v>
      </c>
      <c r="AH50" s="218"/>
      <c r="AI50" s="71"/>
      <c r="AJ50" s="74">
        <v>0</v>
      </c>
      <c r="AK50" s="218"/>
      <c r="AL50" s="269"/>
      <c r="AM50" s="74"/>
      <c r="AN50" s="268"/>
      <c r="AO50" s="268"/>
      <c r="AP50" s="218"/>
      <c r="AQ50" s="71"/>
      <c r="AR50" s="74">
        <v>0</v>
      </c>
      <c r="AS50" s="218"/>
      <c r="AT50" s="269"/>
      <c r="AU50" s="74"/>
      <c r="AV50" s="268"/>
      <c r="AW50" s="311"/>
      <c r="AX50" s="1534"/>
      <c r="AY50" s="224"/>
      <c r="AZ50" s="224"/>
      <c r="BA50" s="224"/>
      <c r="BB50" s="56" t="s">
        <v>1342</v>
      </c>
      <c r="BC50" s="248">
        <v>0</v>
      </c>
      <c r="BD50" s="39">
        <v>0</v>
      </c>
      <c r="BE50" s="93">
        <v>0</v>
      </c>
      <c r="BF50" s="37">
        <v>0</v>
      </c>
      <c r="BG50" s="37">
        <v>0</v>
      </c>
      <c r="BH50" s="82">
        <v>0</v>
      </c>
      <c r="BI50" s="1174" t="s">
        <v>1379</v>
      </c>
      <c r="BJ50" s="84">
        <v>0</v>
      </c>
      <c r="BK50" s="71">
        <v>0</v>
      </c>
      <c r="BL50" s="214">
        <v>0</v>
      </c>
      <c r="BM50" s="262">
        <v>0</v>
      </c>
      <c r="BN50" s="37">
        <v>0</v>
      </c>
      <c r="BO50" s="263">
        <v>0</v>
      </c>
      <c r="BP50" s="1176" t="s">
        <v>1082</v>
      </c>
      <c r="BQ50" s="86" t="s">
        <v>1342</v>
      </c>
      <c r="BR50" s="87" t="s">
        <v>1342</v>
      </c>
      <c r="BS50" s="214"/>
      <c r="BT50" s="91" t="s">
        <v>1342</v>
      </c>
      <c r="BU50" s="92" t="s">
        <v>1342</v>
      </c>
      <c r="BV50" s="214"/>
      <c r="BW50" s="1164" t="s">
        <v>1468</v>
      </c>
      <c r="BX50" s="1308">
        <v>0.57699999999999996</v>
      </c>
      <c r="BY50" s="1309">
        <v>0.57699999999999996</v>
      </c>
      <c r="BZ50" s="214">
        <f>BY50/BX50</f>
        <v>1</v>
      </c>
      <c r="CA50" s="91" t="s">
        <v>1342</v>
      </c>
      <c r="CB50" s="92" t="s">
        <v>1342</v>
      </c>
      <c r="CC50" s="214">
        <v>0</v>
      </c>
      <c r="CD50" s="1302" t="s">
        <v>1582</v>
      </c>
    </row>
    <row r="51" spans="1:82" ht="22.5" customHeight="1" x14ac:dyDescent="0.35">
      <c r="A51" s="1465"/>
      <c r="B51" s="1409"/>
      <c r="C51" s="1409"/>
      <c r="D51" s="314" t="s">
        <v>1083</v>
      </c>
      <c r="E51" s="99">
        <v>0.10199999999999999</v>
      </c>
      <c r="F51" s="72" t="s">
        <v>1084</v>
      </c>
      <c r="G51" s="38"/>
      <c r="H51" s="39"/>
      <c r="I51" s="72"/>
      <c r="J51" s="267">
        <v>0.2</v>
      </c>
      <c r="K51" s="99">
        <v>0.1068345521526365</v>
      </c>
      <c r="L51" s="74">
        <v>0.53417276076318243</v>
      </c>
      <c r="M51" s="218"/>
      <c r="N51" s="269"/>
      <c r="O51" s="74"/>
      <c r="P51" s="29" t="s">
        <v>1085</v>
      </c>
      <c r="Q51" s="268"/>
      <c r="R51" s="267">
        <v>0.22</v>
      </c>
      <c r="S51" s="99">
        <v>0.1068345521526365</v>
      </c>
      <c r="T51" s="74">
        <v>0.48561160069380227</v>
      </c>
      <c r="U51" s="218"/>
      <c r="V51" s="269"/>
      <c r="W51" s="74"/>
      <c r="X51" s="29" t="s">
        <v>1085</v>
      </c>
      <c r="Y51" s="29" t="s">
        <v>1086</v>
      </c>
      <c r="Z51" s="65">
        <v>0.439</v>
      </c>
      <c r="AA51" s="61">
        <v>0.439</v>
      </c>
      <c r="AB51" s="74">
        <v>1</v>
      </c>
      <c r="AC51" s="218"/>
      <c r="AD51" s="269"/>
      <c r="AE51" s="74"/>
      <c r="AF51" s="268"/>
      <c r="AG51" s="28" t="s">
        <v>1076</v>
      </c>
      <c r="AH51" s="218"/>
      <c r="AI51" s="71"/>
      <c r="AJ51" s="74">
        <v>0</v>
      </c>
      <c r="AK51" s="218"/>
      <c r="AL51" s="269"/>
      <c r="AM51" s="74"/>
      <c r="AN51" s="268"/>
      <c r="AO51" s="268"/>
      <c r="AP51" s="218"/>
      <c r="AQ51" s="71"/>
      <c r="AR51" s="74">
        <v>0</v>
      </c>
      <c r="AS51" s="218"/>
      <c r="AT51" s="269"/>
      <c r="AU51" s="74"/>
      <c r="AV51" s="268"/>
      <c r="AW51" s="311"/>
      <c r="AX51" s="1534"/>
      <c r="AY51" s="224"/>
      <c r="AZ51" s="224"/>
      <c r="BA51" s="224"/>
      <c r="BB51" s="56" t="s">
        <v>1342</v>
      </c>
      <c r="BC51" s="248">
        <v>0</v>
      </c>
      <c r="BD51" s="39">
        <v>0</v>
      </c>
      <c r="BE51" s="93">
        <v>0</v>
      </c>
      <c r="BF51" s="37">
        <v>0</v>
      </c>
      <c r="BG51" s="37">
        <v>0</v>
      </c>
      <c r="BH51" s="82">
        <v>0</v>
      </c>
      <c r="BI51" s="1174" t="s">
        <v>1087</v>
      </c>
      <c r="BJ51" s="84">
        <v>0</v>
      </c>
      <c r="BK51" s="71">
        <v>0</v>
      </c>
      <c r="BL51" s="214">
        <v>0</v>
      </c>
      <c r="BM51" s="262">
        <v>0</v>
      </c>
      <c r="BN51" s="37">
        <v>0</v>
      </c>
      <c r="BO51" s="263">
        <v>0</v>
      </c>
      <c r="BP51" s="1176" t="s">
        <v>1087</v>
      </c>
      <c r="BQ51" s="86" t="s">
        <v>1342</v>
      </c>
      <c r="BR51" s="87" t="s">
        <v>1342</v>
      </c>
      <c r="BS51" s="214"/>
      <c r="BT51" s="91" t="s">
        <v>1342</v>
      </c>
      <c r="BU51" s="92" t="s">
        <v>1342</v>
      </c>
      <c r="BV51" s="214"/>
      <c r="BW51" s="1164" t="s">
        <v>1468</v>
      </c>
      <c r="BX51" s="86" t="s">
        <v>1342</v>
      </c>
      <c r="BY51" s="87" t="s">
        <v>1342</v>
      </c>
      <c r="BZ51" s="214">
        <v>0</v>
      </c>
      <c r="CA51" s="1375" t="s">
        <v>1342</v>
      </c>
      <c r="CB51" s="92" t="s">
        <v>1342</v>
      </c>
      <c r="CC51" s="214">
        <v>0</v>
      </c>
      <c r="CD51" s="1302" t="s">
        <v>1583</v>
      </c>
    </row>
    <row r="52" spans="1:82" ht="41.25" customHeight="1" x14ac:dyDescent="0.35">
      <c r="A52" s="1465"/>
      <c r="B52" s="1409"/>
      <c r="C52" s="1404"/>
      <c r="D52" s="30" t="s">
        <v>1088</v>
      </c>
      <c r="E52" s="93">
        <v>0.23</v>
      </c>
      <c r="F52" s="72" t="s">
        <v>1089</v>
      </c>
      <c r="G52" s="38"/>
      <c r="H52" s="39"/>
      <c r="I52" s="72"/>
      <c r="J52" s="267">
        <v>0.3</v>
      </c>
      <c r="K52" s="93">
        <v>0.14890039985459833</v>
      </c>
      <c r="L52" s="74">
        <v>0.49633466618199445</v>
      </c>
      <c r="M52" s="218"/>
      <c r="N52" s="269"/>
      <c r="O52" s="74"/>
      <c r="P52" s="29" t="s">
        <v>1090</v>
      </c>
      <c r="Q52" s="268"/>
      <c r="R52" s="267">
        <v>0.33</v>
      </c>
      <c r="S52" s="93">
        <v>0.14890039985459833</v>
      </c>
      <c r="T52" s="74">
        <v>0.4512133328927222</v>
      </c>
      <c r="U52" s="218"/>
      <c r="V52" s="269"/>
      <c r="W52" s="74"/>
      <c r="X52" s="29" t="s">
        <v>1090</v>
      </c>
      <c r="Y52" s="268"/>
      <c r="Z52" s="65">
        <v>0.5</v>
      </c>
      <c r="AA52" s="39">
        <v>0</v>
      </c>
      <c r="AB52" s="74">
        <v>0</v>
      </c>
      <c r="AC52" s="218"/>
      <c r="AD52" s="269"/>
      <c r="AE52" s="74"/>
      <c r="AF52" s="268"/>
      <c r="AG52" s="28" t="s">
        <v>1091</v>
      </c>
      <c r="AH52" s="218"/>
      <c r="AI52" s="71"/>
      <c r="AJ52" s="74">
        <v>0</v>
      </c>
      <c r="AK52" s="218"/>
      <c r="AL52" s="269"/>
      <c r="AM52" s="74"/>
      <c r="AN52" s="268"/>
      <c r="AO52" s="268"/>
      <c r="AP52" s="218"/>
      <c r="AQ52" s="71"/>
      <c r="AR52" s="74">
        <v>0</v>
      </c>
      <c r="AS52" s="218"/>
      <c r="AT52" s="269"/>
      <c r="AU52" s="74"/>
      <c r="AV52" s="268"/>
      <c r="AW52" s="311"/>
      <c r="AX52" s="1534"/>
      <c r="AY52" s="666"/>
      <c r="AZ52" s="666"/>
      <c r="BA52" s="666"/>
      <c r="BB52" s="822" t="s">
        <v>1342</v>
      </c>
      <c r="BC52" s="634">
        <v>0</v>
      </c>
      <c r="BD52" s="7">
        <v>0</v>
      </c>
      <c r="BE52" s="93">
        <v>0</v>
      </c>
      <c r="BF52" s="629">
        <v>0</v>
      </c>
      <c r="BG52" s="629">
        <v>0</v>
      </c>
      <c r="BH52" s="214">
        <v>0</v>
      </c>
      <c r="BI52" s="1175" t="s">
        <v>1092</v>
      </c>
      <c r="BJ52" s="836">
        <v>0</v>
      </c>
      <c r="BK52" s="747">
        <v>0</v>
      </c>
      <c r="BL52" s="214">
        <v>0</v>
      </c>
      <c r="BM52" s="877">
        <v>0</v>
      </c>
      <c r="BN52" s="629">
        <v>0</v>
      </c>
      <c r="BO52" s="263">
        <v>0</v>
      </c>
      <c r="BP52" s="1177" t="s">
        <v>1093</v>
      </c>
      <c r="BQ52" s="801" t="s">
        <v>1342</v>
      </c>
      <c r="BR52" s="857" t="s">
        <v>1342</v>
      </c>
      <c r="BS52" s="214"/>
      <c r="BT52" s="802" t="s">
        <v>1342</v>
      </c>
      <c r="BU52" s="858" t="s">
        <v>1342</v>
      </c>
      <c r="BV52" s="214"/>
      <c r="BW52" s="1164" t="s">
        <v>1468</v>
      </c>
      <c r="BX52" s="801" t="s">
        <v>1342</v>
      </c>
      <c r="BY52" s="857" t="s">
        <v>1342</v>
      </c>
      <c r="BZ52" s="214">
        <v>0</v>
      </c>
      <c r="CA52" s="802" t="s">
        <v>1342</v>
      </c>
      <c r="CB52" s="858" t="s">
        <v>1342</v>
      </c>
      <c r="CC52" s="214">
        <v>0</v>
      </c>
      <c r="CD52" s="1302" t="s">
        <v>1583</v>
      </c>
    </row>
    <row r="53" spans="1:82" ht="51" customHeight="1" x14ac:dyDescent="0.35">
      <c r="A53" s="1465"/>
      <c r="B53" s="1409"/>
      <c r="C53" s="1401" t="s">
        <v>1094</v>
      </c>
      <c r="D53" s="30" t="s">
        <v>1095</v>
      </c>
      <c r="E53" s="71">
        <v>0</v>
      </c>
      <c r="F53" s="107">
        <v>2</v>
      </c>
      <c r="G53" s="84"/>
      <c r="H53" s="71"/>
      <c r="I53" s="107"/>
      <c r="J53" s="53">
        <v>1</v>
      </c>
      <c r="K53" s="48">
        <v>1</v>
      </c>
      <c r="L53" s="35">
        <v>1</v>
      </c>
      <c r="M53" s="108"/>
      <c r="N53" s="114"/>
      <c r="O53" s="35"/>
      <c r="P53" s="109" t="s">
        <v>1074</v>
      </c>
      <c r="Q53" s="258"/>
      <c r="R53" s="53">
        <v>1</v>
      </c>
      <c r="S53" s="48">
        <v>1</v>
      </c>
      <c r="T53" s="35">
        <v>1</v>
      </c>
      <c r="U53" s="108"/>
      <c r="V53" s="114"/>
      <c r="W53" s="35"/>
      <c r="X53" s="109"/>
      <c r="Y53" s="258"/>
      <c r="Z53" s="40">
        <v>1</v>
      </c>
      <c r="AA53" s="41">
        <v>0</v>
      </c>
      <c r="AB53" s="35">
        <v>1</v>
      </c>
      <c r="AC53" s="108"/>
      <c r="AD53" s="114"/>
      <c r="AE53" s="35"/>
      <c r="AF53" s="109"/>
      <c r="AG53" s="42" t="s">
        <v>1096</v>
      </c>
      <c r="AH53" s="53"/>
      <c r="AI53" s="48">
        <v>1</v>
      </c>
      <c r="AJ53" s="35">
        <v>1</v>
      </c>
      <c r="AK53" s="108"/>
      <c r="AL53" s="114"/>
      <c r="AM53" s="35"/>
      <c r="AN53" s="109"/>
      <c r="AO53" s="258"/>
      <c r="AP53" s="53">
        <v>1</v>
      </c>
      <c r="AQ53" s="48">
        <v>1</v>
      </c>
      <c r="AR53" s="35">
        <v>1</v>
      </c>
      <c r="AS53" s="108"/>
      <c r="AT53" s="114"/>
      <c r="AU53" s="35"/>
      <c r="AV53" s="109"/>
      <c r="AW53" s="258"/>
      <c r="AX53" s="779" t="s">
        <v>519</v>
      </c>
      <c r="AY53" s="1528" t="s">
        <v>414</v>
      </c>
      <c r="AZ53" s="1528" t="s">
        <v>520</v>
      </c>
      <c r="BA53" s="1528" t="s">
        <v>1097</v>
      </c>
      <c r="BB53" s="779" t="s">
        <v>1098</v>
      </c>
      <c r="BC53" s="703">
        <v>1</v>
      </c>
      <c r="BD53" s="703">
        <v>1</v>
      </c>
      <c r="BE53" s="933">
        <f>+BD53/BC53</f>
        <v>1</v>
      </c>
      <c r="BF53" s="705">
        <v>19000000</v>
      </c>
      <c r="BG53" s="705">
        <v>12040000</v>
      </c>
      <c r="BH53" s="652">
        <f>+BG53/BF53</f>
        <v>0.63368421052631574</v>
      </c>
      <c r="BI53" s="664" t="s">
        <v>1472</v>
      </c>
      <c r="BJ53" s="681">
        <v>3</v>
      </c>
      <c r="BK53" s="681">
        <v>3</v>
      </c>
      <c r="BL53" s="716">
        <f>+BK53/BJ53</f>
        <v>1</v>
      </c>
      <c r="BM53" s="653">
        <v>27850000</v>
      </c>
      <c r="BN53" s="653">
        <v>21165451</v>
      </c>
      <c r="BO53" s="716">
        <f>+BN53/BM53</f>
        <v>0.75998028725314182</v>
      </c>
      <c r="BP53" s="665" t="s">
        <v>1100</v>
      </c>
      <c r="BQ53" s="959">
        <v>4</v>
      </c>
      <c r="BR53" s="959">
        <v>3</v>
      </c>
      <c r="BS53" s="716">
        <f>+BR53/BQ53</f>
        <v>0.75</v>
      </c>
      <c r="BT53" s="960">
        <v>66600000</v>
      </c>
      <c r="BU53" s="960">
        <v>66558796</v>
      </c>
      <c r="BV53" s="1079">
        <f>+BU53/BT53</f>
        <v>0.99938132132132129</v>
      </c>
      <c r="BW53" s="665" t="s">
        <v>1101</v>
      </c>
      <c r="BX53" s="961">
        <v>2</v>
      </c>
      <c r="BY53" s="961">
        <v>2</v>
      </c>
      <c r="BZ53" s="716">
        <f>+BY53/BX53</f>
        <v>1</v>
      </c>
      <c r="CA53" s="1069">
        <v>83980000</v>
      </c>
      <c r="CB53" s="1069">
        <v>75290000</v>
      </c>
      <c r="CC53" s="716">
        <f>+CB53/CA53</f>
        <v>0.8965229816623006</v>
      </c>
      <c r="CD53" s="1348" t="s">
        <v>1509</v>
      </c>
    </row>
    <row r="54" spans="1:82" ht="63" customHeight="1" x14ac:dyDescent="0.35">
      <c r="A54" s="1465"/>
      <c r="B54" s="1409"/>
      <c r="C54" s="1409"/>
      <c r="D54" s="30" t="s">
        <v>1103</v>
      </c>
      <c r="E54" s="71">
        <v>0</v>
      </c>
      <c r="F54" s="107">
        <v>10</v>
      </c>
      <c r="G54" s="84"/>
      <c r="H54" s="71"/>
      <c r="I54" s="107"/>
      <c r="J54" s="53"/>
      <c r="K54" s="114"/>
      <c r="L54" s="35">
        <v>0</v>
      </c>
      <c r="M54" s="108"/>
      <c r="N54" s="114"/>
      <c r="O54" s="35"/>
      <c r="P54" s="258"/>
      <c r="Q54" s="258"/>
      <c r="R54" s="53"/>
      <c r="S54" s="48"/>
      <c r="T54" s="35">
        <v>0</v>
      </c>
      <c r="U54" s="108"/>
      <c r="V54" s="114"/>
      <c r="W54" s="35"/>
      <c r="X54" s="258"/>
      <c r="Y54" s="258"/>
      <c r="Z54" s="40">
        <v>10</v>
      </c>
      <c r="AA54" s="41">
        <v>0</v>
      </c>
      <c r="AB54" s="35">
        <v>0</v>
      </c>
      <c r="AC54" s="108"/>
      <c r="AD54" s="114"/>
      <c r="AE54" s="35"/>
      <c r="AF54" s="258"/>
      <c r="AG54" s="42" t="s">
        <v>1104</v>
      </c>
      <c r="AH54" s="108"/>
      <c r="AI54" s="48"/>
      <c r="AJ54" s="35">
        <v>0</v>
      </c>
      <c r="AK54" s="108"/>
      <c r="AL54" s="114"/>
      <c r="AM54" s="35"/>
      <c r="AN54" s="258"/>
      <c r="AO54" s="258"/>
      <c r="AP54" s="108"/>
      <c r="AQ54" s="48"/>
      <c r="AR54" s="35">
        <v>0</v>
      </c>
      <c r="AS54" s="108"/>
      <c r="AT54" s="114"/>
      <c r="AU54" s="35"/>
      <c r="AV54" s="258"/>
      <c r="AW54" s="258"/>
      <c r="AX54" s="730" t="s">
        <v>1342</v>
      </c>
      <c r="AY54" s="1434"/>
      <c r="AZ54" s="1434"/>
      <c r="BA54" s="1434"/>
      <c r="BB54" s="730" t="s">
        <v>1342</v>
      </c>
      <c r="BC54" s="730" t="s">
        <v>1342</v>
      </c>
      <c r="BD54" s="730" t="s">
        <v>1342</v>
      </c>
      <c r="BE54" s="934"/>
      <c r="BF54" s="705" t="s">
        <v>1342</v>
      </c>
      <c r="BG54" s="730" t="s">
        <v>1342</v>
      </c>
      <c r="BH54" s="865"/>
      <c r="BI54" s="1135" t="s">
        <v>1468</v>
      </c>
      <c r="BJ54" s="730" t="s">
        <v>1342</v>
      </c>
      <c r="BK54" s="730" t="s">
        <v>1342</v>
      </c>
      <c r="BL54" s="910"/>
      <c r="BM54" s="730" t="s">
        <v>1342</v>
      </c>
      <c r="BN54" s="987" t="s">
        <v>1342</v>
      </c>
      <c r="BO54" s="910"/>
      <c r="BP54" s="1135" t="s">
        <v>1468</v>
      </c>
      <c r="BQ54" s="730" t="s">
        <v>1342</v>
      </c>
      <c r="BR54" s="730" t="s">
        <v>1342</v>
      </c>
      <c r="BS54" s="865"/>
      <c r="BT54" s="730" t="s">
        <v>1342</v>
      </c>
      <c r="BU54" s="730" t="s">
        <v>1342</v>
      </c>
      <c r="BV54" s="865"/>
      <c r="BW54" s="1135" t="s">
        <v>1468</v>
      </c>
      <c r="BX54" s="730">
        <v>4</v>
      </c>
      <c r="BY54" s="730">
        <v>4</v>
      </c>
      <c r="BZ54" s="1317">
        <v>1</v>
      </c>
      <c r="CA54" s="730" t="s">
        <v>1342</v>
      </c>
      <c r="CB54" s="730" t="s">
        <v>1342</v>
      </c>
      <c r="CC54" s="988">
        <v>0</v>
      </c>
      <c r="CD54" s="1349" t="s">
        <v>1606</v>
      </c>
    </row>
    <row r="55" spans="1:82" ht="63" customHeight="1" x14ac:dyDescent="0.35">
      <c r="A55" s="1465"/>
      <c r="B55" s="1409"/>
      <c r="C55" s="1404"/>
      <c r="D55" s="30" t="s">
        <v>1105</v>
      </c>
      <c r="E55" s="71">
        <v>2</v>
      </c>
      <c r="F55" s="107">
        <v>20</v>
      </c>
      <c r="G55" s="84"/>
      <c r="H55" s="71"/>
      <c r="I55" s="107"/>
      <c r="J55" s="53">
        <v>4</v>
      </c>
      <c r="K55" s="48">
        <v>4</v>
      </c>
      <c r="L55" s="35">
        <v>1</v>
      </c>
      <c r="M55" s="108"/>
      <c r="N55" s="114"/>
      <c r="O55" s="35"/>
      <c r="P55" s="258"/>
      <c r="Q55" s="258"/>
      <c r="R55" s="53">
        <v>4</v>
      </c>
      <c r="S55" s="48">
        <v>4</v>
      </c>
      <c r="T55" s="35">
        <v>1</v>
      </c>
      <c r="U55" s="108"/>
      <c r="V55" s="114"/>
      <c r="W55" s="35"/>
      <c r="X55" s="109" t="s">
        <v>1106</v>
      </c>
      <c r="Y55" s="258"/>
      <c r="Z55" s="40">
        <v>4</v>
      </c>
      <c r="AA55" s="41">
        <v>4</v>
      </c>
      <c r="AB55" s="35">
        <v>1</v>
      </c>
      <c r="AC55" s="108"/>
      <c r="AD55" s="114"/>
      <c r="AE55" s="35"/>
      <c r="AF55" s="109"/>
      <c r="AG55" s="109" t="s">
        <v>1106</v>
      </c>
      <c r="AH55" s="53"/>
      <c r="AI55" s="48"/>
      <c r="AJ55" s="35">
        <v>0</v>
      </c>
      <c r="AK55" s="108"/>
      <c r="AL55" s="114"/>
      <c r="AM55" s="35"/>
      <c r="AN55" s="109"/>
      <c r="AO55" s="258"/>
      <c r="AP55" s="53"/>
      <c r="AQ55" s="48"/>
      <c r="AR55" s="35">
        <v>0</v>
      </c>
      <c r="AS55" s="108"/>
      <c r="AT55" s="114"/>
      <c r="AU55" s="35"/>
      <c r="AV55" s="109"/>
      <c r="AW55" s="258"/>
      <c r="AX55" s="730" t="s">
        <v>1342</v>
      </c>
      <c r="AY55" s="1434"/>
      <c r="AZ55" s="1434"/>
      <c r="BA55" s="1434"/>
      <c r="BB55" s="730" t="s">
        <v>1342</v>
      </c>
      <c r="BC55" s="730" t="s">
        <v>1342</v>
      </c>
      <c r="BD55" s="730" t="s">
        <v>1342</v>
      </c>
      <c r="BE55" s="934"/>
      <c r="BF55" s="705" t="s">
        <v>1342</v>
      </c>
      <c r="BG55" s="730" t="s">
        <v>1342</v>
      </c>
      <c r="BH55" s="865"/>
      <c r="BI55" s="1120" t="s">
        <v>1468</v>
      </c>
      <c r="BJ55" s="730" t="s">
        <v>1342</v>
      </c>
      <c r="BK55" s="730" t="s">
        <v>1342</v>
      </c>
      <c r="BL55" s="865"/>
      <c r="BM55" s="730" t="s">
        <v>1342</v>
      </c>
      <c r="BN55" s="730" t="s">
        <v>1342</v>
      </c>
      <c r="BO55" s="865"/>
      <c r="BP55" s="1120" t="s">
        <v>1468</v>
      </c>
      <c r="BQ55" s="730" t="s">
        <v>1342</v>
      </c>
      <c r="BR55" s="730" t="s">
        <v>1342</v>
      </c>
      <c r="BS55" s="865"/>
      <c r="BT55" s="730" t="s">
        <v>1342</v>
      </c>
      <c r="BU55" s="730" t="s">
        <v>1342</v>
      </c>
      <c r="BV55" s="1080"/>
      <c r="BW55" s="1120" t="s">
        <v>1468</v>
      </c>
      <c r="BX55" s="730">
        <v>20</v>
      </c>
      <c r="BY55" s="730">
        <v>20</v>
      </c>
      <c r="BZ55" s="1317">
        <v>1</v>
      </c>
      <c r="CA55" s="730" t="s">
        <v>1342</v>
      </c>
      <c r="CB55" s="730" t="s">
        <v>1342</v>
      </c>
      <c r="CC55" s="988">
        <v>0</v>
      </c>
      <c r="CD55" s="1349" t="s">
        <v>1548</v>
      </c>
    </row>
    <row r="56" spans="1:82" ht="63" customHeight="1" x14ac:dyDescent="0.35">
      <c r="A56" s="1465"/>
      <c r="B56" s="1409"/>
      <c r="C56" s="1531" t="s">
        <v>1107</v>
      </c>
      <c r="D56" s="601" t="s">
        <v>1108</v>
      </c>
      <c r="E56" s="602">
        <v>0</v>
      </c>
      <c r="F56" s="615">
        <v>1</v>
      </c>
      <c r="G56" s="616"/>
      <c r="H56" s="602"/>
      <c r="I56" s="615"/>
      <c r="J56" s="53">
        <v>1</v>
      </c>
      <c r="K56" s="48">
        <v>1</v>
      </c>
      <c r="L56" s="597">
        <v>1</v>
      </c>
      <c r="M56" s="108"/>
      <c r="N56" s="114"/>
      <c r="O56" s="597"/>
      <c r="P56" s="258"/>
      <c r="Q56" s="258"/>
      <c r="R56" s="53">
        <v>1</v>
      </c>
      <c r="S56" s="48">
        <v>1</v>
      </c>
      <c r="T56" s="597">
        <v>1</v>
      </c>
      <c r="U56" s="108"/>
      <c r="V56" s="114"/>
      <c r="W56" s="597"/>
      <c r="X56" s="258"/>
      <c r="Y56" s="258"/>
      <c r="Z56" s="40">
        <v>1</v>
      </c>
      <c r="AA56" s="41">
        <v>1</v>
      </c>
      <c r="AB56" s="597">
        <v>1</v>
      </c>
      <c r="AC56" s="108"/>
      <c r="AD56" s="114"/>
      <c r="AE56" s="597"/>
      <c r="AF56" s="258"/>
      <c r="AG56" s="42"/>
      <c r="AH56" s="53">
        <v>1</v>
      </c>
      <c r="AI56" s="48">
        <v>1</v>
      </c>
      <c r="AJ56" s="597">
        <v>1</v>
      </c>
      <c r="AK56" s="108"/>
      <c r="AL56" s="114"/>
      <c r="AM56" s="597"/>
      <c r="AN56" s="258"/>
      <c r="AO56" s="258"/>
      <c r="AP56" s="53">
        <v>1</v>
      </c>
      <c r="AQ56" s="48">
        <v>1</v>
      </c>
      <c r="AR56" s="597">
        <v>1</v>
      </c>
      <c r="AS56" s="108"/>
      <c r="AT56" s="114"/>
      <c r="AU56" s="597"/>
      <c r="AV56" s="258"/>
      <c r="AW56" s="312"/>
      <c r="AX56" s="944" t="s">
        <v>1342</v>
      </c>
      <c r="AY56" s="667"/>
      <c r="AZ56" s="667"/>
      <c r="BA56" s="667"/>
      <c r="BB56" s="1253" t="s">
        <v>1342</v>
      </c>
      <c r="BC56" s="935">
        <v>1</v>
      </c>
      <c r="BD56" s="936">
        <v>1</v>
      </c>
      <c r="BE56" s="937">
        <f>BD56/BC56</f>
        <v>1</v>
      </c>
      <c r="BF56" s="944" t="s">
        <v>1342</v>
      </c>
      <c r="BG56" s="936" t="s">
        <v>1342</v>
      </c>
      <c r="BH56" s="942"/>
      <c r="BI56" s="938" t="s">
        <v>1380</v>
      </c>
      <c r="BJ56" s="944">
        <v>1</v>
      </c>
      <c r="BK56" s="936">
        <v>1</v>
      </c>
      <c r="BL56" s="937">
        <f>BK56/BJ56</f>
        <v>1</v>
      </c>
      <c r="BM56" s="944" t="s">
        <v>1342</v>
      </c>
      <c r="BN56" s="936" t="s">
        <v>1342</v>
      </c>
      <c r="BO56" s="942"/>
      <c r="BP56" s="1237" t="s">
        <v>1397</v>
      </c>
      <c r="BQ56" s="944">
        <v>1</v>
      </c>
      <c r="BR56" s="936">
        <v>1</v>
      </c>
      <c r="BS56" s="937">
        <f>BR56/BQ56</f>
        <v>1</v>
      </c>
      <c r="BT56" s="944" t="s">
        <v>1342</v>
      </c>
      <c r="BU56" s="936" t="s">
        <v>1342</v>
      </c>
      <c r="BV56" s="942"/>
      <c r="BW56" s="1238" t="s">
        <v>1412</v>
      </c>
      <c r="BX56" s="944">
        <v>1</v>
      </c>
      <c r="BY56" s="936">
        <v>1</v>
      </c>
      <c r="BZ56" s="937">
        <f>BY56/BX56</f>
        <v>1</v>
      </c>
      <c r="CA56" s="944" t="s">
        <v>1342</v>
      </c>
      <c r="CB56" s="936" t="s">
        <v>1342</v>
      </c>
      <c r="CC56" s="1336">
        <v>0</v>
      </c>
      <c r="CD56" s="1351" t="s">
        <v>1420</v>
      </c>
    </row>
    <row r="57" spans="1:82" ht="63" customHeight="1" thickBot="1" x14ac:dyDescent="0.4">
      <c r="A57" s="1540"/>
      <c r="B57" s="1541"/>
      <c r="C57" s="1542"/>
      <c r="D57" s="617" t="s">
        <v>1109</v>
      </c>
      <c r="E57" s="618">
        <v>2</v>
      </c>
      <c r="F57" s="619">
        <v>18</v>
      </c>
      <c r="G57" s="620"/>
      <c r="H57" s="618"/>
      <c r="I57" s="619"/>
      <c r="J57" s="146">
        <v>1</v>
      </c>
      <c r="K57" s="141">
        <v>1</v>
      </c>
      <c r="L57" s="621">
        <v>1</v>
      </c>
      <c r="M57" s="319"/>
      <c r="N57" s="320"/>
      <c r="O57" s="621"/>
      <c r="P57" s="321"/>
      <c r="Q57" s="321"/>
      <c r="R57" s="146">
        <v>1</v>
      </c>
      <c r="S57" s="141">
        <v>1</v>
      </c>
      <c r="T57" s="621">
        <v>1</v>
      </c>
      <c r="U57" s="319"/>
      <c r="V57" s="320"/>
      <c r="W57" s="621"/>
      <c r="X57" s="321"/>
      <c r="Y57" s="321"/>
      <c r="Z57" s="126">
        <v>1</v>
      </c>
      <c r="AA57" s="127">
        <v>1</v>
      </c>
      <c r="AB57" s="621">
        <v>1</v>
      </c>
      <c r="AC57" s="319"/>
      <c r="AD57" s="320"/>
      <c r="AE57" s="621"/>
      <c r="AF57" s="321"/>
      <c r="AG57" s="322"/>
      <c r="AH57" s="146">
        <v>1</v>
      </c>
      <c r="AI57" s="141">
        <v>1</v>
      </c>
      <c r="AJ57" s="621">
        <v>1</v>
      </c>
      <c r="AK57" s="319"/>
      <c r="AL57" s="320"/>
      <c r="AM57" s="621"/>
      <c r="AN57" s="321"/>
      <c r="AO57" s="321"/>
      <c r="AP57" s="146">
        <v>1</v>
      </c>
      <c r="AQ57" s="141">
        <v>1</v>
      </c>
      <c r="AR57" s="621">
        <v>1</v>
      </c>
      <c r="AS57" s="319"/>
      <c r="AT57" s="320"/>
      <c r="AU57" s="621"/>
      <c r="AV57" s="321"/>
      <c r="AW57" s="323"/>
      <c r="AX57" s="620" t="s">
        <v>1342</v>
      </c>
      <c r="AY57" s="622"/>
      <c r="AZ57" s="622"/>
      <c r="BA57" s="622"/>
      <c r="BB57" s="1254" t="s">
        <v>1342</v>
      </c>
      <c r="BC57" s="939">
        <v>18</v>
      </c>
      <c r="BD57" s="618">
        <v>18</v>
      </c>
      <c r="BE57" s="940">
        <f>BD57/BC57</f>
        <v>1</v>
      </c>
      <c r="BF57" s="620" t="s">
        <v>1342</v>
      </c>
      <c r="BG57" s="618" t="s">
        <v>1342</v>
      </c>
      <c r="BH57" s="943"/>
      <c r="BI57" s="941" t="s">
        <v>1381</v>
      </c>
      <c r="BJ57" s="620">
        <v>18</v>
      </c>
      <c r="BK57" s="618">
        <v>18</v>
      </c>
      <c r="BL57" s="940">
        <f>BK57/BJ57</f>
        <v>1</v>
      </c>
      <c r="BM57" s="620" t="s">
        <v>1342</v>
      </c>
      <c r="BN57" s="618" t="s">
        <v>1342</v>
      </c>
      <c r="BO57" s="943"/>
      <c r="BP57" s="1239" t="s">
        <v>1398</v>
      </c>
      <c r="BQ57" s="620">
        <v>1</v>
      </c>
      <c r="BR57" s="618">
        <v>1</v>
      </c>
      <c r="BS57" s="940">
        <f>BR57/BQ57</f>
        <v>1</v>
      </c>
      <c r="BT57" s="620" t="s">
        <v>1342</v>
      </c>
      <c r="BU57" s="618" t="s">
        <v>1342</v>
      </c>
      <c r="BV57" s="943"/>
      <c r="BW57" s="941" t="s">
        <v>1413</v>
      </c>
      <c r="BX57" s="620">
        <v>18</v>
      </c>
      <c r="BY57" s="618">
        <v>18</v>
      </c>
      <c r="BZ57" s="940">
        <f>BY57/BX57</f>
        <v>1</v>
      </c>
      <c r="CA57" s="620" t="s">
        <v>1342</v>
      </c>
      <c r="CB57" s="618" t="s">
        <v>1342</v>
      </c>
      <c r="CC57" s="1337">
        <v>0</v>
      </c>
      <c r="CD57" s="1386" t="s">
        <v>1421</v>
      </c>
    </row>
    <row r="58" spans="1:82" ht="25.5" customHeight="1" x14ac:dyDescent="0.35">
      <c r="A58" s="154"/>
      <c r="B58" s="153"/>
      <c r="C58" s="157"/>
      <c r="D58" s="324"/>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7"/>
      <c r="AY58" s="157"/>
      <c r="AZ58" s="157"/>
      <c r="BA58" s="157"/>
      <c r="BB58" s="157"/>
      <c r="BC58" s="157" t="s">
        <v>1224</v>
      </c>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row>
    <row r="59" spans="1:82" ht="26.5" customHeight="1" x14ac:dyDescent="0.35">
      <c r="A59" s="154"/>
      <c r="B59" s="153"/>
      <c r="C59" s="157"/>
      <c r="D59" s="159"/>
      <c r="E59" s="694">
        <v>2020</v>
      </c>
      <c r="F59" s="694">
        <v>2021</v>
      </c>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694"/>
      <c r="AP59" s="694"/>
      <c r="AQ59" s="694"/>
      <c r="AR59" s="694"/>
      <c r="AS59" s="694"/>
      <c r="AT59" s="694"/>
      <c r="AU59" s="694"/>
      <c r="AV59" s="694"/>
      <c r="AW59" s="694"/>
      <c r="AX59" s="696">
        <v>2022</v>
      </c>
      <c r="AY59" s="696"/>
      <c r="AZ59" s="696"/>
      <c r="BA59" s="696"/>
      <c r="BB59" s="696">
        <v>2023</v>
      </c>
      <c r="BC59" s="157" t="s">
        <v>1227</v>
      </c>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row>
    <row r="60" spans="1:82" ht="20.5" customHeight="1" x14ac:dyDescent="0.35">
      <c r="A60" s="154"/>
      <c r="B60" s="153"/>
      <c r="C60" s="1401" t="s">
        <v>1016</v>
      </c>
      <c r="D60" s="697" t="s">
        <v>1037</v>
      </c>
      <c r="E60" s="159">
        <v>5.64</v>
      </c>
      <c r="F60" s="159">
        <v>5.64</v>
      </c>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7">
        <v>5.84</v>
      </c>
      <c r="AY60" s="157"/>
      <c r="AZ60" s="157"/>
      <c r="BA60" s="157"/>
      <c r="BB60" s="157" t="s">
        <v>1226</v>
      </c>
      <c r="BC60" s="157" t="s">
        <v>1225</v>
      </c>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row>
    <row r="61" spans="1:82" ht="63" customHeight="1" x14ac:dyDescent="0.35">
      <c r="A61" s="154"/>
      <c r="B61" s="153"/>
      <c r="C61" s="140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row>
    <row r="62" spans="1:82" ht="63" customHeight="1" x14ac:dyDescent="0.35">
      <c r="A62" s="154"/>
      <c r="B62" s="153"/>
      <c r="C62" s="1404"/>
      <c r="D62" s="731" t="s">
        <v>1289</v>
      </c>
      <c r="E62" s="731">
        <v>5.2</v>
      </c>
      <c r="F62" s="731">
        <v>5.4</v>
      </c>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25">
        <v>5.6</v>
      </c>
      <c r="AY62" s="725"/>
      <c r="AZ62" s="725"/>
      <c r="BA62" s="725"/>
      <c r="BB62" s="725">
        <v>5.8</v>
      </c>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row>
    <row r="63" spans="1:82" ht="63" customHeight="1" x14ac:dyDescent="0.35">
      <c r="A63" s="154"/>
      <c r="B63" s="153"/>
      <c r="C63" s="157"/>
      <c r="D63" s="159"/>
      <c r="E63" s="164"/>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row>
    <row r="64" spans="1:82" ht="63" customHeight="1" x14ac:dyDescent="0.35">
      <c r="A64" s="154"/>
      <c r="B64" s="153"/>
      <c r="C64" s="157"/>
      <c r="D64" s="159"/>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row>
    <row r="65" spans="1:82" ht="63" customHeight="1" x14ac:dyDescent="0.35">
      <c r="A65" s="154"/>
      <c r="B65" s="153"/>
      <c r="C65" s="157"/>
      <c r="D65" s="165"/>
      <c r="E65" s="164"/>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1:82" ht="63" customHeight="1" x14ac:dyDescent="0.35">
      <c r="A66" s="154"/>
      <c r="B66" s="153"/>
      <c r="C66" s="1529" t="s">
        <v>666</v>
      </c>
      <c r="D66" s="698" t="s">
        <v>667</v>
      </c>
      <c r="E66" s="155" t="s">
        <v>1228</v>
      </c>
      <c r="F66" s="155" t="s">
        <v>1228</v>
      </c>
      <c r="G66" s="155" t="s">
        <v>1229</v>
      </c>
      <c r="H66" s="155" t="s">
        <v>1230</v>
      </c>
      <c r="I66" s="155" t="s">
        <v>1231</v>
      </c>
      <c r="J66" s="155" t="s">
        <v>1232</v>
      </c>
      <c r="K66" s="155" t="s">
        <v>1233</v>
      </c>
      <c r="L66" s="155" t="s">
        <v>1234</v>
      </c>
      <c r="M66" s="155" t="s">
        <v>1235</v>
      </c>
      <c r="N66" s="155" t="s">
        <v>1236</v>
      </c>
      <c r="O66" s="155" t="s">
        <v>1237</v>
      </c>
      <c r="P66" s="155" t="s">
        <v>1238</v>
      </c>
      <c r="Q66" s="155" t="s">
        <v>1239</v>
      </c>
      <c r="R66" s="155" t="s">
        <v>1240</v>
      </c>
      <c r="S66" s="155" t="s">
        <v>1241</v>
      </c>
      <c r="T66" s="155" t="s">
        <v>1242</v>
      </c>
      <c r="U66" s="155" t="s">
        <v>1243</v>
      </c>
      <c r="V66" s="155" t="s">
        <v>1244</v>
      </c>
      <c r="W66" s="155" t="s">
        <v>1245</v>
      </c>
      <c r="X66" s="155" t="s">
        <v>1246</v>
      </c>
      <c r="Y66" s="155" t="s">
        <v>1247</v>
      </c>
      <c r="Z66" s="155" t="s">
        <v>1248</v>
      </c>
      <c r="AA66" s="155" t="s">
        <v>1249</v>
      </c>
      <c r="AB66" s="155" t="s">
        <v>1250</v>
      </c>
      <c r="AC66" s="155" t="s">
        <v>1251</v>
      </c>
      <c r="AD66" s="155" t="s">
        <v>1252</v>
      </c>
      <c r="AE66" s="155" t="s">
        <v>1253</v>
      </c>
      <c r="AF66" s="155" t="s">
        <v>1254</v>
      </c>
      <c r="AG66" s="155" t="s">
        <v>1255</v>
      </c>
      <c r="AH66" s="155" t="s">
        <v>1256</v>
      </c>
      <c r="AI66" s="155" t="s">
        <v>1257</v>
      </c>
      <c r="AJ66" s="155" t="s">
        <v>1258</v>
      </c>
      <c r="AK66" s="155" t="s">
        <v>1259</v>
      </c>
      <c r="AL66" s="155" t="s">
        <v>1260</v>
      </c>
      <c r="AM66" s="155" t="s">
        <v>1261</v>
      </c>
      <c r="AN66" s="155" t="s">
        <v>1262</v>
      </c>
      <c r="AO66" s="155" t="s">
        <v>1263</v>
      </c>
      <c r="AP66" s="155" t="s">
        <v>1264</v>
      </c>
      <c r="AQ66" s="155" t="s">
        <v>1265</v>
      </c>
      <c r="AR66" s="155" t="s">
        <v>1266</v>
      </c>
      <c r="AS66" s="155" t="s">
        <v>1267</v>
      </c>
      <c r="AT66" s="155" t="s">
        <v>1268</v>
      </c>
      <c r="AU66" s="155" t="s">
        <v>1269</v>
      </c>
      <c r="AV66" s="155" t="s">
        <v>1270</v>
      </c>
      <c r="AW66" s="155" t="s">
        <v>1271</v>
      </c>
      <c r="AX66" s="158" t="s">
        <v>1228</v>
      </c>
      <c r="AY66" s="157"/>
      <c r="AZ66" s="157"/>
      <c r="BA66" s="157"/>
      <c r="BB66" s="157" t="s">
        <v>1272</v>
      </c>
      <c r="BC66" s="157"/>
      <c r="BD66" s="157"/>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row>
    <row r="67" spans="1:82" ht="63" customHeight="1" x14ac:dyDescent="0.35">
      <c r="A67" s="154"/>
      <c r="B67" s="153"/>
      <c r="C67" s="1530"/>
      <c r="D67" s="549" t="s">
        <v>678</v>
      </c>
      <c r="E67" s="155">
        <v>18.5</v>
      </c>
      <c r="F67" s="155">
        <v>19.399999999999999</v>
      </c>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8">
        <v>21.3</v>
      </c>
      <c r="AY67" s="157"/>
      <c r="AZ67" s="157"/>
      <c r="BA67" s="157"/>
      <c r="BB67" s="157" t="s">
        <v>1272</v>
      </c>
      <c r="BC67" s="157"/>
      <c r="BD67" s="157"/>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row>
    <row r="68" spans="1:82" ht="63" customHeight="1" x14ac:dyDescent="0.35">
      <c r="A68" s="154"/>
      <c r="B68" s="153"/>
      <c r="C68" s="1530"/>
      <c r="D68" s="549" t="s">
        <v>684</v>
      </c>
      <c r="E68" s="155">
        <v>4.2</v>
      </c>
      <c r="F68" s="155">
        <v>4.5</v>
      </c>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8">
        <v>4.5</v>
      </c>
      <c r="AY68" s="157"/>
      <c r="AZ68" s="157"/>
      <c r="BA68" s="157"/>
      <c r="BB68" s="157" t="s">
        <v>1272</v>
      </c>
      <c r="BC68" s="157"/>
      <c r="BD68" s="157"/>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row>
    <row r="69" spans="1:82" ht="63" customHeight="1" x14ac:dyDescent="0.35">
      <c r="A69" s="154"/>
      <c r="B69" s="153"/>
      <c r="C69" s="1530"/>
      <c r="D69" s="549" t="s">
        <v>689</v>
      </c>
      <c r="E69" s="155">
        <v>2.2000000000000002</v>
      </c>
      <c r="F69" s="155">
        <v>2.6</v>
      </c>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8">
        <v>3.3</v>
      </c>
      <c r="AY69" s="157"/>
      <c r="AZ69" s="157"/>
      <c r="BA69" s="157"/>
      <c r="BB69" s="157" t="s">
        <v>1273</v>
      </c>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row>
    <row r="70" spans="1:82" ht="63" customHeight="1" x14ac:dyDescent="0.35">
      <c r="A70" s="154"/>
      <c r="B70" s="153"/>
      <c r="C70" s="1492"/>
      <c r="D70" s="549" t="s">
        <v>693</v>
      </c>
      <c r="E70" s="155" t="s">
        <v>1274</v>
      </c>
      <c r="F70" s="155" t="s">
        <v>1275</v>
      </c>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8">
        <v>22.5</v>
      </c>
      <c r="AY70" s="157"/>
      <c r="AZ70" s="157"/>
      <c r="BA70" s="157"/>
      <c r="BB70" s="157" t="s">
        <v>1276</v>
      </c>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row>
    <row r="71" spans="1:82" ht="63" customHeight="1" x14ac:dyDescent="0.35">
      <c r="A71" s="154"/>
      <c r="B71" s="153"/>
      <c r="C71" s="157"/>
      <c r="D71" s="159"/>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row>
    <row r="72" spans="1:82" ht="63" customHeight="1" x14ac:dyDescent="0.35">
      <c r="A72" s="154"/>
      <c r="B72" s="153"/>
      <c r="C72" s="157"/>
      <c r="D72" s="159"/>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row>
    <row r="73" spans="1:82" ht="63" customHeight="1" x14ac:dyDescent="0.35">
      <c r="A73" s="154"/>
      <c r="B73" s="153"/>
      <c r="C73" s="157"/>
      <c r="D73" s="159"/>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7"/>
      <c r="AY73" s="157"/>
      <c r="AZ73" s="157"/>
      <c r="BA73" s="157"/>
      <c r="BB73" s="157"/>
      <c r="BC73" s="157"/>
      <c r="BD73" s="15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row>
    <row r="74" spans="1:82" ht="63" customHeight="1" x14ac:dyDescent="0.35">
      <c r="A74" s="154"/>
      <c r="B74" s="153"/>
      <c r="C74" s="157"/>
      <c r="D74" s="159"/>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1:82" ht="63" customHeight="1" x14ac:dyDescent="0.35">
      <c r="A75" s="154"/>
      <c r="B75" s="153"/>
      <c r="C75" s="157"/>
      <c r="D75" s="159"/>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7"/>
      <c r="AY75" s="157"/>
      <c r="AZ75" s="157"/>
      <c r="BA75" s="157"/>
      <c r="BB75" s="157"/>
      <c r="BC75" s="157"/>
      <c r="BD75" s="157"/>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row>
    <row r="76" spans="1:82" ht="63" customHeight="1" x14ac:dyDescent="0.35">
      <c r="A76" s="154"/>
      <c r="B76" s="153"/>
      <c r="C76" s="157"/>
      <c r="D76" s="159"/>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row>
    <row r="77" spans="1:82" ht="63" customHeight="1" x14ac:dyDescent="0.35">
      <c r="A77" s="154"/>
      <c r="B77" s="153"/>
      <c r="C77" s="157"/>
      <c r="D77" s="159"/>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7"/>
      <c r="AY77" s="157"/>
      <c r="AZ77" s="157"/>
      <c r="BA77" s="157"/>
      <c r="BB77" s="157"/>
      <c r="BC77" s="157"/>
      <c r="BD77" s="157"/>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row>
    <row r="78" spans="1:82" ht="63" customHeight="1" x14ac:dyDescent="0.35">
      <c r="A78" s="154"/>
      <c r="B78" s="153"/>
      <c r="C78" s="157"/>
      <c r="D78" s="159"/>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row>
    <row r="79" spans="1:82" ht="63" customHeight="1" x14ac:dyDescent="0.35">
      <c r="A79" s="154"/>
      <c r="B79" s="153"/>
      <c r="C79" s="157"/>
      <c r="D79" s="159"/>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row>
    <row r="80" spans="1:82" ht="63" customHeight="1" x14ac:dyDescent="0.35">
      <c r="A80" s="154"/>
      <c r="B80" s="153"/>
      <c r="C80" s="157"/>
      <c r="D80" s="159"/>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row>
    <row r="81" spans="1:82" ht="63" customHeight="1" x14ac:dyDescent="0.35">
      <c r="A81" s="154"/>
      <c r="B81" s="153"/>
      <c r="C81" s="157"/>
      <c r="D81" s="159"/>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row>
    <row r="82" spans="1:82" ht="63" customHeight="1" x14ac:dyDescent="0.35">
      <c r="A82" s="154"/>
      <c r="B82" s="153"/>
      <c r="C82" s="157"/>
      <c r="D82" s="159"/>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row>
    <row r="83" spans="1:82" ht="63" customHeight="1" x14ac:dyDescent="0.35">
      <c r="A83" s="154"/>
      <c r="B83" s="153"/>
      <c r="C83" s="157"/>
      <c r="D83" s="159"/>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row>
    <row r="84" spans="1:82" ht="63" customHeight="1" x14ac:dyDescent="0.35">
      <c r="A84" s="154"/>
      <c r="B84" s="153"/>
      <c r="C84" s="157"/>
      <c r="D84" s="159"/>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row>
    <row r="85" spans="1:82" ht="63" customHeight="1" x14ac:dyDescent="0.35">
      <c r="A85" s="154"/>
      <c r="B85" s="153"/>
      <c r="C85" s="157"/>
      <c r="D85" s="159"/>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row>
    <row r="86" spans="1:82" ht="63" customHeight="1" x14ac:dyDescent="0.35">
      <c r="A86" s="154"/>
      <c r="B86" s="153"/>
      <c r="C86" s="157"/>
      <c r="D86" s="159"/>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row>
    <row r="87" spans="1:82" ht="63" customHeight="1" x14ac:dyDescent="0.35">
      <c r="A87" s="154"/>
      <c r="B87" s="153"/>
      <c r="C87" s="157"/>
      <c r="D87" s="159"/>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row>
    <row r="88" spans="1:82" ht="63" customHeight="1" x14ac:dyDescent="0.35">
      <c r="A88" s="154"/>
      <c r="B88" s="153"/>
      <c r="C88" s="157"/>
      <c r="D88" s="159"/>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row>
    <row r="89" spans="1:82" ht="63" customHeight="1" x14ac:dyDescent="0.35">
      <c r="A89" s="154"/>
      <c r="B89" s="153"/>
      <c r="C89" s="157"/>
      <c r="D89" s="159"/>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row>
    <row r="90" spans="1:82" ht="63" customHeight="1" x14ac:dyDescent="0.35">
      <c r="A90" s="154"/>
      <c r="B90" s="153"/>
      <c r="C90" s="157"/>
      <c r="D90" s="159"/>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row>
    <row r="91" spans="1:82" ht="63" customHeight="1" x14ac:dyDescent="0.35">
      <c r="A91" s="154"/>
      <c r="B91" s="153"/>
      <c r="C91" s="157"/>
      <c r="D91" s="159"/>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row>
    <row r="92" spans="1:82" ht="63" customHeight="1" x14ac:dyDescent="0.35">
      <c r="A92" s="154"/>
      <c r="B92" s="153"/>
      <c r="C92" s="157"/>
      <c r="D92" s="159"/>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row>
    <row r="93" spans="1:82" ht="63" customHeight="1" x14ac:dyDescent="0.35">
      <c r="A93" s="154"/>
      <c r="B93" s="153"/>
      <c r="C93" s="157"/>
      <c r="D93" s="159"/>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row>
    <row r="94" spans="1:82" ht="63" customHeight="1" x14ac:dyDescent="0.35">
      <c r="A94" s="154"/>
      <c r="B94" s="153"/>
      <c r="C94" s="157"/>
      <c r="D94" s="159"/>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row>
    <row r="95" spans="1:82" ht="63" customHeight="1" x14ac:dyDescent="0.35">
      <c r="A95" s="154"/>
      <c r="B95" s="153"/>
      <c r="C95" s="157"/>
      <c r="D95" s="159"/>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row>
    <row r="96" spans="1:82" ht="63" customHeight="1" x14ac:dyDescent="0.35">
      <c r="A96" s="154"/>
      <c r="B96" s="153"/>
      <c r="C96" s="157"/>
      <c r="D96" s="159"/>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row>
    <row r="97" spans="1:82" ht="63" customHeight="1" x14ac:dyDescent="0.35">
      <c r="A97" s="154"/>
      <c r="B97" s="153"/>
      <c r="C97" s="157"/>
      <c r="D97" s="159"/>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row>
    <row r="98" spans="1:82" ht="63" customHeight="1" x14ac:dyDescent="0.35">
      <c r="A98" s="154"/>
      <c r="B98" s="153"/>
      <c r="C98" s="157"/>
      <c r="D98" s="159"/>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row>
    <row r="99" spans="1:82" ht="63" customHeight="1" x14ac:dyDescent="0.35">
      <c r="A99" s="154"/>
      <c r="B99" s="153"/>
      <c r="C99" s="157"/>
      <c r="D99" s="159"/>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row>
    <row r="100" spans="1:82" ht="63" customHeight="1" x14ac:dyDescent="0.35">
      <c r="A100" s="154"/>
      <c r="B100" s="153"/>
      <c r="C100" s="157"/>
      <c r="D100" s="159"/>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row>
    <row r="101" spans="1:82" ht="63" customHeight="1" x14ac:dyDescent="0.35">
      <c r="A101" s="154"/>
      <c r="B101" s="153"/>
      <c r="C101" s="157"/>
      <c r="D101" s="159"/>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row>
    <row r="102" spans="1:82" ht="63" customHeight="1" x14ac:dyDescent="0.35">
      <c r="A102" s="154"/>
      <c r="B102" s="153"/>
      <c r="C102" s="157"/>
      <c r="D102" s="159"/>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row>
    <row r="103" spans="1:82" ht="63" customHeight="1" x14ac:dyDescent="0.35">
      <c r="A103" s="154"/>
      <c r="B103" s="153"/>
      <c r="C103" s="157"/>
      <c r="D103" s="159"/>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row>
    <row r="104" spans="1:82" ht="63" customHeight="1" x14ac:dyDescent="0.35">
      <c r="A104" s="154"/>
      <c r="B104" s="153"/>
      <c r="C104" s="157"/>
      <c r="D104" s="159"/>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row>
    <row r="105" spans="1:82" ht="63" customHeight="1" x14ac:dyDescent="0.35">
      <c r="A105" s="154"/>
      <c r="B105" s="153"/>
      <c r="C105" s="157"/>
      <c r="D105" s="159"/>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row>
    <row r="106" spans="1:82" ht="63" customHeight="1" x14ac:dyDescent="0.35">
      <c r="A106" s="154"/>
      <c r="B106" s="153"/>
      <c r="C106" s="157"/>
      <c r="D106" s="159"/>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row>
    <row r="107" spans="1:82" ht="63" customHeight="1" x14ac:dyDescent="0.35">
      <c r="A107" s="154"/>
      <c r="B107" s="153"/>
      <c r="C107" s="157"/>
      <c r="D107" s="159"/>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row>
    <row r="108" spans="1:82" ht="63" customHeight="1" x14ac:dyDescent="0.35">
      <c r="A108" s="154"/>
      <c r="B108" s="153"/>
      <c r="C108" s="157"/>
      <c r="D108" s="159"/>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row>
    <row r="109" spans="1:82" ht="63" customHeight="1" x14ac:dyDescent="0.35">
      <c r="A109" s="154"/>
      <c r="B109" s="153"/>
      <c r="C109" s="157"/>
      <c r="D109" s="159"/>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row>
    <row r="110" spans="1:82" ht="63" customHeight="1" x14ac:dyDescent="0.35">
      <c r="A110" s="154"/>
      <c r="B110" s="153"/>
      <c r="C110" s="157"/>
      <c r="D110" s="159"/>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row>
    <row r="111" spans="1:82" ht="63" customHeight="1" x14ac:dyDescent="0.35">
      <c r="A111" s="154"/>
      <c r="B111" s="153"/>
      <c r="C111" s="157"/>
      <c r="D111" s="159"/>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row>
    <row r="112" spans="1:82" ht="63" customHeight="1" x14ac:dyDescent="0.35">
      <c r="A112" s="154"/>
      <c r="B112" s="153"/>
      <c r="C112" s="157"/>
      <c r="D112" s="159"/>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row>
    <row r="113" spans="1:82" ht="63" customHeight="1" x14ac:dyDescent="0.35">
      <c r="A113" s="154"/>
      <c r="B113" s="153"/>
      <c r="C113" s="157"/>
      <c r="D113" s="159"/>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row>
    <row r="114" spans="1:82" ht="63" customHeight="1" x14ac:dyDescent="0.35">
      <c r="A114" s="154"/>
      <c r="B114" s="153"/>
      <c r="C114" s="157"/>
      <c r="D114" s="159"/>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row>
    <row r="115" spans="1:82" ht="63" customHeight="1" x14ac:dyDescent="0.35">
      <c r="A115" s="154"/>
      <c r="B115" s="153"/>
      <c r="C115" s="157"/>
      <c r="D115" s="159"/>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row>
    <row r="116" spans="1:82" ht="63" customHeight="1" x14ac:dyDescent="0.35">
      <c r="A116" s="154"/>
      <c r="B116" s="153"/>
      <c r="C116" s="157"/>
      <c r="D116" s="159"/>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row>
    <row r="117" spans="1:82" ht="63" customHeight="1" x14ac:dyDescent="0.35">
      <c r="A117" s="154"/>
      <c r="B117" s="153"/>
      <c r="C117" s="157"/>
      <c r="D117" s="159"/>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row>
    <row r="118" spans="1:82" ht="63" customHeight="1" x14ac:dyDescent="0.35">
      <c r="A118" s="154"/>
      <c r="B118" s="153"/>
      <c r="C118" s="157"/>
      <c r="D118" s="159"/>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row>
    <row r="119" spans="1:82" ht="63" customHeight="1" x14ac:dyDescent="0.35">
      <c r="A119" s="154"/>
      <c r="B119" s="153"/>
      <c r="C119" s="157"/>
      <c r="D119" s="159"/>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row>
    <row r="120" spans="1:82" ht="63" customHeight="1" x14ac:dyDescent="0.35">
      <c r="A120" s="154"/>
      <c r="B120" s="153"/>
      <c r="C120" s="157"/>
      <c r="D120" s="159"/>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row>
    <row r="121" spans="1:82" ht="63" customHeight="1" x14ac:dyDescent="0.35">
      <c r="A121" s="154"/>
      <c r="B121" s="153"/>
      <c r="C121" s="157"/>
      <c r="D121" s="159"/>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7"/>
      <c r="AY121" s="157"/>
      <c r="AZ121" s="157"/>
      <c r="BA121" s="157"/>
      <c r="BB121" s="157"/>
      <c r="BC121" s="157"/>
      <c r="BD121" s="1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157"/>
      <c r="CC121" s="157"/>
      <c r="CD121" s="157"/>
    </row>
    <row r="122" spans="1:82" ht="63" customHeight="1" x14ac:dyDescent="0.35">
      <c r="A122" s="154"/>
      <c r="B122" s="153"/>
      <c r="C122" s="157"/>
      <c r="D122" s="159"/>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7"/>
      <c r="AY122" s="157"/>
      <c r="AZ122" s="157"/>
      <c r="BA122" s="157"/>
      <c r="BB122" s="157"/>
      <c r="BC122" s="157"/>
      <c r="BD122" s="15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157"/>
      <c r="CC122" s="157"/>
      <c r="CD122" s="157"/>
    </row>
    <row r="123" spans="1:82" ht="63" customHeight="1" x14ac:dyDescent="0.35">
      <c r="A123" s="154"/>
      <c r="B123" s="153"/>
      <c r="C123" s="157"/>
      <c r="D123" s="159"/>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7"/>
      <c r="AY123" s="157"/>
      <c r="AZ123" s="157"/>
      <c r="BA123" s="157"/>
      <c r="BB123" s="157"/>
      <c r="BC123" s="157"/>
      <c r="BD123" s="157"/>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157"/>
      <c r="CD123" s="157"/>
    </row>
    <row r="124" spans="1:82" ht="63" customHeight="1" x14ac:dyDescent="0.35">
      <c r="A124" s="154"/>
      <c r="B124" s="153"/>
      <c r="C124" s="157"/>
      <c r="D124" s="159"/>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row>
    <row r="125" spans="1:82" ht="63" customHeight="1" x14ac:dyDescent="0.35">
      <c r="A125" s="154"/>
      <c r="B125" s="153"/>
      <c r="C125" s="157"/>
      <c r="D125" s="159"/>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row>
    <row r="126" spans="1:82" ht="63" customHeight="1" x14ac:dyDescent="0.35">
      <c r="A126" s="154"/>
      <c r="B126" s="153"/>
      <c r="C126" s="157"/>
      <c r="D126" s="159"/>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row>
    <row r="127" spans="1:82" ht="63" customHeight="1" x14ac:dyDescent="0.35">
      <c r="A127" s="154"/>
      <c r="B127" s="153"/>
      <c r="C127" s="157"/>
      <c r="D127" s="159"/>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row>
    <row r="128" spans="1:82" ht="63" customHeight="1" x14ac:dyDescent="0.35">
      <c r="A128" s="154"/>
      <c r="B128" s="153"/>
      <c r="C128" s="157"/>
      <c r="D128" s="159"/>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7"/>
      <c r="AY128" s="157"/>
      <c r="AZ128" s="157"/>
      <c r="BA128" s="157"/>
      <c r="BB128" s="157"/>
      <c r="BC128" s="157"/>
      <c r="BD128" s="1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row>
    <row r="129" spans="1:82" ht="63" customHeight="1" x14ac:dyDescent="0.35">
      <c r="A129" s="154"/>
      <c r="B129" s="153"/>
      <c r="C129" s="157"/>
      <c r="D129" s="159"/>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7"/>
      <c r="AY129" s="157"/>
      <c r="AZ129" s="157"/>
      <c r="BA129" s="157"/>
      <c r="BB129" s="157"/>
      <c r="BC129" s="157"/>
      <c r="BD129" s="1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row>
    <row r="130" spans="1:82" ht="63" customHeight="1" x14ac:dyDescent="0.35">
      <c r="A130" s="154"/>
      <c r="B130" s="153"/>
      <c r="C130" s="157"/>
      <c r="D130" s="159"/>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7"/>
      <c r="AY130" s="157"/>
      <c r="AZ130" s="157"/>
      <c r="BA130" s="157"/>
      <c r="BB130" s="157"/>
      <c r="BC130" s="157"/>
      <c r="BD130" s="15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row>
    <row r="131" spans="1:82" ht="63" customHeight="1" x14ac:dyDescent="0.35">
      <c r="A131" s="154"/>
      <c r="B131" s="153"/>
      <c r="C131" s="157"/>
      <c r="D131" s="159"/>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row>
    <row r="132" spans="1:82" ht="63" customHeight="1" x14ac:dyDescent="0.35">
      <c r="A132" s="154"/>
      <c r="B132" s="153"/>
      <c r="C132" s="157"/>
      <c r="D132" s="159"/>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7"/>
      <c r="AY132" s="157"/>
      <c r="AZ132" s="157"/>
      <c r="BA132" s="157"/>
      <c r="BB132" s="157"/>
      <c r="BC132" s="157"/>
      <c r="BD132" s="157"/>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row>
    <row r="133" spans="1:82" ht="63" customHeight="1" x14ac:dyDescent="0.35">
      <c r="A133" s="154"/>
      <c r="B133" s="153"/>
      <c r="C133" s="157"/>
      <c r="D133" s="159"/>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7"/>
      <c r="AY133" s="157"/>
      <c r="AZ133" s="157"/>
      <c r="BA133" s="157"/>
      <c r="BB133" s="157"/>
      <c r="BC133" s="157"/>
      <c r="BD133" s="157"/>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row>
    <row r="134" spans="1:82" ht="63" customHeight="1" x14ac:dyDescent="0.35">
      <c r="A134" s="154"/>
      <c r="B134" s="153"/>
      <c r="C134" s="157"/>
      <c r="D134" s="159"/>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7"/>
      <c r="AY134" s="157"/>
      <c r="AZ134" s="157"/>
      <c r="BA134" s="157"/>
      <c r="BB134" s="157"/>
      <c r="BC134" s="157"/>
      <c r="BD134" s="157"/>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row>
    <row r="135" spans="1:82" ht="63" customHeight="1" x14ac:dyDescent="0.35">
      <c r="A135" s="154"/>
      <c r="B135" s="153"/>
      <c r="C135" s="157"/>
      <c r="D135" s="159"/>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row>
    <row r="136" spans="1:82" ht="63" customHeight="1" x14ac:dyDescent="0.35">
      <c r="A136" s="154"/>
      <c r="B136" s="153"/>
      <c r="C136" s="157"/>
      <c r="D136" s="159"/>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7"/>
      <c r="AY136" s="157"/>
      <c r="AZ136" s="157"/>
      <c r="BA136" s="157"/>
      <c r="BB136" s="157"/>
      <c r="BC136" s="157"/>
      <c r="BD136" s="1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row>
    <row r="137" spans="1:82" ht="63" customHeight="1" x14ac:dyDescent="0.35">
      <c r="A137" s="154"/>
      <c r="B137" s="153"/>
      <c r="C137" s="157"/>
      <c r="D137" s="159"/>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7"/>
      <c r="AY137" s="157"/>
      <c r="AZ137" s="157"/>
      <c r="BA137" s="157"/>
      <c r="BB137" s="157"/>
      <c r="BC137" s="157"/>
      <c r="BD137" s="1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row>
    <row r="138" spans="1:82" ht="63" customHeight="1" x14ac:dyDescent="0.35">
      <c r="A138" s="154"/>
      <c r="B138" s="153"/>
      <c r="C138" s="157"/>
      <c r="D138" s="159"/>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7"/>
      <c r="AY138" s="157"/>
      <c r="AZ138" s="157"/>
      <c r="BA138" s="157"/>
      <c r="BB138" s="157"/>
      <c r="BC138" s="157"/>
      <c r="BD138" s="15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row>
    <row r="139" spans="1:82" ht="63" customHeight="1" x14ac:dyDescent="0.35">
      <c r="A139" s="154"/>
      <c r="B139" s="153"/>
      <c r="C139" s="157"/>
      <c r="D139" s="159"/>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row>
    <row r="140" spans="1:82" ht="63" customHeight="1" x14ac:dyDescent="0.35">
      <c r="A140" s="154"/>
      <c r="B140" s="153"/>
      <c r="C140" s="157"/>
      <c r="D140" s="159"/>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7"/>
      <c r="AY140" s="157"/>
      <c r="AZ140" s="157"/>
      <c r="BA140" s="157"/>
      <c r="BB140" s="157"/>
      <c r="BC140" s="157"/>
      <c r="BD140" s="157"/>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row>
    <row r="141" spans="1:82" ht="63" customHeight="1" x14ac:dyDescent="0.35">
      <c r="A141" s="154"/>
      <c r="B141" s="153"/>
      <c r="C141" s="157"/>
      <c r="D141" s="159"/>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7"/>
      <c r="AY141" s="157"/>
      <c r="AZ141" s="157"/>
      <c r="BA141" s="157"/>
      <c r="BB141" s="157"/>
      <c r="BC141" s="157"/>
      <c r="BD141" s="157"/>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row>
    <row r="142" spans="1:82" ht="63" customHeight="1" x14ac:dyDescent="0.35">
      <c r="A142" s="154"/>
      <c r="B142" s="153"/>
      <c r="C142" s="157"/>
      <c r="D142" s="159"/>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row>
    <row r="143" spans="1:82" ht="63" customHeight="1" x14ac:dyDescent="0.35">
      <c r="A143" s="154"/>
      <c r="B143" s="153"/>
      <c r="C143" s="157"/>
      <c r="D143" s="159"/>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7"/>
      <c r="AY143" s="157"/>
      <c r="AZ143" s="157"/>
      <c r="BA143" s="157"/>
      <c r="BB143" s="157"/>
      <c r="BC143" s="157"/>
      <c r="BD143" s="157"/>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row>
    <row r="144" spans="1:82" ht="63" customHeight="1" x14ac:dyDescent="0.35">
      <c r="A144" s="154"/>
      <c r="B144" s="153"/>
      <c r="C144" s="157"/>
      <c r="D144" s="159"/>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7"/>
      <c r="AY144" s="157"/>
      <c r="AZ144" s="157"/>
      <c r="BA144" s="157"/>
      <c r="BB144" s="157"/>
      <c r="BC144" s="157"/>
      <c r="BD144" s="1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row>
    <row r="145" spans="1:82" ht="63" customHeight="1" x14ac:dyDescent="0.35">
      <c r="A145" s="154"/>
      <c r="B145" s="153"/>
      <c r="C145" s="157"/>
      <c r="D145" s="159"/>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7"/>
      <c r="AY145" s="157"/>
      <c r="AZ145" s="157"/>
      <c r="BA145" s="157"/>
      <c r="BB145" s="157"/>
      <c r="BC145" s="157"/>
      <c r="BD145" s="1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row>
    <row r="146" spans="1:82" ht="63" customHeight="1" x14ac:dyDescent="0.35">
      <c r="A146" s="154"/>
      <c r="B146" s="153"/>
      <c r="C146" s="157"/>
      <c r="D146" s="159"/>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7"/>
      <c r="AY146" s="157"/>
      <c r="AZ146" s="157"/>
      <c r="BA146" s="157"/>
      <c r="BB146" s="157"/>
      <c r="BC146" s="157"/>
      <c r="BD146" s="15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row>
    <row r="147" spans="1:82" ht="63" customHeight="1" x14ac:dyDescent="0.35">
      <c r="A147" s="154"/>
      <c r="B147" s="153"/>
      <c r="C147" s="157"/>
      <c r="D147" s="159"/>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7"/>
      <c r="AY147" s="157"/>
      <c r="AZ147" s="157"/>
      <c r="BA147" s="157"/>
      <c r="BB147" s="157"/>
      <c r="BC147" s="157"/>
      <c r="BD147" s="157"/>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row>
    <row r="148" spans="1:82" ht="63" customHeight="1" x14ac:dyDescent="0.35">
      <c r="A148" s="154"/>
      <c r="B148" s="153"/>
      <c r="C148" s="157"/>
      <c r="D148" s="159"/>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7"/>
      <c r="AY148" s="157"/>
      <c r="AZ148" s="157"/>
      <c r="BA148" s="157"/>
      <c r="BB148" s="157"/>
      <c r="BC148" s="157"/>
      <c r="BD148" s="157"/>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row>
    <row r="149" spans="1:82" ht="63" customHeight="1" x14ac:dyDescent="0.35">
      <c r="A149" s="154"/>
      <c r="B149" s="153"/>
      <c r="C149" s="157"/>
      <c r="D149" s="159"/>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7"/>
      <c r="AY149" s="157"/>
      <c r="AZ149" s="157"/>
      <c r="BA149" s="157"/>
      <c r="BB149" s="157"/>
      <c r="BC149" s="157"/>
      <c r="BD149" s="157"/>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row>
    <row r="150" spans="1:82" ht="63" customHeight="1" x14ac:dyDescent="0.35">
      <c r="A150" s="154"/>
      <c r="B150" s="153"/>
      <c r="C150" s="157"/>
      <c r="D150" s="159"/>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7"/>
      <c r="AY150" s="157"/>
      <c r="AZ150" s="157"/>
      <c r="BA150" s="157"/>
      <c r="BB150" s="157"/>
      <c r="BC150" s="157"/>
      <c r="BD150" s="157"/>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row>
    <row r="151" spans="1:82" ht="63" customHeight="1" x14ac:dyDescent="0.35">
      <c r="A151" s="154"/>
      <c r="B151" s="153"/>
      <c r="C151" s="157"/>
      <c r="D151" s="159"/>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7"/>
      <c r="AY151" s="157"/>
      <c r="AZ151" s="157"/>
      <c r="BA151" s="157"/>
      <c r="BB151" s="157"/>
      <c r="BC151" s="157"/>
      <c r="BD151" s="157"/>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row>
    <row r="152" spans="1:82" ht="63" customHeight="1" x14ac:dyDescent="0.35">
      <c r="A152" s="154"/>
      <c r="B152" s="153"/>
      <c r="C152" s="157"/>
      <c r="D152" s="159"/>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7"/>
      <c r="AY152" s="157"/>
      <c r="AZ152" s="157"/>
      <c r="BA152" s="157"/>
      <c r="BB152" s="157"/>
      <c r="BC152" s="157"/>
      <c r="BD152" s="1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row>
    <row r="153" spans="1:82" ht="63" customHeight="1" x14ac:dyDescent="0.35">
      <c r="A153" s="154"/>
      <c r="B153" s="153"/>
      <c r="C153" s="157"/>
      <c r="D153" s="159"/>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7"/>
      <c r="AY153" s="157"/>
      <c r="AZ153" s="157"/>
      <c r="BA153" s="157"/>
      <c r="BB153" s="157"/>
      <c r="BC153" s="157"/>
      <c r="BD153" s="1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row>
    <row r="154" spans="1:82" ht="63" customHeight="1" x14ac:dyDescent="0.35">
      <c r="A154" s="154"/>
      <c r="B154" s="153"/>
      <c r="C154" s="157"/>
      <c r="D154" s="159"/>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7"/>
      <c r="AY154" s="157"/>
      <c r="AZ154" s="157"/>
      <c r="BA154" s="157"/>
      <c r="BB154" s="157"/>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row>
    <row r="155" spans="1:82" ht="63" customHeight="1" x14ac:dyDescent="0.35">
      <c r="A155" s="154"/>
      <c r="B155" s="153"/>
      <c r="C155" s="157"/>
      <c r="D155" s="159"/>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7"/>
      <c r="AY155" s="157"/>
      <c r="AZ155" s="157"/>
      <c r="BA155" s="157"/>
      <c r="BB155" s="157"/>
      <c r="BC155" s="157"/>
      <c r="BD155" s="157"/>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row>
    <row r="156" spans="1:82" ht="63" customHeight="1" x14ac:dyDescent="0.35">
      <c r="A156" s="154"/>
      <c r="B156" s="153"/>
      <c r="C156" s="157"/>
      <c r="D156" s="159"/>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7"/>
      <c r="AY156" s="157"/>
      <c r="AZ156" s="157"/>
      <c r="BA156" s="157"/>
      <c r="BB156" s="157"/>
      <c r="BC156" s="157"/>
      <c r="BD156" s="157"/>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row>
    <row r="157" spans="1:82" ht="63" customHeight="1" x14ac:dyDescent="0.35">
      <c r="A157" s="154"/>
      <c r="B157" s="153"/>
      <c r="C157" s="157"/>
      <c r="D157" s="159"/>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row>
    <row r="158" spans="1:82" ht="63" customHeight="1" x14ac:dyDescent="0.35">
      <c r="A158" s="154"/>
      <c r="B158" s="153"/>
      <c r="C158" s="157"/>
      <c r="D158" s="159"/>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7"/>
      <c r="AY158" s="157"/>
      <c r="AZ158" s="157"/>
      <c r="BA158" s="157"/>
      <c r="BB158" s="157"/>
      <c r="BC158" s="157"/>
      <c r="BD158" s="157"/>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row>
    <row r="159" spans="1:82" ht="63" customHeight="1" x14ac:dyDescent="0.35">
      <c r="A159" s="154"/>
      <c r="B159" s="153"/>
      <c r="C159" s="157"/>
      <c r="D159" s="159"/>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7"/>
      <c r="AY159" s="157"/>
      <c r="AZ159" s="157"/>
      <c r="BA159" s="157"/>
      <c r="BB159" s="157"/>
      <c r="BC159" s="157"/>
      <c r="BD159" s="157"/>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row>
    <row r="160" spans="1:82" ht="63" customHeight="1" x14ac:dyDescent="0.35">
      <c r="A160" s="154"/>
      <c r="B160" s="153"/>
      <c r="C160" s="157"/>
      <c r="D160" s="159"/>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7"/>
      <c r="AY160" s="157"/>
      <c r="AZ160" s="157"/>
      <c r="BA160" s="157"/>
      <c r="BB160" s="157"/>
      <c r="BC160" s="157"/>
      <c r="BD160" s="1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row>
    <row r="161" spans="1:82" ht="63" customHeight="1" x14ac:dyDescent="0.35">
      <c r="A161" s="154"/>
      <c r="B161" s="153"/>
      <c r="C161" s="157"/>
      <c r="D161" s="159"/>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7"/>
      <c r="AY161" s="157"/>
      <c r="AZ161" s="157"/>
      <c r="BA161" s="157"/>
      <c r="BB161" s="157"/>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row>
    <row r="162" spans="1:82" ht="63" customHeight="1" x14ac:dyDescent="0.35">
      <c r="A162" s="154"/>
      <c r="B162" s="153"/>
      <c r="C162" s="157"/>
      <c r="D162" s="159"/>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7"/>
      <c r="AY162" s="157"/>
      <c r="AZ162" s="157"/>
      <c r="BA162" s="157"/>
      <c r="BB162" s="157"/>
      <c r="BC162" s="157"/>
      <c r="BD162" s="15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row>
    <row r="163" spans="1:82" ht="63" customHeight="1" x14ac:dyDescent="0.35">
      <c r="A163" s="154"/>
      <c r="B163" s="153"/>
      <c r="C163" s="157"/>
      <c r="D163" s="159"/>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7"/>
      <c r="AY163" s="157"/>
      <c r="AZ163" s="157"/>
      <c r="BA163" s="157"/>
      <c r="BB163" s="157"/>
      <c r="BC163" s="157"/>
      <c r="BD163" s="157"/>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row>
    <row r="164" spans="1:82" ht="63" customHeight="1" x14ac:dyDescent="0.35">
      <c r="A164" s="154"/>
      <c r="B164" s="153"/>
      <c r="C164" s="157"/>
      <c r="D164" s="159"/>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7"/>
      <c r="AY164" s="157"/>
      <c r="AZ164" s="157"/>
      <c r="BA164" s="157"/>
      <c r="BB164" s="157"/>
      <c r="BC164" s="157"/>
      <c r="BD164" s="157"/>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row>
    <row r="165" spans="1:82" ht="63" customHeight="1" x14ac:dyDescent="0.35">
      <c r="A165" s="154"/>
      <c r="B165" s="153"/>
      <c r="C165" s="157"/>
      <c r="D165" s="159"/>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7"/>
      <c r="AY165" s="157"/>
      <c r="AZ165" s="157"/>
      <c r="BA165" s="157"/>
      <c r="BB165" s="157"/>
      <c r="BC165" s="157"/>
      <c r="BD165" s="157"/>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row>
    <row r="166" spans="1:82" ht="63" customHeight="1" x14ac:dyDescent="0.35">
      <c r="A166" s="154"/>
      <c r="B166" s="153"/>
      <c r="C166" s="157"/>
      <c r="D166" s="159"/>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row>
    <row r="167" spans="1:82" ht="63" customHeight="1" x14ac:dyDescent="0.35">
      <c r="A167" s="154"/>
      <c r="B167" s="153"/>
      <c r="C167" s="157"/>
      <c r="D167" s="159"/>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7"/>
      <c r="AY167" s="157"/>
      <c r="AZ167" s="157"/>
      <c r="BA167" s="157"/>
      <c r="BB167" s="157"/>
      <c r="BC167" s="157"/>
      <c r="BD167" s="157"/>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row>
    <row r="168" spans="1:82" ht="63" customHeight="1" x14ac:dyDescent="0.35">
      <c r="A168" s="154"/>
      <c r="B168" s="153"/>
      <c r="C168" s="157"/>
      <c r="D168" s="159"/>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row>
    <row r="169" spans="1:82" ht="63" customHeight="1" x14ac:dyDescent="0.35">
      <c r="A169" s="154"/>
      <c r="B169" s="153"/>
      <c r="C169" s="157"/>
      <c r="D169" s="159"/>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7"/>
      <c r="AY169" s="157"/>
      <c r="AZ169" s="157"/>
      <c r="BA169" s="157"/>
      <c r="BB169" s="157"/>
      <c r="BC169" s="157"/>
      <c r="BD169" s="1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row>
    <row r="170" spans="1:82" ht="63" customHeight="1" x14ac:dyDescent="0.35">
      <c r="A170" s="154"/>
      <c r="B170" s="153"/>
      <c r="C170" s="157"/>
      <c r="D170" s="159"/>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7"/>
      <c r="AY170" s="157"/>
      <c r="AZ170" s="157"/>
      <c r="BA170" s="157"/>
      <c r="BB170" s="157"/>
      <c r="BC170" s="157"/>
      <c r="BD170" s="15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row>
    <row r="171" spans="1:82" ht="63" customHeight="1" x14ac:dyDescent="0.35">
      <c r="A171" s="154"/>
      <c r="B171" s="153"/>
      <c r="C171" s="157"/>
      <c r="D171" s="159"/>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row>
    <row r="172" spans="1:82" ht="63" customHeight="1" x14ac:dyDescent="0.35">
      <c r="A172" s="154"/>
      <c r="B172" s="153"/>
      <c r="C172" s="157"/>
      <c r="D172" s="159"/>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7"/>
      <c r="AY172" s="157"/>
      <c r="AZ172" s="157"/>
      <c r="BA172" s="157"/>
      <c r="BB172" s="157"/>
      <c r="BC172" s="157"/>
      <c r="BD172" s="157"/>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row>
    <row r="173" spans="1:82" ht="63" customHeight="1" x14ac:dyDescent="0.35">
      <c r="A173" s="154"/>
      <c r="B173" s="153"/>
      <c r="C173" s="157"/>
      <c r="D173" s="159"/>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7"/>
      <c r="AY173" s="157"/>
      <c r="AZ173" s="157"/>
      <c r="BA173" s="157"/>
      <c r="BB173" s="157"/>
      <c r="BC173" s="157"/>
      <c r="BD173" s="157"/>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row>
    <row r="174" spans="1:82" ht="63" customHeight="1" x14ac:dyDescent="0.35">
      <c r="A174" s="154"/>
      <c r="B174" s="153"/>
      <c r="C174" s="157"/>
      <c r="D174" s="159"/>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row>
    <row r="175" spans="1:82" ht="63" customHeight="1" x14ac:dyDescent="0.35">
      <c r="A175" s="154"/>
      <c r="B175" s="153"/>
      <c r="C175" s="157"/>
      <c r="D175" s="159"/>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row>
    <row r="176" spans="1:82" ht="63" customHeight="1" x14ac:dyDescent="0.35">
      <c r="A176" s="154"/>
      <c r="B176" s="153"/>
      <c r="C176" s="157"/>
      <c r="D176" s="159"/>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row>
    <row r="177" spans="1:82" ht="63" customHeight="1" x14ac:dyDescent="0.35">
      <c r="A177" s="154"/>
      <c r="B177" s="153"/>
      <c r="C177" s="157"/>
      <c r="D177" s="159"/>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row>
    <row r="178" spans="1:82" ht="63" customHeight="1" x14ac:dyDescent="0.35">
      <c r="A178" s="154"/>
      <c r="B178" s="153"/>
      <c r="C178" s="157"/>
      <c r="D178" s="159"/>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7"/>
      <c r="AY178" s="157"/>
      <c r="AZ178" s="157"/>
      <c r="BA178" s="157"/>
      <c r="BB178" s="157"/>
      <c r="BC178" s="157"/>
      <c r="BD178" s="15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row>
    <row r="179" spans="1:82" ht="63" customHeight="1" x14ac:dyDescent="0.35">
      <c r="A179" s="154"/>
      <c r="B179" s="153"/>
      <c r="C179" s="157"/>
      <c r="D179" s="159"/>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7"/>
      <c r="AY179" s="157"/>
      <c r="AZ179" s="157"/>
      <c r="BA179" s="157"/>
      <c r="BB179" s="157"/>
      <c r="BC179" s="157"/>
      <c r="BD179" s="157"/>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row>
    <row r="180" spans="1:82" ht="63" customHeight="1" x14ac:dyDescent="0.35">
      <c r="A180" s="154"/>
      <c r="B180" s="153"/>
      <c r="C180" s="157"/>
      <c r="D180" s="159"/>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7"/>
      <c r="AY180" s="157"/>
      <c r="AZ180" s="157"/>
      <c r="BA180" s="157"/>
      <c r="BB180" s="157"/>
      <c r="BC180" s="157"/>
      <c r="BD180" s="157"/>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row>
    <row r="181" spans="1:82" ht="63" customHeight="1" x14ac:dyDescent="0.35">
      <c r="A181" s="154"/>
      <c r="B181" s="153"/>
      <c r="C181" s="157"/>
      <c r="D181" s="159"/>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row>
    <row r="182" spans="1:82" ht="63" customHeight="1" x14ac:dyDescent="0.35">
      <c r="A182" s="154"/>
      <c r="B182" s="153"/>
      <c r="C182" s="157"/>
      <c r="D182" s="159"/>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row>
    <row r="183" spans="1:82" ht="63" customHeight="1" x14ac:dyDescent="0.35">
      <c r="A183" s="154"/>
      <c r="B183" s="153"/>
      <c r="C183" s="157"/>
      <c r="D183" s="159"/>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row>
    <row r="184" spans="1:82" ht="63" customHeight="1" x14ac:dyDescent="0.35">
      <c r="A184" s="154"/>
      <c r="B184" s="153"/>
      <c r="C184" s="157"/>
      <c r="D184" s="159"/>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row>
    <row r="185" spans="1:82" ht="63" customHeight="1" x14ac:dyDescent="0.35">
      <c r="A185" s="154"/>
      <c r="B185" s="153"/>
      <c r="C185" s="157"/>
      <c r="D185" s="159"/>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row>
    <row r="186" spans="1:82" ht="63" customHeight="1" x14ac:dyDescent="0.35">
      <c r="A186" s="154"/>
      <c r="B186" s="153"/>
      <c r="C186" s="157"/>
      <c r="D186" s="159"/>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row>
    <row r="187" spans="1:82" ht="63" customHeight="1" x14ac:dyDescent="0.35">
      <c r="A187" s="154"/>
      <c r="B187" s="153"/>
      <c r="C187" s="157"/>
      <c r="D187" s="159"/>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row>
    <row r="188" spans="1:82" ht="63" customHeight="1" x14ac:dyDescent="0.35">
      <c r="A188" s="154"/>
      <c r="B188" s="153"/>
      <c r="C188" s="157"/>
      <c r="D188" s="159"/>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row>
    <row r="189" spans="1:82" ht="63" customHeight="1" x14ac:dyDescent="0.35">
      <c r="A189" s="154"/>
      <c r="B189" s="153"/>
      <c r="C189" s="157"/>
      <c r="D189" s="159"/>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row>
    <row r="190" spans="1:82" ht="63" customHeight="1" x14ac:dyDescent="0.35">
      <c r="A190" s="154"/>
      <c r="B190" s="153"/>
      <c r="C190" s="157"/>
      <c r="D190" s="159"/>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row>
    <row r="191" spans="1:82" ht="63" customHeight="1" x14ac:dyDescent="0.35">
      <c r="A191" s="154"/>
      <c r="B191" s="153"/>
      <c r="C191" s="157"/>
      <c r="D191" s="159"/>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row>
    <row r="192" spans="1:82" ht="63" customHeight="1" x14ac:dyDescent="0.35">
      <c r="A192" s="154"/>
      <c r="B192" s="153"/>
      <c r="C192" s="157"/>
      <c r="D192" s="159"/>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row>
    <row r="193" spans="1:82" ht="63" customHeight="1" x14ac:dyDescent="0.35">
      <c r="A193" s="154"/>
      <c r="B193" s="153"/>
      <c r="C193" s="157"/>
      <c r="D193" s="159"/>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row>
    <row r="194" spans="1:82" ht="63" customHeight="1" x14ac:dyDescent="0.35">
      <c r="A194" s="154"/>
      <c r="B194" s="153"/>
      <c r="C194" s="157"/>
      <c r="D194" s="159"/>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7"/>
      <c r="AY194" s="157"/>
      <c r="AZ194" s="157"/>
      <c r="BA194" s="157"/>
      <c r="BB194" s="157"/>
      <c r="BC194" s="157"/>
      <c r="BD194" s="157"/>
      <c r="BE194" s="157"/>
      <c r="BF194" s="157"/>
      <c r="BG194" s="157"/>
      <c r="BH194" s="157"/>
      <c r="BI194" s="157"/>
      <c r="BJ194" s="157"/>
      <c r="BK194" s="157"/>
      <c r="BL194" s="157"/>
      <c r="BM194" s="157"/>
      <c r="BN194" s="157"/>
      <c r="BO194" s="157"/>
      <c r="BP194" s="157"/>
      <c r="BQ194" s="157"/>
      <c r="BR194" s="157"/>
      <c r="BS194" s="157"/>
      <c r="BT194" s="157"/>
      <c r="BU194" s="157"/>
      <c r="BV194" s="157"/>
      <c r="BW194" s="157"/>
      <c r="BX194" s="157"/>
      <c r="BY194" s="157"/>
      <c r="BZ194" s="157"/>
      <c r="CA194" s="157"/>
      <c r="CB194" s="157"/>
      <c r="CC194" s="157"/>
      <c r="CD194" s="157"/>
    </row>
    <row r="195" spans="1:82" ht="63" customHeight="1" x14ac:dyDescent="0.35">
      <c r="A195" s="154"/>
      <c r="B195" s="153"/>
      <c r="C195" s="157"/>
      <c r="D195" s="159"/>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7"/>
      <c r="AY195" s="157"/>
      <c r="AZ195" s="157"/>
      <c r="BA195" s="157"/>
      <c r="BB195" s="157"/>
      <c r="BC195" s="157"/>
      <c r="BD195" s="157"/>
      <c r="BE195" s="157"/>
      <c r="BF195" s="157"/>
      <c r="BG195" s="157"/>
      <c r="BH195" s="157"/>
      <c r="BI195" s="157"/>
      <c r="BJ195" s="157"/>
      <c r="BK195" s="157"/>
      <c r="BL195" s="157"/>
      <c r="BM195" s="157"/>
      <c r="BN195" s="157"/>
      <c r="BO195" s="157"/>
      <c r="BP195" s="157"/>
      <c r="BQ195" s="157"/>
      <c r="BR195" s="157"/>
      <c r="BS195" s="157"/>
      <c r="BT195" s="157"/>
      <c r="BU195" s="157"/>
      <c r="BV195" s="157"/>
      <c r="BW195" s="157"/>
      <c r="BX195" s="157"/>
      <c r="BY195" s="157"/>
      <c r="BZ195" s="157"/>
      <c r="CA195" s="157"/>
      <c r="CB195" s="157"/>
      <c r="CC195" s="157"/>
      <c r="CD195" s="157"/>
    </row>
    <row r="196" spans="1:82" ht="63" customHeight="1" x14ac:dyDescent="0.35">
      <c r="A196" s="154"/>
      <c r="B196" s="153"/>
      <c r="C196" s="157"/>
      <c r="D196" s="159"/>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7"/>
      <c r="AY196" s="157"/>
      <c r="AZ196" s="157"/>
      <c r="BA196" s="157"/>
      <c r="BB196" s="157"/>
      <c r="BC196" s="157"/>
      <c r="BD196" s="157"/>
      <c r="BE196" s="157"/>
      <c r="BF196" s="157"/>
      <c r="BG196" s="157"/>
      <c r="BH196" s="157"/>
      <c r="BI196" s="157"/>
      <c r="BJ196" s="157"/>
      <c r="BK196" s="157"/>
      <c r="BL196" s="157"/>
      <c r="BM196" s="157"/>
      <c r="BN196" s="157"/>
      <c r="BO196" s="157"/>
      <c r="BP196" s="157"/>
      <c r="BQ196" s="157"/>
      <c r="BR196" s="157"/>
      <c r="BS196" s="157"/>
      <c r="BT196" s="157"/>
      <c r="BU196" s="157"/>
      <c r="BV196" s="157"/>
      <c r="BW196" s="157"/>
      <c r="BX196" s="157"/>
      <c r="BY196" s="157"/>
      <c r="BZ196" s="157"/>
      <c r="CA196" s="157"/>
      <c r="CB196" s="157"/>
      <c r="CC196" s="157"/>
      <c r="CD196" s="157"/>
    </row>
    <row r="197" spans="1:82" ht="63" customHeight="1" x14ac:dyDescent="0.35">
      <c r="A197" s="154"/>
      <c r="B197" s="153"/>
      <c r="C197" s="157"/>
      <c r="D197" s="159"/>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7"/>
      <c r="AY197" s="157"/>
      <c r="AZ197" s="157"/>
      <c r="BA197" s="157"/>
      <c r="BB197" s="157"/>
      <c r="BC197" s="157"/>
      <c r="BD197" s="157"/>
      <c r="BE197" s="157"/>
      <c r="BF197" s="157"/>
      <c r="BG197" s="157"/>
      <c r="BH197" s="157"/>
      <c r="BI197" s="157"/>
      <c r="BJ197" s="157"/>
      <c r="BK197" s="157"/>
      <c r="BL197" s="157"/>
      <c r="BM197" s="157"/>
      <c r="BN197" s="157"/>
      <c r="BO197" s="157"/>
      <c r="BP197" s="157"/>
      <c r="BQ197" s="157"/>
      <c r="BR197" s="157"/>
      <c r="BS197" s="157"/>
      <c r="BT197" s="157"/>
      <c r="BU197" s="157"/>
      <c r="BV197" s="157"/>
      <c r="BW197" s="157"/>
      <c r="BX197" s="157"/>
      <c r="BY197" s="157"/>
      <c r="BZ197" s="157"/>
      <c r="CA197" s="157"/>
      <c r="CB197" s="157"/>
      <c r="CC197" s="157"/>
      <c r="CD197" s="157"/>
    </row>
    <row r="198" spans="1:82" ht="63" customHeight="1" x14ac:dyDescent="0.35">
      <c r="A198" s="154"/>
      <c r="B198" s="153"/>
      <c r="C198" s="157"/>
      <c r="D198" s="159"/>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7"/>
      <c r="AY198" s="157"/>
      <c r="AZ198" s="157"/>
      <c r="BA198" s="157"/>
      <c r="BB198" s="157"/>
      <c r="BC198" s="157"/>
      <c r="BD198" s="157"/>
      <c r="BE198" s="157"/>
      <c r="BF198" s="157"/>
      <c r="BG198" s="157"/>
      <c r="BH198" s="157"/>
      <c r="BI198" s="157"/>
      <c r="BJ198" s="157"/>
      <c r="BK198" s="157"/>
      <c r="BL198" s="157"/>
      <c r="BM198" s="157"/>
      <c r="BN198" s="157"/>
      <c r="BO198" s="157"/>
      <c r="BP198" s="157"/>
      <c r="BQ198" s="157"/>
      <c r="BR198" s="157"/>
      <c r="BS198" s="157"/>
      <c r="BT198" s="157"/>
      <c r="BU198" s="157"/>
      <c r="BV198" s="157"/>
      <c r="BW198" s="157"/>
      <c r="BX198" s="157"/>
      <c r="BY198" s="157"/>
      <c r="BZ198" s="157"/>
      <c r="CA198" s="157"/>
      <c r="CB198" s="157"/>
      <c r="CC198" s="157"/>
      <c r="CD198" s="157"/>
    </row>
    <row r="199" spans="1:82" ht="63" customHeight="1" x14ac:dyDescent="0.35">
      <c r="A199" s="154"/>
      <c r="B199" s="153"/>
      <c r="C199" s="157"/>
      <c r="D199" s="159"/>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157"/>
      <c r="BU199" s="157"/>
      <c r="BV199" s="157"/>
      <c r="BW199" s="157"/>
      <c r="BX199" s="157"/>
      <c r="BY199" s="157"/>
      <c r="BZ199" s="157"/>
      <c r="CA199" s="157"/>
      <c r="CB199" s="157"/>
      <c r="CC199" s="157"/>
      <c r="CD199" s="157"/>
    </row>
    <row r="200" spans="1:82" ht="63" customHeight="1" x14ac:dyDescent="0.35">
      <c r="A200" s="154"/>
      <c r="B200" s="153"/>
      <c r="C200" s="157"/>
      <c r="D200" s="159"/>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7"/>
      <c r="AY200" s="157"/>
      <c r="AZ200" s="157"/>
      <c r="BA200" s="157"/>
      <c r="BB200" s="157"/>
      <c r="BC200" s="157"/>
      <c r="BD200" s="157"/>
      <c r="BE200" s="157"/>
      <c r="BF200" s="157"/>
      <c r="BG200" s="157"/>
      <c r="BH200" s="157"/>
      <c r="BI200" s="157"/>
      <c r="BJ200" s="157"/>
      <c r="BK200" s="157"/>
      <c r="BL200" s="157"/>
      <c r="BM200" s="157"/>
      <c r="BN200" s="157"/>
      <c r="BO200" s="157"/>
      <c r="BP200" s="157"/>
      <c r="BQ200" s="157"/>
      <c r="BR200" s="157"/>
      <c r="BS200" s="157"/>
      <c r="BT200" s="157"/>
      <c r="BU200" s="157"/>
      <c r="BV200" s="157"/>
      <c r="BW200" s="157"/>
      <c r="BX200" s="157"/>
      <c r="BY200" s="157"/>
      <c r="BZ200" s="157"/>
      <c r="CA200" s="157"/>
      <c r="CB200" s="157"/>
      <c r="CC200" s="157"/>
      <c r="CD200" s="157"/>
    </row>
    <row r="201" spans="1:82" ht="63" customHeight="1" x14ac:dyDescent="0.35">
      <c r="A201" s="154"/>
      <c r="B201" s="153"/>
      <c r="C201" s="157"/>
      <c r="D201" s="159"/>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7"/>
      <c r="AY201" s="157"/>
      <c r="AZ201" s="157"/>
      <c r="BA201" s="157"/>
      <c r="BB201" s="157"/>
      <c r="BC201" s="157"/>
      <c r="BD201" s="157"/>
      <c r="BE201" s="157"/>
      <c r="BF201" s="157"/>
      <c r="BG201" s="157"/>
      <c r="BH201" s="157"/>
      <c r="BI201" s="157"/>
      <c r="BJ201" s="157"/>
      <c r="BK201" s="157"/>
      <c r="BL201" s="157"/>
      <c r="BM201" s="157"/>
      <c r="BN201" s="157"/>
      <c r="BO201" s="157"/>
      <c r="BP201" s="157"/>
      <c r="BQ201" s="157"/>
      <c r="BR201" s="157"/>
      <c r="BS201" s="157"/>
      <c r="BT201" s="157"/>
      <c r="BU201" s="157"/>
      <c r="BV201" s="157"/>
      <c r="BW201" s="157"/>
      <c r="BX201" s="157"/>
      <c r="BY201" s="157"/>
      <c r="BZ201" s="157"/>
      <c r="CA201" s="157"/>
      <c r="CB201" s="157"/>
      <c r="CC201" s="157"/>
      <c r="CD201" s="157"/>
    </row>
    <row r="202" spans="1:82" ht="63" customHeight="1" x14ac:dyDescent="0.35">
      <c r="A202" s="154"/>
      <c r="B202" s="153"/>
      <c r="C202" s="157"/>
      <c r="D202" s="159"/>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7"/>
      <c r="AY202" s="157"/>
      <c r="AZ202" s="157"/>
      <c r="BA202" s="157"/>
      <c r="BB202" s="157"/>
      <c r="BC202" s="157"/>
      <c r="BD202" s="157"/>
      <c r="BE202" s="157"/>
      <c r="BF202" s="157"/>
      <c r="BG202" s="157"/>
      <c r="BH202" s="157"/>
      <c r="BI202" s="157"/>
      <c r="BJ202" s="157"/>
      <c r="BK202" s="157"/>
      <c r="BL202" s="157"/>
      <c r="BM202" s="157"/>
      <c r="BN202" s="157"/>
      <c r="BO202" s="157"/>
      <c r="BP202" s="157"/>
      <c r="BQ202" s="157"/>
      <c r="BR202" s="157"/>
      <c r="BS202" s="157"/>
      <c r="BT202" s="157"/>
      <c r="BU202" s="157"/>
      <c r="BV202" s="157"/>
      <c r="BW202" s="157"/>
      <c r="BX202" s="157"/>
      <c r="BY202" s="157"/>
      <c r="BZ202" s="157"/>
      <c r="CA202" s="157"/>
      <c r="CB202" s="157"/>
      <c r="CC202" s="157"/>
      <c r="CD202" s="157"/>
    </row>
    <row r="203" spans="1:82" ht="63" customHeight="1" x14ac:dyDescent="0.35">
      <c r="A203" s="154"/>
      <c r="B203" s="153"/>
      <c r="C203" s="157"/>
      <c r="D203" s="159"/>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7"/>
      <c r="AY203" s="157"/>
      <c r="AZ203" s="157"/>
      <c r="BA203" s="157"/>
      <c r="BB203" s="157"/>
      <c r="BC203" s="157"/>
      <c r="BD203" s="157"/>
      <c r="BE203" s="157"/>
      <c r="BF203" s="157"/>
      <c r="BG203" s="157"/>
      <c r="BH203" s="157"/>
      <c r="BI203" s="157"/>
      <c r="BJ203" s="157"/>
      <c r="BK203" s="157"/>
      <c r="BL203" s="157"/>
      <c r="BM203" s="157"/>
      <c r="BN203" s="157"/>
      <c r="BO203" s="157"/>
      <c r="BP203" s="157"/>
      <c r="BQ203" s="157"/>
      <c r="BR203" s="157"/>
      <c r="BS203" s="157"/>
      <c r="BT203" s="157"/>
      <c r="BU203" s="157"/>
      <c r="BV203" s="157"/>
      <c r="BW203" s="157"/>
      <c r="BX203" s="157"/>
      <c r="BY203" s="157"/>
      <c r="BZ203" s="157"/>
      <c r="CA203" s="157"/>
      <c r="CB203" s="157"/>
      <c r="CC203" s="157"/>
      <c r="CD203" s="157"/>
    </row>
    <row r="204" spans="1:82" ht="63" customHeight="1" x14ac:dyDescent="0.35">
      <c r="A204" s="154"/>
      <c r="B204" s="153"/>
      <c r="C204" s="157"/>
      <c r="D204" s="159"/>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7"/>
      <c r="BZ204" s="157"/>
      <c r="CA204" s="157"/>
      <c r="CB204" s="157"/>
      <c r="CC204" s="157"/>
      <c r="CD204" s="157"/>
    </row>
    <row r="205" spans="1:82" ht="63" customHeight="1" x14ac:dyDescent="0.35">
      <c r="A205" s="154"/>
      <c r="B205" s="153"/>
      <c r="C205" s="157"/>
      <c r="D205" s="159"/>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7"/>
      <c r="BZ205" s="157"/>
      <c r="CA205" s="157"/>
      <c r="CB205" s="157"/>
      <c r="CC205" s="157"/>
      <c r="CD205" s="157"/>
    </row>
    <row r="206" spans="1:82" ht="63" customHeight="1" x14ac:dyDescent="0.35">
      <c r="A206" s="154"/>
      <c r="B206" s="153"/>
      <c r="C206" s="157"/>
      <c r="D206" s="159"/>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7"/>
      <c r="AY206" s="157"/>
      <c r="AZ206" s="157"/>
      <c r="BA206" s="157"/>
      <c r="BB206" s="157"/>
      <c r="BC206" s="157"/>
      <c r="BD206" s="157"/>
      <c r="BE206" s="157"/>
      <c r="BF206" s="157"/>
      <c r="BG206" s="157"/>
      <c r="BH206" s="157"/>
      <c r="BI206" s="157"/>
      <c r="BJ206" s="157"/>
      <c r="BK206" s="157"/>
      <c r="BL206" s="157"/>
      <c r="BM206" s="157"/>
      <c r="BN206" s="157"/>
      <c r="BO206" s="157"/>
      <c r="BP206" s="157"/>
      <c r="BQ206" s="157"/>
      <c r="BR206" s="157"/>
      <c r="BS206" s="157"/>
      <c r="BT206" s="157"/>
      <c r="BU206" s="157"/>
      <c r="BV206" s="157"/>
      <c r="BW206" s="157"/>
      <c r="BX206" s="157"/>
      <c r="BY206" s="157"/>
      <c r="BZ206" s="157"/>
      <c r="CA206" s="157"/>
      <c r="CB206" s="157"/>
      <c r="CC206" s="157"/>
      <c r="CD206" s="157"/>
    </row>
    <row r="207" spans="1:82" ht="63" customHeight="1" x14ac:dyDescent="0.35">
      <c r="A207" s="154"/>
      <c r="B207" s="153"/>
      <c r="C207" s="157"/>
      <c r="D207" s="159"/>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row>
    <row r="208" spans="1:82" ht="63" customHeight="1" x14ac:dyDescent="0.35">
      <c r="A208" s="154"/>
      <c r="B208" s="153"/>
      <c r="C208" s="157"/>
      <c r="D208" s="159"/>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7"/>
      <c r="AY208" s="157"/>
      <c r="AZ208" s="157"/>
      <c r="BA208" s="157"/>
      <c r="BB208" s="157"/>
      <c r="BC208" s="157"/>
      <c r="BD208" s="157"/>
      <c r="BE208" s="157"/>
      <c r="BF208" s="157"/>
      <c r="BG208" s="157"/>
      <c r="BH208" s="157"/>
      <c r="BI208" s="157"/>
      <c r="BJ208" s="157"/>
      <c r="BK208" s="157"/>
      <c r="BL208" s="157"/>
      <c r="BM208" s="157"/>
      <c r="BN208" s="157"/>
      <c r="BO208" s="157"/>
      <c r="BP208" s="157"/>
      <c r="BQ208" s="157"/>
      <c r="BR208" s="157"/>
      <c r="BS208" s="157"/>
      <c r="BT208" s="157"/>
      <c r="BU208" s="157"/>
      <c r="BV208" s="157"/>
      <c r="BW208" s="157"/>
      <c r="BX208" s="157"/>
      <c r="BY208" s="157"/>
      <c r="BZ208" s="157"/>
      <c r="CA208" s="157"/>
      <c r="CB208" s="157"/>
      <c r="CC208" s="157"/>
      <c r="CD208" s="157"/>
    </row>
    <row r="209" spans="1:82" ht="63" customHeight="1" x14ac:dyDescent="0.35">
      <c r="A209" s="154"/>
      <c r="B209" s="153"/>
      <c r="C209" s="157"/>
      <c r="D209" s="159"/>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7"/>
      <c r="AY209" s="157"/>
      <c r="AZ209" s="157"/>
      <c r="BA209" s="157"/>
      <c r="BB209" s="157"/>
      <c r="BC209" s="157"/>
      <c r="BD209" s="157"/>
      <c r="BE209" s="157"/>
      <c r="BF209" s="157"/>
      <c r="BG209" s="157"/>
      <c r="BH209" s="157"/>
      <c r="BI209" s="157"/>
      <c r="BJ209" s="157"/>
      <c r="BK209" s="157"/>
      <c r="BL209" s="157"/>
      <c r="BM209" s="157"/>
      <c r="BN209" s="157"/>
      <c r="BO209" s="157"/>
      <c r="BP209" s="157"/>
      <c r="BQ209" s="157"/>
      <c r="BR209" s="157"/>
      <c r="BS209" s="157"/>
      <c r="BT209" s="157"/>
      <c r="BU209" s="157"/>
      <c r="BV209" s="157"/>
      <c r="BW209" s="157"/>
      <c r="BX209" s="157"/>
      <c r="BY209" s="157"/>
      <c r="BZ209" s="157"/>
      <c r="CA209" s="157"/>
      <c r="CB209" s="157"/>
      <c r="CC209" s="157"/>
      <c r="CD209" s="157"/>
    </row>
    <row r="210" spans="1:82" ht="63" customHeight="1" x14ac:dyDescent="0.35">
      <c r="A210" s="154"/>
      <c r="B210" s="153"/>
      <c r="C210" s="157"/>
      <c r="D210" s="159"/>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T210" s="157"/>
      <c r="BU210" s="157"/>
      <c r="BV210" s="157"/>
      <c r="BW210" s="157"/>
      <c r="BX210" s="157"/>
      <c r="BY210" s="157"/>
      <c r="BZ210" s="157"/>
      <c r="CA210" s="157"/>
      <c r="CB210" s="157"/>
      <c r="CC210" s="157"/>
      <c r="CD210" s="157"/>
    </row>
    <row r="211" spans="1:82" ht="63" customHeight="1" x14ac:dyDescent="0.35">
      <c r="A211" s="154"/>
      <c r="B211" s="153"/>
      <c r="C211" s="157"/>
      <c r="D211" s="159"/>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T211" s="157"/>
      <c r="BU211" s="157"/>
      <c r="BV211" s="157"/>
      <c r="BW211" s="157"/>
      <c r="BX211" s="157"/>
      <c r="BY211" s="157"/>
      <c r="BZ211" s="157"/>
      <c r="CA211" s="157"/>
      <c r="CB211" s="157"/>
      <c r="CC211" s="157"/>
      <c r="CD211" s="157"/>
    </row>
    <row r="212" spans="1:82" ht="63" customHeight="1" x14ac:dyDescent="0.35">
      <c r="A212" s="154"/>
      <c r="B212" s="153"/>
      <c r="C212" s="157"/>
      <c r="D212" s="159"/>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7"/>
      <c r="AY212" s="157"/>
      <c r="AZ212" s="157"/>
      <c r="BA212" s="157"/>
      <c r="BB212" s="157"/>
      <c r="BC212" s="157"/>
      <c r="BD212" s="157"/>
      <c r="BE212" s="157"/>
      <c r="BF212" s="157"/>
      <c r="BG212" s="157"/>
      <c r="BH212" s="157"/>
      <c r="BI212" s="157"/>
      <c r="BJ212" s="157"/>
      <c r="BK212" s="157"/>
      <c r="BL212" s="157"/>
      <c r="BM212" s="157"/>
      <c r="BN212" s="157"/>
      <c r="BO212" s="157"/>
      <c r="BP212" s="157"/>
      <c r="BQ212" s="157"/>
      <c r="BR212" s="157"/>
      <c r="BS212" s="157"/>
      <c r="BT212" s="157"/>
      <c r="BU212" s="157"/>
      <c r="BV212" s="157"/>
      <c r="BW212" s="157"/>
      <c r="BX212" s="157"/>
      <c r="BY212" s="157"/>
      <c r="BZ212" s="157"/>
      <c r="CA212" s="157"/>
      <c r="CB212" s="157"/>
      <c r="CC212" s="157"/>
      <c r="CD212" s="157"/>
    </row>
    <row r="213" spans="1:82" ht="63" customHeight="1" x14ac:dyDescent="0.35">
      <c r="A213" s="154"/>
      <c r="B213" s="153"/>
      <c r="C213" s="157"/>
      <c r="D213" s="159"/>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7"/>
      <c r="AY213" s="157"/>
      <c r="AZ213" s="157"/>
      <c r="BA213" s="157"/>
      <c r="BB213" s="157"/>
      <c r="BC213" s="157"/>
      <c r="BD213" s="157"/>
      <c r="BE213" s="157"/>
      <c r="BF213" s="157"/>
      <c r="BG213" s="157"/>
      <c r="BH213" s="157"/>
      <c r="BI213" s="157"/>
      <c r="BJ213" s="157"/>
      <c r="BK213" s="157"/>
      <c r="BL213" s="157"/>
      <c r="BM213" s="157"/>
      <c r="BN213" s="157"/>
      <c r="BO213" s="157"/>
      <c r="BP213" s="157"/>
      <c r="BQ213" s="157"/>
      <c r="BR213" s="157"/>
      <c r="BS213" s="157"/>
      <c r="BT213" s="157"/>
      <c r="BU213" s="157"/>
      <c r="BV213" s="157"/>
      <c r="BW213" s="157"/>
      <c r="BX213" s="157"/>
      <c r="BY213" s="157"/>
      <c r="BZ213" s="157"/>
      <c r="CA213" s="157"/>
      <c r="CB213" s="157"/>
      <c r="CC213" s="157"/>
      <c r="CD213" s="157"/>
    </row>
    <row r="214" spans="1:82" ht="63" customHeight="1" x14ac:dyDescent="0.35">
      <c r="A214" s="154"/>
      <c r="B214" s="153"/>
      <c r="C214" s="157"/>
      <c r="D214" s="159"/>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7"/>
      <c r="AY214" s="157"/>
      <c r="AZ214" s="157"/>
      <c r="BA214" s="157"/>
      <c r="BB214" s="157"/>
      <c r="BC214" s="157"/>
      <c r="BD214" s="157"/>
      <c r="BE214" s="157"/>
      <c r="BF214" s="157"/>
      <c r="BG214" s="157"/>
      <c r="BH214" s="157"/>
      <c r="BI214" s="157"/>
      <c r="BJ214" s="157"/>
      <c r="BK214" s="157"/>
      <c r="BL214" s="157"/>
      <c r="BM214" s="157"/>
      <c r="BN214" s="157"/>
      <c r="BO214" s="157"/>
      <c r="BP214" s="157"/>
      <c r="BQ214" s="157"/>
      <c r="BR214" s="157"/>
      <c r="BS214" s="157"/>
      <c r="BT214" s="157"/>
      <c r="BU214" s="157"/>
      <c r="BV214" s="157"/>
      <c r="BW214" s="157"/>
      <c r="BX214" s="157"/>
      <c r="BY214" s="157"/>
      <c r="BZ214" s="157"/>
      <c r="CA214" s="157"/>
      <c r="CB214" s="157"/>
      <c r="CC214" s="157"/>
      <c r="CD214" s="157"/>
    </row>
    <row r="215" spans="1:82" ht="63" customHeight="1" x14ac:dyDescent="0.35">
      <c r="A215" s="154"/>
      <c r="B215" s="153"/>
      <c r="C215" s="157"/>
      <c r="D215" s="159"/>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157"/>
      <c r="BU215" s="157"/>
      <c r="BV215" s="157"/>
      <c r="BW215" s="157"/>
      <c r="BX215" s="157"/>
      <c r="BY215" s="157"/>
      <c r="BZ215" s="157"/>
      <c r="CA215" s="157"/>
      <c r="CB215" s="157"/>
      <c r="CC215" s="157"/>
      <c r="CD215" s="157"/>
    </row>
    <row r="216" spans="1:82" ht="63" customHeight="1" x14ac:dyDescent="0.35">
      <c r="A216" s="154"/>
      <c r="B216" s="153"/>
      <c r="C216" s="157"/>
      <c r="D216" s="159"/>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7"/>
      <c r="BS216" s="157"/>
      <c r="BT216" s="157"/>
      <c r="BU216" s="157"/>
      <c r="BV216" s="157"/>
      <c r="BW216" s="157"/>
      <c r="BX216" s="157"/>
      <c r="BY216" s="157"/>
      <c r="BZ216" s="157"/>
      <c r="CA216" s="157"/>
      <c r="CB216" s="157"/>
      <c r="CC216" s="157"/>
      <c r="CD216" s="157"/>
    </row>
    <row r="217" spans="1:82" ht="63" customHeight="1" x14ac:dyDescent="0.35">
      <c r="A217" s="154"/>
      <c r="B217" s="153"/>
      <c r="C217" s="157"/>
      <c r="D217" s="159"/>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157"/>
      <c r="BU217" s="157"/>
      <c r="BV217" s="157"/>
      <c r="BW217" s="157"/>
      <c r="BX217" s="157"/>
      <c r="BY217" s="157"/>
      <c r="BZ217" s="157"/>
      <c r="CA217" s="157"/>
      <c r="CB217" s="157"/>
      <c r="CC217" s="157"/>
      <c r="CD217" s="157"/>
    </row>
    <row r="218" spans="1:82" ht="63" customHeight="1" x14ac:dyDescent="0.35">
      <c r="A218" s="154"/>
      <c r="B218" s="153"/>
      <c r="C218" s="157"/>
      <c r="D218" s="159"/>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157"/>
      <c r="CB218" s="157"/>
      <c r="CC218" s="157"/>
      <c r="CD218" s="157"/>
    </row>
    <row r="219" spans="1:82" ht="63" customHeight="1" x14ac:dyDescent="0.35">
      <c r="A219" s="154"/>
      <c r="B219" s="153"/>
      <c r="C219" s="157"/>
      <c r="D219" s="159"/>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7"/>
      <c r="AY219" s="157"/>
      <c r="AZ219" s="157"/>
      <c r="BA219" s="157"/>
      <c r="BB219" s="157"/>
      <c r="BC219" s="157"/>
      <c r="BD219" s="157"/>
      <c r="BE219" s="157"/>
      <c r="BF219" s="157"/>
      <c r="BG219" s="157"/>
      <c r="BH219" s="157"/>
      <c r="BI219" s="157"/>
      <c r="BJ219" s="157"/>
      <c r="BK219" s="157"/>
      <c r="BL219" s="157"/>
      <c r="BM219" s="157"/>
      <c r="BN219" s="157"/>
      <c r="BO219" s="157"/>
      <c r="BP219" s="157"/>
      <c r="BQ219" s="157"/>
      <c r="BR219" s="157"/>
      <c r="BS219" s="157"/>
      <c r="BT219" s="157"/>
      <c r="BU219" s="157"/>
      <c r="BV219" s="157"/>
      <c r="BW219" s="157"/>
      <c r="BX219" s="157"/>
      <c r="BY219" s="157"/>
      <c r="BZ219" s="157"/>
      <c r="CA219" s="157"/>
      <c r="CB219" s="157"/>
      <c r="CC219" s="157"/>
      <c r="CD219" s="157"/>
    </row>
    <row r="220" spans="1:82" ht="63" customHeight="1" x14ac:dyDescent="0.35">
      <c r="A220" s="154"/>
      <c r="B220" s="153"/>
      <c r="C220" s="157"/>
      <c r="D220" s="159"/>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7"/>
      <c r="AY220" s="157"/>
      <c r="AZ220" s="157"/>
      <c r="BA220" s="157"/>
      <c r="BB220" s="157"/>
      <c r="BC220" s="157"/>
      <c r="BD220" s="157"/>
      <c r="BE220" s="157"/>
      <c r="BF220" s="157"/>
      <c r="BG220" s="157"/>
      <c r="BH220" s="157"/>
      <c r="BI220" s="157"/>
      <c r="BJ220" s="157"/>
      <c r="BK220" s="157"/>
      <c r="BL220" s="157"/>
      <c r="BM220" s="157"/>
      <c r="BN220" s="157"/>
      <c r="BO220" s="157"/>
      <c r="BP220" s="157"/>
      <c r="BQ220" s="157"/>
      <c r="BR220" s="157"/>
      <c r="BS220" s="157"/>
      <c r="BT220" s="157"/>
      <c r="BU220" s="157"/>
      <c r="BV220" s="157"/>
      <c r="BW220" s="157"/>
      <c r="BX220" s="157"/>
      <c r="BY220" s="157"/>
      <c r="BZ220" s="157"/>
      <c r="CA220" s="157"/>
      <c r="CB220" s="157"/>
      <c r="CC220" s="157"/>
      <c r="CD220" s="157"/>
    </row>
    <row r="221" spans="1:82" ht="63" customHeight="1" x14ac:dyDescent="0.35">
      <c r="A221" s="154"/>
      <c r="B221" s="153"/>
      <c r="C221" s="157"/>
      <c r="D221" s="159"/>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7"/>
      <c r="AY221" s="157"/>
      <c r="AZ221" s="157"/>
      <c r="BA221" s="157"/>
      <c r="BB221" s="157"/>
      <c r="BC221" s="157"/>
      <c r="BD221" s="157"/>
      <c r="BE221" s="157"/>
      <c r="BF221" s="157"/>
      <c r="BG221" s="157"/>
      <c r="BH221" s="157"/>
      <c r="BI221" s="157"/>
      <c r="BJ221" s="157"/>
      <c r="BK221" s="157"/>
      <c r="BL221" s="157"/>
      <c r="BM221" s="157"/>
      <c r="BN221" s="157"/>
      <c r="BO221" s="157"/>
      <c r="BP221" s="157"/>
      <c r="BQ221" s="157"/>
      <c r="BR221" s="157"/>
      <c r="BS221" s="157"/>
      <c r="BT221" s="157"/>
      <c r="BU221" s="157"/>
      <c r="BV221" s="157"/>
      <c r="BW221" s="157"/>
      <c r="BX221" s="157"/>
      <c r="BY221" s="157"/>
      <c r="BZ221" s="157"/>
      <c r="CA221" s="157"/>
      <c r="CB221" s="157"/>
      <c r="CC221" s="157"/>
      <c r="CD221" s="157"/>
    </row>
    <row r="222" spans="1:82" ht="63" customHeight="1" x14ac:dyDescent="0.35">
      <c r="A222" s="154"/>
      <c r="B222" s="153"/>
      <c r="C222" s="157"/>
      <c r="D222" s="159"/>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7"/>
      <c r="AY222" s="157"/>
      <c r="AZ222" s="157"/>
      <c r="BA222" s="157"/>
      <c r="BB222" s="157"/>
      <c r="BC222" s="157"/>
      <c r="BD222" s="157"/>
      <c r="BE222" s="157"/>
      <c r="BF222" s="157"/>
      <c r="BG222" s="157"/>
      <c r="BH222" s="157"/>
      <c r="BI222" s="157"/>
      <c r="BJ222" s="157"/>
      <c r="BK222" s="157"/>
      <c r="BL222" s="157"/>
      <c r="BM222" s="157"/>
      <c r="BN222" s="157"/>
      <c r="BO222" s="157"/>
      <c r="BP222" s="157"/>
      <c r="BQ222" s="157"/>
      <c r="BR222" s="157"/>
      <c r="BS222" s="157"/>
      <c r="BT222" s="157"/>
      <c r="BU222" s="157"/>
      <c r="BV222" s="157"/>
      <c r="BW222" s="157"/>
      <c r="BX222" s="157"/>
      <c r="BY222" s="157"/>
      <c r="BZ222" s="157"/>
      <c r="CA222" s="157"/>
      <c r="CB222" s="157"/>
      <c r="CC222" s="157"/>
      <c r="CD222" s="157"/>
    </row>
    <row r="223" spans="1:82" ht="63" customHeight="1" x14ac:dyDescent="0.35">
      <c r="A223" s="154"/>
      <c r="B223" s="153"/>
      <c r="C223" s="157"/>
      <c r="D223" s="159"/>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7"/>
      <c r="AY223" s="157"/>
      <c r="AZ223" s="157"/>
      <c r="BA223" s="157"/>
      <c r="BB223" s="157"/>
      <c r="BC223" s="157"/>
      <c r="BD223" s="157"/>
      <c r="BE223" s="157"/>
      <c r="BF223" s="157"/>
      <c r="BG223" s="157"/>
      <c r="BH223" s="157"/>
      <c r="BI223" s="157"/>
      <c r="BJ223" s="157"/>
      <c r="BK223" s="157"/>
      <c r="BL223" s="157"/>
      <c r="BM223" s="157"/>
      <c r="BN223" s="157"/>
      <c r="BO223" s="157"/>
      <c r="BP223" s="157"/>
      <c r="BQ223" s="157"/>
      <c r="BR223" s="157"/>
      <c r="BS223" s="157"/>
      <c r="BT223" s="157"/>
      <c r="BU223" s="157"/>
      <c r="BV223" s="157"/>
      <c r="BW223" s="157"/>
      <c r="BX223" s="157"/>
      <c r="BY223" s="157"/>
      <c r="BZ223" s="157"/>
      <c r="CA223" s="157"/>
      <c r="CB223" s="157"/>
      <c r="CC223" s="157"/>
      <c r="CD223" s="157"/>
    </row>
    <row r="224" spans="1:82" ht="63" customHeight="1" x14ac:dyDescent="0.35">
      <c r="A224" s="154"/>
      <c r="B224" s="153"/>
      <c r="C224" s="157"/>
      <c r="D224" s="159"/>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7"/>
      <c r="AY224" s="157"/>
      <c r="AZ224" s="157"/>
      <c r="BA224" s="157"/>
      <c r="BB224" s="157"/>
      <c r="BC224" s="157"/>
      <c r="BD224" s="157"/>
      <c r="BE224" s="157"/>
      <c r="BF224" s="157"/>
      <c r="BG224" s="157"/>
      <c r="BH224" s="157"/>
      <c r="BI224" s="157"/>
      <c r="BJ224" s="157"/>
      <c r="BK224" s="157"/>
      <c r="BL224" s="157"/>
      <c r="BM224" s="157"/>
      <c r="BN224" s="157"/>
      <c r="BO224" s="157"/>
      <c r="BP224" s="157"/>
      <c r="BQ224" s="157"/>
      <c r="BR224" s="157"/>
      <c r="BS224" s="157"/>
      <c r="BT224" s="157"/>
      <c r="BU224" s="157"/>
      <c r="BV224" s="157"/>
      <c r="BW224" s="157"/>
      <c r="BX224" s="157"/>
      <c r="BY224" s="157"/>
      <c r="BZ224" s="157"/>
      <c r="CA224" s="157"/>
      <c r="CB224" s="157"/>
      <c r="CC224" s="157"/>
      <c r="CD224" s="157"/>
    </row>
    <row r="225" spans="1:82" ht="63" customHeight="1" x14ac:dyDescent="0.35">
      <c r="A225" s="154"/>
      <c r="B225" s="153"/>
      <c r="C225" s="157"/>
      <c r="D225" s="159"/>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7"/>
      <c r="AY225" s="157"/>
      <c r="AZ225" s="157"/>
      <c r="BA225" s="157"/>
      <c r="BB225" s="157"/>
      <c r="BC225" s="157"/>
      <c r="BD225" s="157"/>
      <c r="BE225" s="157"/>
      <c r="BF225" s="157"/>
      <c r="BG225" s="157"/>
      <c r="BH225" s="157"/>
      <c r="BI225" s="157"/>
      <c r="BJ225" s="157"/>
      <c r="BK225" s="157"/>
      <c r="BL225" s="157"/>
      <c r="BM225" s="157"/>
      <c r="BN225" s="157"/>
      <c r="BO225" s="157"/>
      <c r="BP225" s="157"/>
      <c r="BQ225" s="157"/>
      <c r="BR225" s="157"/>
      <c r="BS225" s="157"/>
      <c r="BT225" s="157"/>
      <c r="BU225" s="157"/>
      <c r="BV225" s="157"/>
      <c r="BW225" s="157"/>
      <c r="BX225" s="157"/>
      <c r="BY225" s="157"/>
      <c r="BZ225" s="157"/>
      <c r="CA225" s="157"/>
      <c r="CB225" s="157"/>
      <c r="CC225" s="157"/>
      <c r="CD225" s="157"/>
    </row>
    <row r="226" spans="1:82" ht="63" customHeight="1" x14ac:dyDescent="0.35">
      <c r="A226" s="154"/>
      <c r="B226" s="153"/>
      <c r="C226" s="157"/>
      <c r="D226" s="159"/>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row>
    <row r="227" spans="1:82" ht="63" customHeight="1" x14ac:dyDescent="0.35">
      <c r="A227" s="154"/>
      <c r="B227" s="153"/>
      <c r="C227" s="157"/>
      <c r="D227" s="159"/>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7"/>
      <c r="AY227" s="157"/>
      <c r="AZ227" s="157"/>
      <c r="BA227" s="157"/>
      <c r="BB227" s="157"/>
      <c r="BC227" s="157"/>
      <c r="BD227" s="157"/>
      <c r="BE227" s="157"/>
      <c r="BF227" s="157"/>
      <c r="BG227" s="157"/>
      <c r="BH227" s="157"/>
      <c r="BI227" s="157"/>
      <c r="BJ227" s="157"/>
      <c r="BK227" s="157"/>
      <c r="BL227" s="157"/>
      <c r="BM227" s="157"/>
      <c r="BN227" s="157"/>
      <c r="BO227" s="157"/>
      <c r="BP227" s="157"/>
      <c r="BQ227" s="157"/>
      <c r="BR227" s="157"/>
      <c r="BS227" s="157"/>
      <c r="BT227" s="157"/>
      <c r="BU227" s="157"/>
      <c r="BV227" s="157"/>
      <c r="BW227" s="157"/>
      <c r="BX227" s="157"/>
      <c r="BY227" s="157"/>
      <c r="BZ227" s="157"/>
      <c r="CA227" s="157"/>
      <c r="CB227" s="157"/>
      <c r="CC227" s="157"/>
      <c r="CD227" s="157"/>
    </row>
    <row r="228" spans="1:82" ht="63" customHeight="1" x14ac:dyDescent="0.35">
      <c r="A228" s="154"/>
      <c r="B228" s="153"/>
      <c r="C228" s="157"/>
      <c r="D228" s="159"/>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7"/>
      <c r="AY228" s="157"/>
      <c r="AZ228" s="157"/>
      <c r="BA228" s="157"/>
      <c r="BB228" s="157"/>
      <c r="BC228" s="157"/>
      <c r="BD228" s="157"/>
      <c r="BE228" s="157"/>
      <c r="BF228" s="157"/>
      <c r="BG228" s="157"/>
      <c r="BH228" s="157"/>
      <c r="BI228" s="157"/>
      <c r="BJ228" s="157"/>
      <c r="BK228" s="157"/>
      <c r="BL228" s="157"/>
      <c r="BM228" s="157"/>
      <c r="BN228" s="157"/>
      <c r="BO228" s="157"/>
      <c r="BP228" s="157"/>
      <c r="BQ228" s="157"/>
      <c r="BR228" s="157"/>
      <c r="BS228" s="157"/>
      <c r="BT228" s="157"/>
      <c r="BU228" s="157"/>
      <c r="BV228" s="157"/>
      <c r="BW228" s="157"/>
      <c r="BX228" s="157"/>
      <c r="BY228" s="157"/>
      <c r="BZ228" s="157"/>
      <c r="CA228" s="157"/>
      <c r="CB228" s="157"/>
      <c r="CC228" s="157"/>
      <c r="CD228" s="157"/>
    </row>
    <row r="229" spans="1:82" ht="63" customHeight="1" x14ac:dyDescent="0.35">
      <c r="A229" s="154"/>
      <c r="B229" s="153"/>
      <c r="C229" s="157"/>
      <c r="D229" s="159"/>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7"/>
      <c r="AY229" s="157"/>
      <c r="AZ229" s="157"/>
      <c r="BA229" s="157"/>
      <c r="BB229" s="157"/>
      <c r="BC229" s="157"/>
      <c r="BD229" s="157"/>
      <c r="BE229" s="157"/>
      <c r="BF229" s="157"/>
      <c r="BG229" s="157"/>
      <c r="BH229" s="157"/>
      <c r="BI229" s="157"/>
      <c r="BJ229" s="157"/>
      <c r="BK229" s="157"/>
      <c r="BL229" s="157"/>
      <c r="BM229" s="157"/>
      <c r="BN229" s="157"/>
      <c r="BO229" s="157"/>
      <c r="BP229" s="157"/>
      <c r="BQ229" s="157"/>
      <c r="BR229" s="157"/>
      <c r="BS229" s="157"/>
      <c r="BT229" s="157"/>
      <c r="BU229" s="157"/>
      <c r="BV229" s="157"/>
      <c r="BW229" s="157"/>
      <c r="BX229" s="157"/>
      <c r="BY229" s="157"/>
      <c r="BZ229" s="157"/>
      <c r="CA229" s="157"/>
      <c r="CB229" s="157"/>
      <c r="CC229" s="157"/>
      <c r="CD229" s="157"/>
    </row>
    <row r="230" spans="1:82" ht="63" customHeight="1" x14ac:dyDescent="0.35">
      <c r="A230" s="154"/>
      <c r="B230" s="153"/>
      <c r="C230" s="157"/>
      <c r="D230" s="159"/>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7"/>
      <c r="AY230" s="157"/>
      <c r="AZ230" s="157"/>
      <c r="BA230" s="157"/>
      <c r="BB230" s="157"/>
      <c r="BC230" s="157"/>
      <c r="BD230" s="157"/>
      <c r="BE230" s="157"/>
      <c r="BF230" s="157"/>
      <c r="BG230" s="157"/>
      <c r="BH230" s="157"/>
      <c r="BI230" s="157"/>
      <c r="BJ230" s="157"/>
      <c r="BK230" s="157"/>
      <c r="BL230" s="157"/>
      <c r="BM230" s="157"/>
      <c r="BN230" s="157"/>
      <c r="BO230" s="157"/>
      <c r="BP230" s="157"/>
      <c r="BQ230" s="157"/>
      <c r="BR230" s="157"/>
      <c r="BS230" s="157"/>
      <c r="BT230" s="157"/>
      <c r="BU230" s="157"/>
      <c r="BV230" s="157"/>
      <c r="BW230" s="157"/>
      <c r="BX230" s="157"/>
      <c r="BY230" s="157"/>
      <c r="BZ230" s="157"/>
      <c r="CA230" s="157"/>
      <c r="CB230" s="157"/>
      <c r="CC230" s="157"/>
      <c r="CD230" s="157"/>
    </row>
    <row r="231" spans="1:82" ht="63" customHeight="1" x14ac:dyDescent="0.35">
      <c r="A231" s="154"/>
      <c r="B231" s="153"/>
      <c r="C231" s="157"/>
      <c r="D231" s="159"/>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157"/>
      <c r="BU231" s="157"/>
      <c r="BV231" s="157"/>
      <c r="BW231" s="157"/>
      <c r="BX231" s="157"/>
      <c r="BY231" s="157"/>
      <c r="BZ231" s="157"/>
      <c r="CA231" s="157"/>
      <c r="CB231" s="157"/>
      <c r="CC231" s="157"/>
      <c r="CD231" s="157"/>
    </row>
    <row r="232" spans="1:82" ht="63" customHeight="1" x14ac:dyDescent="0.35">
      <c r="A232" s="154"/>
      <c r="B232" s="153"/>
      <c r="C232" s="157"/>
      <c r="D232" s="159"/>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row>
    <row r="233" spans="1:82" ht="63" customHeight="1" x14ac:dyDescent="0.35">
      <c r="A233" s="154"/>
      <c r="B233" s="153"/>
      <c r="C233" s="157"/>
      <c r="D233" s="159"/>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7"/>
      <c r="AY233" s="157"/>
      <c r="AZ233" s="157"/>
      <c r="BA233" s="157"/>
      <c r="BB233" s="157"/>
      <c r="BC233" s="157"/>
      <c r="BD233" s="157"/>
      <c r="BE233" s="157"/>
      <c r="BF233" s="157"/>
      <c r="BG233" s="157"/>
      <c r="BH233" s="157"/>
      <c r="BI233" s="157"/>
      <c r="BJ233" s="157"/>
      <c r="BK233" s="157"/>
      <c r="BL233" s="157"/>
      <c r="BM233" s="157"/>
      <c r="BN233" s="157"/>
      <c r="BO233" s="157"/>
      <c r="BP233" s="157"/>
      <c r="BQ233" s="157"/>
      <c r="BR233" s="157"/>
      <c r="BS233" s="157"/>
      <c r="BT233" s="157"/>
      <c r="BU233" s="157"/>
      <c r="BV233" s="157"/>
      <c r="BW233" s="157"/>
      <c r="BX233" s="157"/>
      <c r="BY233" s="157"/>
      <c r="BZ233" s="157"/>
      <c r="CA233" s="157"/>
      <c r="CB233" s="157"/>
      <c r="CC233" s="157"/>
      <c r="CD233" s="157"/>
    </row>
    <row r="234" spans="1:82" ht="63" customHeight="1" x14ac:dyDescent="0.35">
      <c r="A234" s="154"/>
      <c r="B234" s="153"/>
      <c r="C234" s="157"/>
      <c r="D234" s="159"/>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7"/>
      <c r="AY234" s="157"/>
      <c r="AZ234" s="157"/>
      <c r="BA234" s="157"/>
      <c r="BB234" s="157"/>
      <c r="BC234" s="157"/>
      <c r="BD234" s="157"/>
      <c r="BE234" s="157"/>
      <c r="BF234" s="157"/>
      <c r="BG234" s="157"/>
      <c r="BH234" s="157"/>
      <c r="BI234" s="157"/>
      <c r="BJ234" s="157"/>
      <c r="BK234" s="157"/>
      <c r="BL234" s="157"/>
      <c r="BM234" s="157"/>
      <c r="BN234" s="157"/>
      <c r="BO234" s="157"/>
      <c r="BP234" s="157"/>
      <c r="BQ234" s="157"/>
      <c r="BR234" s="157"/>
      <c r="BS234" s="157"/>
      <c r="BT234" s="157"/>
      <c r="BU234" s="157"/>
      <c r="BV234" s="157"/>
      <c r="BW234" s="157"/>
      <c r="BX234" s="157"/>
      <c r="BY234" s="157"/>
      <c r="BZ234" s="157"/>
      <c r="CA234" s="157"/>
      <c r="CB234" s="157"/>
      <c r="CC234" s="157"/>
      <c r="CD234" s="157"/>
    </row>
    <row r="235" spans="1:82" ht="63" customHeight="1" x14ac:dyDescent="0.35">
      <c r="A235" s="154"/>
      <c r="B235" s="153"/>
      <c r="C235" s="157"/>
      <c r="D235" s="159"/>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7"/>
      <c r="AY235" s="157"/>
      <c r="AZ235" s="157"/>
      <c r="BA235" s="157"/>
      <c r="BB235" s="157"/>
      <c r="BC235" s="157"/>
      <c r="BD235" s="157"/>
      <c r="BE235" s="157"/>
      <c r="BF235" s="157"/>
      <c r="BG235" s="157"/>
      <c r="BH235" s="157"/>
      <c r="BI235" s="157"/>
      <c r="BJ235" s="157"/>
      <c r="BK235" s="157"/>
      <c r="BL235" s="157"/>
      <c r="BM235" s="157"/>
      <c r="BN235" s="157"/>
      <c r="BO235" s="157"/>
      <c r="BP235" s="157"/>
      <c r="BQ235" s="157"/>
      <c r="BR235" s="157"/>
      <c r="BS235" s="157"/>
      <c r="BT235" s="157"/>
      <c r="BU235" s="157"/>
      <c r="BV235" s="157"/>
      <c r="BW235" s="157"/>
      <c r="BX235" s="157"/>
      <c r="BY235" s="157"/>
      <c r="BZ235" s="157"/>
      <c r="CA235" s="157"/>
      <c r="CB235" s="157"/>
      <c r="CC235" s="157"/>
      <c r="CD235" s="157"/>
    </row>
    <row r="236" spans="1:82" ht="63" customHeight="1" x14ac:dyDescent="0.35">
      <c r="A236" s="154"/>
      <c r="B236" s="153"/>
      <c r="C236" s="157"/>
      <c r="D236" s="159"/>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7"/>
      <c r="AY236" s="157"/>
      <c r="AZ236" s="157"/>
      <c r="BA236" s="157"/>
      <c r="BB236" s="157"/>
      <c r="BC236" s="157"/>
      <c r="BD236" s="157"/>
      <c r="BE236" s="157"/>
      <c r="BF236" s="157"/>
      <c r="BG236" s="157"/>
      <c r="BH236" s="157"/>
      <c r="BI236" s="157"/>
      <c r="BJ236" s="157"/>
      <c r="BK236" s="157"/>
      <c r="BL236" s="157"/>
      <c r="BM236" s="157"/>
      <c r="BN236" s="157"/>
      <c r="BO236" s="157"/>
      <c r="BP236" s="157"/>
      <c r="BQ236" s="157"/>
      <c r="BR236" s="157"/>
      <c r="BS236" s="157"/>
      <c r="BT236" s="157"/>
      <c r="BU236" s="157"/>
      <c r="BV236" s="157"/>
      <c r="BW236" s="157"/>
      <c r="BX236" s="157"/>
      <c r="BY236" s="157"/>
      <c r="BZ236" s="157"/>
      <c r="CA236" s="157"/>
      <c r="CB236" s="157"/>
      <c r="CC236" s="157"/>
      <c r="CD236" s="157"/>
    </row>
    <row r="237" spans="1:82" ht="63" customHeight="1" x14ac:dyDescent="0.35">
      <c r="A237" s="154"/>
      <c r="B237" s="153"/>
      <c r="C237" s="157"/>
      <c r="D237" s="159"/>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7"/>
      <c r="AY237" s="157"/>
      <c r="AZ237" s="157"/>
      <c r="BA237" s="157"/>
      <c r="BB237" s="157"/>
      <c r="BC237" s="157"/>
      <c r="BD237" s="157"/>
      <c r="BE237" s="157"/>
      <c r="BF237" s="157"/>
      <c r="BG237" s="157"/>
      <c r="BH237" s="157"/>
      <c r="BI237" s="157"/>
      <c r="BJ237" s="157"/>
      <c r="BK237" s="157"/>
      <c r="BL237" s="157"/>
      <c r="BM237" s="157"/>
      <c r="BN237" s="157"/>
      <c r="BO237" s="157"/>
      <c r="BP237" s="157"/>
      <c r="BQ237" s="157"/>
      <c r="BR237" s="157"/>
      <c r="BS237" s="157"/>
      <c r="BT237" s="157"/>
      <c r="BU237" s="157"/>
      <c r="BV237" s="157"/>
      <c r="BW237" s="157"/>
      <c r="BX237" s="157"/>
      <c r="BY237" s="157"/>
      <c r="BZ237" s="157"/>
      <c r="CA237" s="157"/>
      <c r="CB237" s="157"/>
      <c r="CC237" s="157"/>
      <c r="CD237" s="157"/>
    </row>
    <row r="238" spans="1:82" ht="63" customHeight="1" x14ac:dyDescent="0.35">
      <c r="A238" s="154"/>
      <c r="B238" s="153"/>
      <c r="C238" s="157"/>
      <c r="D238" s="159"/>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7"/>
      <c r="AY238" s="157"/>
      <c r="AZ238" s="157"/>
      <c r="BA238" s="157"/>
      <c r="BB238" s="157"/>
      <c r="BC238" s="157"/>
      <c r="BD238" s="157"/>
      <c r="BE238" s="157"/>
      <c r="BF238" s="157"/>
      <c r="BG238" s="157"/>
      <c r="BH238" s="157"/>
      <c r="BI238" s="157"/>
      <c r="BJ238" s="157"/>
      <c r="BK238" s="157"/>
      <c r="BL238" s="157"/>
      <c r="BM238" s="157"/>
      <c r="BN238" s="157"/>
      <c r="BO238" s="157"/>
      <c r="BP238" s="157"/>
      <c r="BQ238" s="157"/>
      <c r="BR238" s="157"/>
      <c r="BS238" s="157"/>
      <c r="BT238" s="157"/>
      <c r="BU238" s="157"/>
      <c r="BV238" s="157"/>
      <c r="BW238" s="157"/>
      <c r="BX238" s="157"/>
      <c r="BY238" s="157"/>
      <c r="BZ238" s="157"/>
      <c r="CA238" s="157"/>
      <c r="CB238" s="157"/>
      <c r="CC238" s="157"/>
      <c r="CD238" s="157"/>
    </row>
    <row r="239" spans="1:82" ht="63" customHeight="1" x14ac:dyDescent="0.35">
      <c r="A239" s="154"/>
      <c r="B239" s="153"/>
      <c r="C239" s="157"/>
      <c r="D239" s="159"/>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7"/>
      <c r="AY239" s="157"/>
      <c r="AZ239" s="157"/>
      <c r="BA239" s="157"/>
      <c r="BB239" s="157"/>
      <c r="BC239" s="157"/>
      <c r="BD239" s="157"/>
      <c r="BE239" s="157"/>
      <c r="BF239" s="157"/>
      <c r="BG239" s="157"/>
      <c r="BH239" s="157"/>
      <c r="BI239" s="157"/>
      <c r="BJ239" s="157"/>
      <c r="BK239" s="157"/>
      <c r="BL239" s="157"/>
      <c r="BM239" s="157"/>
      <c r="BN239" s="157"/>
      <c r="BO239" s="157"/>
      <c r="BP239" s="157"/>
      <c r="BQ239" s="157"/>
      <c r="BR239" s="157"/>
      <c r="BS239" s="157"/>
      <c r="BT239" s="157"/>
      <c r="BU239" s="157"/>
      <c r="BV239" s="157"/>
      <c r="BW239" s="157"/>
      <c r="BX239" s="157"/>
      <c r="BY239" s="157"/>
      <c r="BZ239" s="157"/>
      <c r="CA239" s="157"/>
      <c r="CB239" s="157"/>
      <c r="CC239" s="157"/>
      <c r="CD239" s="157"/>
    </row>
    <row r="240" spans="1:82" ht="63" customHeight="1" x14ac:dyDescent="0.35">
      <c r="A240" s="154"/>
      <c r="B240" s="153"/>
      <c r="C240" s="157"/>
      <c r="D240" s="159"/>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7"/>
      <c r="BS240" s="157"/>
      <c r="BT240" s="157"/>
      <c r="BU240" s="157"/>
      <c r="BV240" s="157"/>
      <c r="BW240" s="157"/>
      <c r="BX240" s="157"/>
      <c r="BY240" s="157"/>
      <c r="BZ240" s="157"/>
      <c r="CA240" s="157"/>
      <c r="CB240" s="157"/>
      <c r="CC240" s="157"/>
      <c r="CD240" s="157"/>
    </row>
    <row r="241" spans="1:82" ht="63" customHeight="1" x14ac:dyDescent="0.35">
      <c r="A241" s="154"/>
      <c r="B241" s="153"/>
      <c r="C241" s="157"/>
      <c r="D241" s="159"/>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7"/>
      <c r="AY241" s="157"/>
      <c r="AZ241" s="157"/>
      <c r="BA241" s="157"/>
      <c r="BB241" s="157"/>
      <c r="BC241" s="157"/>
      <c r="BD241" s="157"/>
      <c r="BE241" s="157"/>
      <c r="BF241" s="157"/>
      <c r="BG241" s="157"/>
      <c r="BH241" s="157"/>
      <c r="BI241" s="157"/>
      <c r="BJ241" s="157"/>
      <c r="BK241" s="157"/>
      <c r="BL241" s="157"/>
      <c r="BM241" s="157"/>
      <c r="BN241" s="157"/>
      <c r="BO241" s="157"/>
      <c r="BP241" s="157"/>
      <c r="BQ241" s="157"/>
      <c r="BR241" s="157"/>
      <c r="BS241" s="157"/>
      <c r="BT241" s="157"/>
      <c r="BU241" s="157"/>
      <c r="BV241" s="157"/>
      <c r="BW241" s="157"/>
      <c r="BX241" s="157"/>
      <c r="BY241" s="157"/>
      <c r="BZ241" s="157"/>
      <c r="CA241" s="157"/>
      <c r="CB241" s="157"/>
      <c r="CC241" s="157"/>
      <c r="CD241" s="157"/>
    </row>
    <row r="242" spans="1:82" ht="63" customHeight="1" x14ac:dyDescent="0.35">
      <c r="A242" s="154"/>
      <c r="B242" s="153"/>
      <c r="C242" s="157"/>
      <c r="D242" s="159"/>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7"/>
      <c r="BS242" s="157"/>
      <c r="BT242" s="157"/>
      <c r="BU242" s="157"/>
      <c r="BV242" s="157"/>
      <c r="BW242" s="157"/>
      <c r="BX242" s="157"/>
      <c r="BY242" s="157"/>
      <c r="BZ242" s="157"/>
      <c r="CA242" s="157"/>
      <c r="CB242" s="157"/>
      <c r="CC242" s="157"/>
      <c r="CD242" s="157"/>
    </row>
    <row r="243" spans="1:82" ht="63" customHeight="1" x14ac:dyDescent="0.35">
      <c r="A243" s="154"/>
      <c r="B243" s="153"/>
      <c r="C243" s="157"/>
      <c r="D243" s="159"/>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7"/>
      <c r="AY243" s="157"/>
      <c r="AZ243" s="157"/>
      <c r="BA243" s="157"/>
      <c r="BB243" s="157"/>
      <c r="BC243" s="157"/>
      <c r="BD243" s="157"/>
      <c r="BE243" s="157"/>
      <c r="BF243" s="157"/>
      <c r="BG243" s="157"/>
      <c r="BH243" s="157"/>
      <c r="BI243" s="157"/>
      <c r="BJ243" s="157"/>
      <c r="BK243" s="157"/>
      <c r="BL243" s="157"/>
      <c r="BM243" s="157"/>
      <c r="BN243" s="157"/>
      <c r="BO243" s="157"/>
      <c r="BP243" s="157"/>
      <c r="BQ243" s="157"/>
      <c r="BR243" s="157"/>
      <c r="BS243" s="157"/>
      <c r="BT243" s="157"/>
      <c r="BU243" s="157"/>
      <c r="BV243" s="157"/>
      <c r="BW243" s="157"/>
      <c r="BX243" s="157"/>
      <c r="BY243" s="157"/>
      <c r="BZ243" s="157"/>
      <c r="CA243" s="157"/>
      <c r="CB243" s="157"/>
      <c r="CC243" s="157"/>
      <c r="CD243" s="157"/>
    </row>
    <row r="244" spans="1:82" ht="63" customHeight="1" x14ac:dyDescent="0.35">
      <c r="A244" s="154"/>
      <c r="B244" s="153"/>
      <c r="C244" s="157"/>
      <c r="D244" s="159"/>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7"/>
      <c r="AY244" s="157"/>
      <c r="AZ244" s="157"/>
      <c r="BA244" s="157"/>
      <c r="BB244" s="157"/>
      <c r="BC244" s="157"/>
      <c r="BD244" s="157"/>
      <c r="BE244" s="157"/>
      <c r="BF244" s="157"/>
      <c r="BG244" s="157"/>
      <c r="BH244" s="157"/>
      <c r="BI244" s="157"/>
      <c r="BJ244" s="157"/>
      <c r="BK244" s="157"/>
      <c r="BL244" s="157"/>
      <c r="BM244" s="157"/>
      <c r="BN244" s="157"/>
      <c r="BO244" s="157"/>
      <c r="BP244" s="157"/>
      <c r="BQ244" s="157"/>
      <c r="BR244" s="157"/>
      <c r="BS244" s="157"/>
      <c r="BT244" s="157"/>
      <c r="BU244" s="157"/>
      <c r="BV244" s="157"/>
      <c r="BW244" s="157"/>
      <c r="BX244" s="157"/>
      <c r="BY244" s="157"/>
      <c r="BZ244" s="157"/>
      <c r="CA244" s="157"/>
      <c r="CB244" s="157"/>
      <c r="CC244" s="157"/>
      <c r="CD244" s="157"/>
    </row>
    <row r="245" spans="1:82" ht="63" customHeight="1" x14ac:dyDescent="0.35">
      <c r="A245" s="154"/>
      <c r="B245" s="153"/>
      <c r="C245" s="157"/>
      <c r="D245" s="159"/>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7"/>
      <c r="AY245" s="157"/>
      <c r="AZ245" s="157"/>
      <c r="BA245" s="157"/>
      <c r="BB245" s="157"/>
      <c r="BC245" s="157"/>
      <c r="BD245" s="157"/>
      <c r="BE245" s="157"/>
      <c r="BF245" s="157"/>
      <c r="BG245" s="157"/>
      <c r="BH245" s="157"/>
      <c r="BI245" s="157"/>
      <c r="BJ245" s="157"/>
      <c r="BK245" s="157"/>
      <c r="BL245" s="157"/>
      <c r="BM245" s="157"/>
      <c r="BN245" s="157"/>
      <c r="BO245" s="157"/>
      <c r="BP245" s="157"/>
      <c r="BQ245" s="157"/>
      <c r="BR245" s="157"/>
      <c r="BS245" s="157"/>
      <c r="BT245" s="157"/>
      <c r="BU245" s="157"/>
      <c r="BV245" s="157"/>
      <c r="BW245" s="157"/>
      <c r="BX245" s="157"/>
      <c r="BY245" s="157"/>
      <c r="BZ245" s="157"/>
      <c r="CA245" s="157"/>
      <c r="CB245" s="157"/>
      <c r="CC245" s="157"/>
      <c r="CD245" s="157"/>
    </row>
    <row r="246" spans="1:82" ht="63" customHeight="1" x14ac:dyDescent="0.35">
      <c r="A246" s="154"/>
      <c r="B246" s="153"/>
      <c r="C246" s="157"/>
      <c r="D246" s="159"/>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7"/>
      <c r="AY246" s="157"/>
      <c r="AZ246" s="157"/>
      <c r="BA246" s="157"/>
      <c r="BB246" s="157"/>
      <c r="BC246" s="157"/>
      <c r="BD246" s="157"/>
      <c r="BE246" s="157"/>
      <c r="BF246" s="157"/>
      <c r="BG246" s="157"/>
      <c r="BH246" s="157"/>
      <c r="BI246" s="157"/>
      <c r="BJ246" s="157"/>
      <c r="BK246" s="157"/>
      <c r="BL246" s="157"/>
      <c r="BM246" s="157"/>
      <c r="BN246" s="157"/>
      <c r="BO246" s="157"/>
      <c r="BP246" s="157"/>
      <c r="BQ246" s="157"/>
      <c r="BR246" s="157"/>
      <c r="BS246" s="157"/>
      <c r="BT246" s="157"/>
      <c r="BU246" s="157"/>
      <c r="BV246" s="157"/>
      <c r="BW246" s="157"/>
      <c r="BX246" s="157"/>
      <c r="BY246" s="157"/>
      <c r="BZ246" s="157"/>
      <c r="CA246" s="157"/>
      <c r="CB246" s="157"/>
      <c r="CC246" s="157"/>
      <c r="CD246" s="157"/>
    </row>
    <row r="247" spans="1:82" ht="63" customHeight="1" x14ac:dyDescent="0.35">
      <c r="A247" s="154"/>
      <c r="B247" s="153"/>
      <c r="C247" s="157"/>
      <c r="D247" s="159"/>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7"/>
      <c r="AY247" s="157"/>
      <c r="AZ247" s="157"/>
      <c r="BA247" s="157"/>
      <c r="BB247" s="157"/>
      <c r="BC247" s="157"/>
      <c r="BD247" s="157"/>
      <c r="BE247" s="157"/>
      <c r="BF247" s="157"/>
      <c r="BG247" s="157"/>
      <c r="BH247" s="157"/>
      <c r="BI247" s="157"/>
      <c r="BJ247" s="157"/>
      <c r="BK247" s="157"/>
      <c r="BL247" s="157"/>
      <c r="BM247" s="157"/>
      <c r="BN247" s="157"/>
      <c r="BO247" s="157"/>
      <c r="BP247" s="157"/>
      <c r="BQ247" s="157"/>
      <c r="BR247" s="157"/>
      <c r="BS247" s="157"/>
      <c r="BT247" s="157"/>
      <c r="BU247" s="157"/>
      <c r="BV247" s="157"/>
      <c r="BW247" s="157"/>
      <c r="BX247" s="157"/>
      <c r="BY247" s="157"/>
      <c r="BZ247" s="157"/>
      <c r="CA247" s="157"/>
      <c r="CB247" s="157"/>
      <c r="CC247" s="157"/>
      <c r="CD247" s="157"/>
    </row>
    <row r="248" spans="1:82" ht="63" customHeight="1" x14ac:dyDescent="0.35">
      <c r="A248" s="154"/>
      <c r="B248" s="153"/>
      <c r="C248" s="157"/>
      <c r="D248" s="159"/>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7"/>
      <c r="AY248" s="157"/>
      <c r="AZ248" s="157"/>
      <c r="BA248" s="157"/>
      <c r="BB248" s="157"/>
      <c r="BC248" s="157"/>
      <c r="BD248" s="157"/>
      <c r="BE248" s="157"/>
      <c r="BF248" s="157"/>
      <c r="BG248" s="157"/>
      <c r="BH248" s="157"/>
      <c r="BI248" s="157"/>
      <c r="BJ248" s="157"/>
      <c r="BK248" s="157"/>
      <c r="BL248" s="157"/>
      <c r="BM248" s="157"/>
      <c r="BN248" s="157"/>
      <c r="BO248" s="157"/>
      <c r="BP248" s="157"/>
      <c r="BQ248" s="157"/>
      <c r="BR248" s="157"/>
      <c r="BS248" s="157"/>
      <c r="BT248" s="157"/>
      <c r="BU248" s="157"/>
      <c r="BV248" s="157"/>
      <c r="BW248" s="157"/>
      <c r="BX248" s="157"/>
      <c r="BY248" s="157"/>
      <c r="BZ248" s="157"/>
      <c r="CA248" s="157"/>
      <c r="CB248" s="157"/>
      <c r="CC248" s="157"/>
      <c r="CD248" s="157"/>
    </row>
    <row r="249" spans="1:82" ht="63" customHeight="1" x14ac:dyDescent="0.35">
      <c r="A249" s="154"/>
      <c r="B249" s="153"/>
      <c r="C249" s="157"/>
      <c r="D249" s="159"/>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7"/>
      <c r="AY249" s="157"/>
      <c r="AZ249" s="157"/>
      <c r="BA249" s="157"/>
      <c r="BB249" s="157"/>
      <c r="BC249" s="157"/>
      <c r="BD249" s="157"/>
      <c r="BE249" s="157"/>
      <c r="BF249" s="157"/>
      <c r="BG249" s="157"/>
      <c r="BH249" s="157"/>
      <c r="BI249" s="157"/>
      <c r="BJ249" s="157"/>
      <c r="BK249" s="157"/>
      <c r="BL249" s="157"/>
      <c r="BM249" s="157"/>
      <c r="BN249" s="157"/>
      <c r="BO249" s="157"/>
      <c r="BP249" s="157"/>
      <c r="BQ249" s="157"/>
      <c r="BR249" s="157"/>
      <c r="BS249" s="157"/>
      <c r="BT249" s="157"/>
      <c r="BU249" s="157"/>
      <c r="BV249" s="157"/>
      <c r="BW249" s="157"/>
      <c r="BX249" s="157"/>
      <c r="BY249" s="157"/>
      <c r="BZ249" s="157"/>
      <c r="CA249" s="157"/>
      <c r="CB249" s="157"/>
      <c r="CC249" s="157"/>
      <c r="CD249" s="157"/>
    </row>
    <row r="250" spans="1:82" ht="63" customHeight="1" x14ac:dyDescent="0.35">
      <c r="A250" s="154"/>
      <c r="B250" s="153"/>
      <c r="C250" s="157"/>
      <c r="D250" s="159"/>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7"/>
      <c r="AY250" s="157"/>
      <c r="AZ250" s="157"/>
      <c r="BA250" s="157"/>
      <c r="BB250" s="157"/>
      <c r="BC250" s="157"/>
      <c r="BD250" s="157"/>
      <c r="BE250" s="157"/>
      <c r="BF250" s="157"/>
      <c r="BG250" s="157"/>
      <c r="BH250" s="157"/>
      <c r="BI250" s="157"/>
      <c r="BJ250" s="157"/>
      <c r="BK250" s="157"/>
      <c r="BL250" s="157"/>
      <c r="BM250" s="157"/>
      <c r="BN250" s="157"/>
      <c r="BO250" s="157"/>
      <c r="BP250" s="157"/>
      <c r="BQ250" s="157"/>
      <c r="BR250" s="157"/>
      <c r="BS250" s="157"/>
      <c r="BT250" s="157"/>
      <c r="BU250" s="157"/>
      <c r="BV250" s="157"/>
      <c r="BW250" s="157"/>
      <c r="BX250" s="157"/>
      <c r="BY250" s="157"/>
      <c r="BZ250" s="157"/>
      <c r="CA250" s="157"/>
      <c r="CB250" s="157"/>
      <c r="CC250" s="157"/>
      <c r="CD250" s="157"/>
    </row>
    <row r="251" spans="1:82" ht="63" customHeight="1" x14ac:dyDescent="0.35">
      <c r="A251" s="154"/>
      <c r="B251" s="153"/>
      <c r="C251" s="157"/>
      <c r="D251" s="159"/>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7"/>
      <c r="AY251" s="157"/>
      <c r="AZ251" s="157"/>
      <c r="BA251" s="157"/>
      <c r="BB251" s="157"/>
      <c r="BC251" s="157"/>
      <c r="BD251" s="157"/>
      <c r="BE251" s="157"/>
      <c r="BF251" s="157"/>
      <c r="BG251" s="157"/>
      <c r="BH251" s="157"/>
      <c r="BI251" s="157"/>
      <c r="BJ251" s="157"/>
      <c r="BK251" s="157"/>
      <c r="BL251" s="157"/>
      <c r="BM251" s="157"/>
      <c r="BN251" s="157"/>
      <c r="BO251" s="157"/>
      <c r="BP251" s="157"/>
      <c r="BQ251" s="157"/>
      <c r="BR251" s="157"/>
      <c r="BS251" s="157"/>
      <c r="BT251" s="157"/>
      <c r="BU251" s="157"/>
      <c r="BV251" s="157"/>
      <c r="BW251" s="157"/>
      <c r="BX251" s="157"/>
      <c r="BY251" s="157"/>
      <c r="BZ251" s="157"/>
      <c r="CA251" s="157"/>
      <c r="CB251" s="157"/>
      <c r="CC251" s="157"/>
      <c r="CD251" s="157"/>
    </row>
    <row r="252" spans="1:82" ht="63" customHeight="1" x14ac:dyDescent="0.35">
      <c r="A252" s="154"/>
      <c r="B252" s="153"/>
      <c r="C252" s="157"/>
      <c r="D252" s="159"/>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7"/>
      <c r="AY252" s="157"/>
      <c r="AZ252" s="157"/>
      <c r="BA252" s="157"/>
      <c r="BB252" s="157"/>
      <c r="BC252" s="157"/>
      <c r="BD252" s="157"/>
      <c r="BE252" s="157"/>
      <c r="BF252" s="157"/>
      <c r="BG252" s="157"/>
      <c r="BH252" s="157"/>
      <c r="BI252" s="157"/>
      <c r="BJ252" s="157"/>
      <c r="BK252" s="157"/>
      <c r="BL252" s="157"/>
      <c r="BM252" s="157"/>
      <c r="BN252" s="157"/>
      <c r="BO252" s="157"/>
      <c r="BP252" s="157"/>
      <c r="BQ252" s="157"/>
      <c r="BR252" s="157"/>
      <c r="BS252" s="157"/>
      <c r="BT252" s="157"/>
      <c r="BU252" s="157"/>
      <c r="BV252" s="157"/>
      <c r="BW252" s="157"/>
      <c r="BX252" s="157"/>
      <c r="BY252" s="157"/>
      <c r="BZ252" s="157"/>
      <c r="CA252" s="157"/>
      <c r="CB252" s="157"/>
      <c r="CC252" s="157"/>
      <c r="CD252" s="157"/>
    </row>
    <row r="253" spans="1:82" ht="63" customHeight="1" x14ac:dyDescent="0.35">
      <c r="A253" s="154"/>
      <c r="B253" s="153"/>
      <c r="C253" s="157"/>
      <c r="D253" s="159"/>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7"/>
      <c r="AY253" s="157"/>
      <c r="AZ253" s="157"/>
      <c r="BA253" s="157"/>
      <c r="BB253" s="157"/>
      <c r="BC253" s="157"/>
      <c r="BD253" s="157"/>
      <c r="BE253" s="157"/>
      <c r="BF253" s="157"/>
      <c r="BG253" s="157"/>
      <c r="BH253" s="157"/>
      <c r="BI253" s="157"/>
      <c r="BJ253" s="157"/>
      <c r="BK253" s="157"/>
      <c r="BL253" s="157"/>
      <c r="BM253" s="157"/>
      <c r="BN253" s="157"/>
      <c r="BO253" s="157"/>
      <c r="BP253" s="157"/>
      <c r="BQ253" s="157"/>
      <c r="BR253" s="157"/>
      <c r="BS253" s="157"/>
      <c r="BT253" s="157"/>
      <c r="BU253" s="157"/>
      <c r="BV253" s="157"/>
      <c r="BW253" s="157"/>
      <c r="BX253" s="157"/>
      <c r="BY253" s="157"/>
      <c r="BZ253" s="157"/>
      <c r="CA253" s="157"/>
      <c r="CB253" s="157"/>
      <c r="CC253" s="157"/>
      <c r="CD253" s="157"/>
    </row>
    <row r="254" spans="1:82" ht="63" customHeight="1" x14ac:dyDescent="0.35">
      <c r="A254" s="154"/>
      <c r="B254" s="153"/>
      <c r="C254" s="157"/>
      <c r="D254" s="159"/>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7"/>
      <c r="AY254" s="157"/>
      <c r="AZ254" s="157"/>
      <c r="BA254" s="157"/>
      <c r="BB254" s="157"/>
      <c r="BC254" s="157"/>
      <c r="BD254" s="157"/>
      <c r="BE254" s="157"/>
      <c r="BF254" s="157"/>
      <c r="BG254" s="157"/>
      <c r="BH254" s="157"/>
      <c r="BI254" s="157"/>
      <c r="BJ254" s="157"/>
      <c r="BK254" s="157"/>
      <c r="BL254" s="157"/>
      <c r="BM254" s="157"/>
      <c r="BN254" s="157"/>
      <c r="BO254" s="157"/>
      <c r="BP254" s="157"/>
      <c r="BQ254" s="157"/>
      <c r="BR254" s="157"/>
      <c r="BS254" s="157"/>
      <c r="BT254" s="157"/>
      <c r="BU254" s="157"/>
      <c r="BV254" s="157"/>
      <c r="BW254" s="157"/>
      <c r="BX254" s="157"/>
      <c r="BY254" s="157"/>
      <c r="BZ254" s="157"/>
      <c r="CA254" s="157"/>
      <c r="CB254" s="157"/>
      <c r="CC254" s="157"/>
      <c r="CD254" s="157"/>
    </row>
    <row r="255" spans="1:82" ht="63" customHeight="1" x14ac:dyDescent="0.35">
      <c r="A255" s="154"/>
      <c r="B255" s="153"/>
      <c r="C255" s="157"/>
      <c r="D255" s="159"/>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row>
    <row r="256" spans="1:82" ht="63" customHeight="1" x14ac:dyDescent="0.35">
      <c r="A256" s="154"/>
      <c r="B256" s="153"/>
      <c r="C256" s="157"/>
      <c r="D256" s="159"/>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7"/>
      <c r="AY256" s="157"/>
      <c r="AZ256" s="157"/>
      <c r="BA256" s="157"/>
      <c r="BB256" s="157"/>
      <c r="BC256" s="157"/>
      <c r="BD256" s="157"/>
      <c r="BE256" s="157"/>
      <c r="BF256" s="157"/>
      <c r="BG256" s="157"/>
      <c r="BH256" s="157"/>
      <c r="BI256" s="157"/>
      <c r="BJ256" s="157"/>
      <c r="BK256" s="157"/>
      <c r="BL256" s="157"/>
      <c r="BM256" s="157"/>
      <c r="BN256" s="157"/>
      <c r="BO256" s="157"/>
      <c r="BP256" s="157"/>
      <c r="BQ256" s="157"/>
      <c r="BR256" s="157"/>
      <c r="BS256" s="157"/>
      <c r="BT256" s="157"/>
      <c r="BU256" s="157"/>
      <c r="BV256" s="157"/>
      <c r="BW256" s="157"/>
      <c r="BX256" s="157"/>
      <c r="BY256" s="157"/>
      <c r="BZ256" s="157"/>
      <c r="CA256" s="157"/>
      <c r="CB256" s="157"/>
      <c r="CC256" s="157"/>
      <c r="CD256" s="157"/>
    </row>
    <row r="257" spans="1:82" ht="63" customHeight="1" x14ac:dyDescent="0.35">
      <c r="A257" s="154"/>
      <c r="B257" s="153"/>
      <c r="C257" s="157"/>
      <c r="D257" s="159"/>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7"/>
      <c r="AY257" s="157"/>
      <c r="AZ257" s="157"/>
      <c r="BA257" s="157"/>
      <c r="BB257" s="157"/>
      <c r="BC257" s="157"/>
      <c r="BD257" s="157"/>
      <c r="BE257" s="157"/>
      <c r="BF257" s="157"/>
      <c r="BG257" s="157"/>
      <c r="BH257" s="157"/>
      <c r="BI257" s="157"/>
      <c r="BJ257" s="157"/>
      <c r="BK257" s="157"/>
      <c r="BL257" s="157"/>
      <c r="BM257" s="157"/>
      <c r="BN257" s="157"/>
      <c r="BO257" s="157"/>
      <c r="BP257" s="157"/>
      <c r="BQ257" s="157"/>
      <c r="BR257" s="157"/>
      <c r="BS257" s="157"/>
      <c r="BT257" s="157"/>
      <c r="BU257" s="157"/>
      <c r="BV257" s="157"/>
      <c r="BW257" s="157"/>
      <c r="BX257" s="157"/>
      <c r="BY257" s="157"/>
      <c r="BZ257" s="157"/>
      <c r="CA257" s="157"/>
      <c r="CB257" s="157"/>
      <c r="CC257" s="157"/>
      <c r="CD257" s="157"/>
    </row>
    <row r="258" spans="1:82" ht="63" customHeight="1" x14ac:dyDescent="0.35">
      <c r="A258" s="154"/>
      <c r="B258" s="153"/>
      <c r="C258" s="157"/>
      <c r="D258" s="159"/>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7"/>
      <c r="AY258" s="157"/>
      <c r="AZ258" s="157"/>
      <c r="BA258" s="157"/>
      <c r="BB258" s="157"/>
      <c r="BC258" s="157"/>
      <c r="BD258" s="157"/>
      <c r="BE258" s="157"/>
      <c r="BF258" s="157"/>
      <c r="BG258" s="157"/>
      <c r="BH258" s="157"/>
      <c r="BI258" s="157"/>
      <c r="BJ258" s="157"/>
      <c r="BK258" s="157"/>
      <c r="BL258" s="157"/>
      <c r="BM258" s="157"/>
      <c r="BN258" s="157"/>
      <c r="BO258" s="157"/>
      <c r="BP258" s="157"/>
      <c r="BQ258" s="157"/>
      <c r="BR258" s="157"/>
      <c r="BS258" s="157"/>
      <c r="BT258" s="157"/>
      <c r="BU258" s="157"/>
      <c r="BV258" s="157"/>
      <c r="BW258" s="157"/>
      <c r="BX258" s="157"/>
      <c r="BY258" s="157"/>
      <c r="BZ258" s="157"/>
      <c r="CA258" s="157"/>
      <c r="CB258" s="157"/>
      <c r="CC258" s="157"/>
      <c r="CD258" s="157"/>
    </row>
    <row r="259" spans="1:82" ht="63" customHeight="1" x14ac:dyDescent="0.35">
      <c r="A259" s="154"/>
      <c r="B259" s="153"/>
      <c r="C259" s="157"/>
      <c r="D259" s="159"/>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7"/>
      <c r="AY259" s="157"/>
      <c r="AZ259" s="157"/>
      <c r="BA259" s="157"/>
      <c r="BB259" s="157"/>
      <c r="BC259" s="157"/>
      <c r="BD259" s="157"/>
      <c r="BE259" s="157"/>
      <c r="BF259" s="157"/>
      <c r="BG259" s="157"/>
      <c r="BH259" s="157"/>
      <c r="BI259" s="157"/>
      <c r="BJ259" s="157"/>
      <c r="BK259" s="157"/>
      <c r="BL259" s="157"/>
      <c r="BM259" s="157"/>
      <c r="BN259" s="157"/>
      <c r="BO259" s="157"/>
      <c r="BP259" s="157"/>
      <c r="BQ259" s="157"/>
      <c r="BR259" s="157"/>
      <c r="BS259" s="157"/>
      <c r="BT259" s="157"/>
      <c r="BU259" s="157"/>
      <c r="BV259" s="157"/>
      <c r="BW259" s="157"/>
      <c r="BX259" s="157"/>
      <c r="BY259" s="157"/>
      <c r="BZ259" s="157"/>
      <c r="CA259" s="157"/>
      <c r="CB259" s="157"/>
      <c r="CC259" s="157"/>
      <c r="CD259" s="157"/>
    </row>
    <row r="260" spans="1:82" ht="63" customHeight="1" x14ac:dyDescent="0.35">
      <c r="A260" s="154"/>
      <c r="B260" s="153"/>
      <c r="C260" s="157"/>
      <c r="D260" s="159"/>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7"/>
      <c r="AY260" s="157"/>
      <c r="AZ260" s="157"/>
      <c r="BA260" s="157"/>
      <c r="BB260" s="157"/>
      <c r="BC260" s="157"/>
      <c r="BD260" s="157"/>
      <c r="BE260" s="157"/>
      <c r="BF260" s="157"/>
      <c r="BG260" s="157"/>
      <c r="BH260" s="157"/>
      <c r="BI260" s="157"/>
      <c r="BJ260" s="157"/>
      <c r="BK260" s="157"/>
      <c r="BL260" s="157"/>
      <c r="BM260" s="157"/>
      <c r="BN260" s="157"/>
      <c r="BO260" s="157"/>
      <c r="BP260" s="157"/>
      <c r="BQ260" s="157"/>
      <c r="BR260" s="157"/>
      <c r="BS260" s="157"/>
      <c r="BT260" s="157"/>
      <c r="BU260" s="157"/>
      <c r="BV260" s="157"/>
      <c r="BW260" s="157"/>
      <c r="BX260" s="157"/>
      <c r="BY260" s="157"/>
      <c r="BZ260" s="157"/>
      <c r="CA260" s="157"/>
      <c r="CB260" s="157"/>
      <c r="CC260" s="157"/>
      <c r="CD260" s="157"/>
    </row>
    <row r="261" spans="1:82" ht="63" customHeight="1" x14ac:dyDescent="0.35">
      <c r="A261" s="154"/>
      <c r="B261" s="153"/>
      <c r="C261" s="157"/>
      <c r="D261" s="159"/>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7"/>
      <c r="AY261" s="157"/>
      <c r="AZ261" s="157"/>
      <c r="BA261" s="157"/>
      <c r="BB261" s="157"/>
      <c r="BC261" s="157"/>
      <c r="BD261" s="157"/>
      <c r="BE261" s="157"/>
      <c r="BF261" s="157"/>
      <c r="BG261" s="157"/>
      <c r="BH261" s="157"/>
      <c r="BI261" s="157"/>
      <c r="BJ261" s="157"/>
      <c r="BK261" s="157"/>
      <c r="BL261" s="157"/>
      <c r="BM261" s="157"/>
      <c r="BN261" s="157"/>
      <c r="BO261" s="157"/>
      <c r="BP261" s="157"/>
      <c r="BQ261" s="157"/>
      <c r="BR261" s="157"/>
      <c r="BS261" s="157"/>
      <c r="BT261" s="157"/>
      <c r="BU261" s="157"/>
      <c r="BV261" s="157"/>
      <c r="BW261" s="157"/>
      <c r="BX261" s="157"/>
      <c r="BY261" s="157"/>
      <c r="BZ261" s="157"/>
      <c r="CA261" s="157"/>
      <c r="CB261" s="157"/>
      <c r="CC261" s="157"/>
      <c r="CD261" s="157"/>
    </row>
    <row r="262" spans="1:82" ht="63" customHeight="1" x14ac:dyDescent="0.35">
      <c r="A262" s="154"/>
      <c r="B262" s="153"/>
      <c r="C262" s="157"/>
      <c r="D262" s="159"/>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7"/>
      <c r="AY262" s="157"/>
      <c r="AZ262" s="157"/>
      <c r="BA262" s="157"/>
      <c r="BB262" s="157"/>
      <c r="BC262" s="157"/>
      <c r="BD262" s="157"/>
      <c r="BE262" s="157"/>
      <c r="BF262" s="157"/>
      <c r="BG262" s="157"/>
      <c r="BH262" s="157"/>
      <c r="BI262" s="157"/>
      <c r="BJ262" s="157"/>
      <c r="BK262" s="157"/>
      <c r="BL262" s="157"/>
      <c r="BM262" s="157"/>
      <c r="BN262" s="157"/>
      <c r="BO262" s="157"/>
      <c r="BP262" s="157"/>
      <c r="BQ262" s="157"/>
      <c r="BR262" s="157"/>
      <c r="BS262" s="157"/>
      <c r="BT262" s="157"/>
      <c r="BU262" s="157"/>
      <c r="BV262" s="157"/>
      <c r="BW262" s="157"/>
      <c r="BX262" s="157"/>
      <c r="BY262" s="157"/>
      <c r="BZ262" s="157"/>
      <c r="CA262" s="157"/>
      <c r="CB262" s="157"/>
      <c r="CC262" s="157"/>
      <c r="CD262" s="157"/>
    </row>
    <row r="263" spans="1:82" ht="63" customHeight="1" x14ac:dyDescent="0.35">
      <c r="A263" s="154"/>
      <c r="B263" s="153"/>
      <c r="C263" s="157"/>
      <c r="D263" s="159"/>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7"/>
      <c r="AY263" s="157"/>
      <c r="AZ263" s="157"/>
      <c r="BA263" s="157"/>
      <c r="BB263" s="157"/>
      <c r="BC263" s="157"/>
      <c r="BD263" s="157"/>
      <c r="BE263" s="157"/>
      <c r="BF263" s="157"/>
      <c r="BG263" s="157"/>
      <c r="BH263" s="157"/>
      <c r="BI263" s="157"/>
      <c r="BJ263" s="157"/>
      <c r="BK263" s="157"/>
      <c r="BL263" s="157"/>
      <c r="BM263" s="157"/>
      <c r="BN263" s="157"/>
      <c r="BO263" s="157"/>
      <c r="BP263" s="157"/>
      <c r="BQ263" s="157"/>
      <c r="BR263" s="157"/>
      <c r="BS263" s="157"/>
      <c r="BT263" s="157"/>
      <c r="BU263" s="157"/>
      <c r="BV263" s="157"/>
      <c r="BW263" s="157"/>
      <c r="BX263" s="157"/>
      <c r="BY263" s="157"/>
      <c r="BZ263" s="157"/>
      <c r="CA263" s="157"/>
      <c r="CB263" s="157"/>
      <c r="CC263" s="157"/>
      <c r="CD263" s="157"/>
    </row>
    <row r="264" spans="1:82" ht="63" customHeight="1" x14ac:dyDescent="0.35">
      <c r="A264" s="154"/>
      <c r="B264" s="153"/>
      <c r="C264" s="157"/>
      <c r="D264" s="159"/>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157"/>
      <c r="BU264" s="157"/>
      <c r="BV264" s="157"/>
      <c r="BW264" s="157"/>
      <c r="BX264" s="157"/>
      <c r="BY264" s="157"/>
      <c r="BZ264" s="157"/>
      <c r="CA264" s="157"/>
      <c r="CB264" s="157"/>
      <c r="CC264" s="157"/>
      <c r="CD264" s="157"/>
    </row>
    <row r="265" spans="1:82" ht="63" customHeight="1" x14ac:dyDescent="0.35">
      <c r="A265" s="154"/>
      <c r="B265" s="153"/>
      <c r="C265" s="157"/>
      <c r="D265" s="159"/>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7"/>
      <c r="AY265" s="157"/>
      <c r="AZ265" s="157"/>
      <c r="BA265" s="157"/>
      <c r="BB265" s="157"/>
      <c r="BC265" s="157"/>
      <c r="BD265" s="157"/>
      <c r="BE265" s="157"/>
      <c r="BF265" s="157"/>
      <c r="BG265" s="157"/>
      <c r="BH265" s="157"/>
      <c r="BI265" s="157"/>
      <c r="BJ265" s="157"/>
      <c r="BK265" s="157"/>
      <c r="BL265" s="157"/>
      <c r="BM265" s="157"/>
      <c r="BN265" s="157"/>
      <c r="BO265" s="157"/>
      <c r="BP265" s="157"/>
      <c r="BQ265" s="157"/>
      <c r="BR265" s="157"/>
      <c r="BS265" s="157"/>
      <c r="BT265" s="157"/>
      <c r="BU265" s="157"/>
      <c r="BV265" s="157"/>
      <c r="BW265" s="157"/>
      <c r="BX265" s="157"/>
      <c r="BY265" s="157"/>
      <c r="BZ265" s="157"/>
      <c r="CA265" s="157"/>
      <c r="CB265" s="157"/>
      <c r="CC265" s="157"/>
      <c r="CD265" s="157"/>
    </row>
    <row r="266" spans="1:82" ht="63" customHeight="1" x14ac:dyDescent="0.35">
      <c r="A266" s="154"/>
      <c r="B266" s="153"/>
      <c r="C266" s="157"/>
      <c r="D266" s="159"/>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row>
    <row r="267" spans="1:82" ht="63" customHeight="1" x14ac:dyDescent="0.35">
      <c r="A267" s="154"/>
      <c r="B267" s="153"/>
      <c r="C267" s="157"/>
      <c r="D267" s="159"/>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7"/>
      <c r="AY267" s="157"/>
      <c r="AZ267" s="157"/>
      <c r="BA267" s="157"/>
      <c r="BB267" s="157"/>
      <c r="BC267" s="157"/>
      <c r="BD267" s="157"/>
      <c r="BE267" s="157"/>
      <c r="BF267" s="157"/>
      <c r="BG267" s="157"/>
      <c r="BH267" s="157"/>
      <c r="BI267" s="157"/>
      <c r="BJ267" s="157"/>
      <c r="BK267" s="157"/>
      <c r="BL267" s="157"/>
      <c r="BM267" s="157"/>
      <c r="BN267" s="157"/>
      <c r="BO267" s="157"/>
      <c r="BP267" s="157"/>
      <c r="BQ267" s="157"/>
      <c r="BR267" s="157"/>
      <c r="BS267" s="157"/>
      <c r="BT267" s="157"/>
      <c r="BU267" s="157"/>
      <c r="BV267" s="157"/>
      <c r="BW267" s="157"/>
      <c r="BX267" s="157"/>
      <c r="BY267" s="157"/>
      <c r="BZ267" s="157"/>
      <c r="CA267" s="157"/>
      <c r="CB267" s="157"/>
      <c r="CC267" s="157"/>
      <c r="CD267" s="157"/>
    </row>
    <row r="268" spans="1:82" ht="63" customHeight="1" x14ac:dyDescent="0.35">
      <c r="A268" s="154"/>
      <c r="B268" s="153"/>
      <c r="C268" s="157"/>
      <c r="D268" s="159"/>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7"/>
      <c r="AY268" s="157"/>
      <c r="AZ268" s="157"/>
      <c r="BA268" s="157"/>
      <c r="BB268" s="157"/>
      <c r="BC268" s="157"/>
      <c r="BD268" s="157"/>
      <c r="BE268" s="157"/>
      <c r="BF268" s="157"/>
      <c r="BG268" s="157"/>
      <c r="BH268" s="157"/>
      <c r="BI268" s="157"/>
      <c r="BJ268" s="157"/>
      <c r="BK268" s="157"/>
      <c r="BL268" s="157"/>
      <c r="BM268" s="157"/>
      <c r="BN268" s="157"/>
      <c r="BO268" s="157"/>
      <c r="BP268" s="157"/>
      <c r="BQ268" s="157"/>
      <c r="BR268" s="157"/>
      <c r="BS268" s="157"/>
      <c r="BT268" s="157"/>
      <c r="BU268" s="157"/>
      <c r="BV268" s="157"/>
      <c r="BW268" s="157"/>
      <c r="BX268" s="157"/>
      <c r="BY268" s="157"/>
      <c r="BZ268" s="157"/>
      <c r="CA268" s="157"/>
      <c r="CB268" s="157"/>
      <c r="CC268" s="157"/>
      <c r="CD268" s="157"/>
    </row>
    <row r="269" spans="1:82" ht="63" customHeight="1" x14ac:dyDescent="0.35">
      <c r="A269" s="154"/>
      <c r="B269" s="153"/>
      <c r="C269" s="157"/>
      <c r="D269" s="159"/>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7"/>
      <c r="AY269" s="157"/>
      <c r="AZ269" s="157"/>
      <c r="BA269" s="157"/>
      <c r="BB269" s="157"/>
      <c r="BC269" s="157"/>
      <c r="BD269" s="157"/>
      <c r="BE269" s="157"/>
      <c r="BF269" s="157"/>
      <c r="BG269" s="157"/>
      <c r="BH269" s="157"/>
      <c r="BI269" s="157"/>
      <c r="BJ269" s="157"/>
      <c r="BK269" s="157"/>
      <c r="BL269" s="157"/>
      <c r="BM269" s="157"/>
      <c r="BN269" s="157"/>
      <c r="BO269" s="157"/>
      <c r="BP269" s="157"/>
      <c r="BQ269" s="157"/>
      <c r="BR269" s="157"/>
      <c r="BS269" s="157"/>
      <c r="BT269" s="157"/>
      <c r="BU269" s="157"/>
      <c r="BV269" s="157"/>
      <c r="BW269" s="157"/>
      <c r="BX269" s="157"/>
      <c r="BY269" s="157"/>
      <c r="BZ269" s="157"/>
      <c r="CA269" s="157"/>
      <c r="CB269" s="157"/>
      <c r="CC269" s="157"/>
      <c r="CD269" s="157"/>
    </row>
    <row r="270" spans="1:82" ht="63" customHeight="1" x14ac:dyDescent="0.35">
      <c r="A270" s="154"/>
      <c r="B270" s="153"/>
      <c r="C270" s="157"/>
      <c r="D270" s="159"/>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7"/>
      <c r="AY270" s="157"/>
      <c r="AZ270" s="157"/>
      <c r="BA270" s="157"/>
      <c r="BB270" s="157"/>
      <c r="BC270" s="157"/>
      <c r="BD270" s="157"/>
      <c r="BE270" s="157"/>
      <c r="BF270" s="157"/>
      <c r="BG270" s="157"/>
      <c r="BH270" s="157"/>
      <c r="BI270" s="157"/>
      <c r="BJ270" s="157"/>
      <c r="BK270" s="157"/>
      <c r="BL270" s="157"/>
      <c r="BM270" s="157"/>
      <c r="BN270" s="157"/>
      <c r="BO270" s="157"/>
      <c r="BP270" s="157"/>
      <c r="BQ270" s="157"/>
      <c r="BR270" s="157"/>
      <c r="BS270" s="157"/>
      <c r="BT270" s="157"/>
      <c r="BU270" s="157"/>
      <c r="BV270" s="157"/>
      <c r="BW270" s="157"/>
      <c r="BX270" s="157"/>
      <c r="BY270" s="157"/>
      <c r="BZ270" s="157"/>
      <c r="CA270" s="157"/>
      <c r="CB270" s="157"/>
      <c r="CC270" s="157"/>
      <c r="CD270" s="157"/>
    </row>
    <row r="271" spans="1:82" ht="63" customHeight="1" x14ac:dyDescent="0.35">
      <c r="A271" s="154"/>
      <c r="B271" s="153"/>
      <c r="C271" s="157"/>
      <c r="D271" s="159"/>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7"/>
      <c r="AY271" s="157"/>
      <c r="AZ271" s="157"/>
      <c r="BA271" s="157"/>
      <c r="BB271" s="157"/>
      <c r="BC271" s="157"/>
      <c r="BD271" s="157"/>
      <c r="BE271" s="157"/>
      <c r="BF271" s="157"/>
      <c r="BG271" s="157"/>
      <c r="BH271" s="157"/>
      <c r="BI271" s="157"/>
      <c r="BJ271" s="157"/>
      <c r="BK271" s="157"/>
      <c r="BL271" s="157"/>
      <c r="BM271" s="157"/>
      <c r="BN271" s="157"/>
      <c r="BO271" s="157"/>
      <c r="BP271" s="157"/>
      <c r="BQ271" s="157"/>
      <c r="BR271" s="157"/>
      <c r="BS271" s="157"/>
      <c r="BT271" s="157"/>
      <c r="BU271" s="157"/>
      <c r="BV271" s="157"/>
      <c r="BW271" s="157"/>
      <c r="BX271" s="157"/>
      <c r="BY271" s="157"/>
      <c r="BZ271" s="157"/>
      <c r="CA271" s="157"/>
      <c r="CB271" s="157"/>
      <c r="CC271" s="157"/>
      <c r="CD271" s="157"/>
    </row>
    <row r="272" spans="1:82" ht="63" customHeight="1" x14ac:dyDescent="0.35">
      <c r="A272" s="154"/>
      <c r="B272" s="153"/>
      <c r="C272" s="157"/>
      <c r="D272" s="159"/>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7"/>
      <c r="AY272" s="157"/>
      <c r="AZ272" s="157"/>
      <c r="BA272" s="157"/>
      <c r="BB272" s="157"/>
      <c r="BC272" s="157"/>
      <c r="BD272" s="157"/>
      <c r="BE272" s="157"/>
      <c r="BF272" s="157"/>
      <c r="BG272" s="157"/>
      <c r="BH272" s="157"/>
      <c r="BI272" s="157"/>
      <c r="BJ272" s="157"/>
      <c r="BK272" s="157"/>
      <c r="BL272" s="157"/>
      <c r="BM272" s="157"/>
      <c r="BN272" s="157"/>
      <c r="BO272" s="157"/>
      <c r="BP272" s="157"/>
      <c r="BQ272" s="157"/>
      <c r="BR272" s="157"/>
      <c r="BS272" s="157"/>
      <c r="BT272" s="157"/>
      <c r="BU272" s="157"/>
      <c r="BV272" s="157"/>
      <c r="BW272" s="157"/>
      <c r="BX272" s="157"/>
      <c r="BY272" s="157"/>
      <c r="BZ272" s="157"/>
      <c r="CA272" s="157"/>
      <c r="CB272" s="157"/>
      <c r="CC272" s="157"/>
      <c r="CD272" s="157"/>
    </row>
    <row r="273" spans="1:82" ht="63" customHeight="1" x14ac:dyDescent="0.35">
      <c r="A273" s="154"/>
      <c r="B273" s="153"/>
      <c r="C273" s="157"/>
      <c r="D273" s="159"/>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7"/>
      <c r="AY273" s="157"/>
      <c r="AZ273" s="157"/>
      <c r="BA273" s="157"/>
      <c r="BB273" s="157"/>
      <c r="BC273" s="157"/>
      <c r="BD273" s="157"/>
      <c r="BE273" s="157"/>
      <c r="BF273" s="157"/>
      <c r="BG273" s="157"/>
      <c r="BH273" s="157"/>
      <c r="BI273" s="157"/>
      <c r="BJ273" s="157"/>
      <c r="BK273" s="157"/>
      <c r="BL273" s="157"/>
      <c r="BM273" s="157"/>
      <c r="BN273" s="157"/>
      <c r="BO273" s="157"/>
      <c r="BP273" s="157"/>
      <c r="BQ273" s="157"/>
      <c r="BR273" s="157"/>
      <c r="BS273" s="157"/>
      <c r="BT273" s="157"/>
      <c r="BU273" s="157"/>
      <c r="BV273" s="157"/>
      <c r="BW273" s="157"/>
      <c r="BX273" s="157"/>
      <c r="BY273" s="157"/>
      <c r="BZ273" s="157"/>
      <c r="CA273" s="157"/>
      <c r="CB273" s="157"/>
      <c r="CC273" s="157"/>
      <c r="CD273" s="157"/>
    </row>
    <row r="274" spans="1:82" ht="63" customHeight="1" x14ac:dyDescent="0.35">
      <c r="A274" s="154"/>
      <c r="B274" s="153"/>
      <c r="C274" s="157"/>
      <c r="D274" s="159"/>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7"/>
      <c r="AY274" s="157"/>
      <c r="AZ274" s="157"/>
      <c r="BA274" s="157"/>
      <c r="BB274" s="157"/>
      <c r="BC274" s="157"/>
      <c r="BD274" s="157"/>
      <c r="BE274" s="157"/>
      <c r="BF274" s="157"/>
      <c r="BG274" s="157"/>
      <c r="BH274" s="157"/>
      <c r="BI274" s="157"/>
      <c r="BJ274" s="157"/>
      <c r="BK274" s="157"/>
      <c r="BL274" s="157"/>
      <c r="BM274" s="157"/>
      <c r="BN274" s="157"/>
      <c r="BO274" s="157"/>
      <c r="BP274" s="157"/>
      <c r="BQ274" s="157"/>
      <c r="BR274" s="157"/>
      <c r="BS274" s="157"/>
      <c r="BT274" s="157"/>
      <c r="BU274" s="157"/>
      <c r="BV274" s="157"/>
      <c r="BW274" s="157"/>
      <c r="BX274" s="157"/>
      <c r="BY274" s="157"/>
      <c r="BZ274" s="157"/>
      <c r="CA274" s="157"/>
      <c r="CB274" s="157"/>
      <c r="CC274" s="157"/>
      <c r="CD274" s="157"/>
    </row>
    <row r="275" spans="1:82" ht="63" customHeight="1" x14ac:dyDescent="0.35">
      <c r="A275" s="154"/>
      <c r="B275" s="153"/>
      <c r="C275" s="157"/>
      <c r="D275" s="159"/>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7"/>
      <c r="AY275" s="157"/>
      <c r="AZ275" s="157"/>
      <c r="BA275" s="157"/>
      <c r="BB275" s="157"/>
      <c r="BC275" s="157"/>
      <c r="BD275" s="157"/>
      <c r="BE275" s="157"/>
      <c r="BF275" s="157"/>
      <c r="BG275" s="157"/>
      <c r="BH275" s="157"/>
      <c r="BI275" s="157"/>
      <c r="BJ275" s="157"/>
      <c r="BK275" s="157"/>
      <c r="BL275" s="157"/>
      <c r="BM275" s="157"/>
      <c r="BN275" s="157"/>
      <c r="BO275" s="157"/>
      <c r="BP275" s="157"/>
      <c r="BQ275" s="157"/>
      <c r="BR275" s="157"/>
      <c r="BS275" s="157"/>
      <c r="BT275" s="157"/>
      <c r="BU275" s="157"/>
      <c r="BV275" s="157"/>
      <c r="BW275" s="157"/>
      <c r="BX275" s="157"/>
      <c r="BY275" s="157"/>
      <c r="BZ275" s="157"/>
      <c r="CA275" s="157"/>
      <c r="CB275" s="157"/>
      <c r="CC275" s="157"/>
      <c r="CD275" s="157"/>
    </row>
    <row r="276" spans="1:82" ht="63" customHeight="1" x14ac:dyDescent="0.35">
      <c r="A276" s="154"/>
      <c r="B276" s="153"/>
      <c r="C276" s="157"/>
      <c r="D276" s="159"/>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7"/>
      <c r="AY276" s="157"/>
      <c r="AZ276" s="157"/>
      <c r="BA276" s="157"/>
      <c r="BB276" s="157"/>
      <c r="BC276" s="157"/>
      <c r="BD276" s="157"/>
      <c r="BE276" s="157"/>
      <c r="BF276" s="157"/>
      <c r="BG276" s="157"/>
      <c r="BH276" s="157"/>
      <c r="BI276" s="157"/>
      <c r="BJ276" s="157"/>
      <c r="BK276" s="157"/>
      <c r="BL276" s="157"/>
      <c r="BM276" s="157"/>
      <c r="BN276" s="157"/>
      <c r="BO276" s="157"/>
      <c r="BP276" s="157"/>
      <c r="BQ276" s="157"/>
      <c r="BR276" s="157"/>
      <c r="BS276" s="157"/>
      <c r="BT276" s="157"/>
      <c r="BU276" s="157"/>
      <c r="BV276" s="157"/>
      <c r="BW276" s="157"/>
      <c r="BX276" s="157"/>
      <c r="BY276" s="157"/>
      <c r="BZ276" s="157"/>
      <c r="CA276" s="157"/>
      <c r="CB276" s="157"/>
      <c r="CC276" s="157"/>
      <c r="CD276" s="157"/>
    </row>
    <row r="277" spans="1:82" ht="63" customHeight="1" x14ac:dyDescent="0.35">
      <c r="A277" s="154"/>
      <c r="B277" s="153"/>
      <c r="C277" s="157"/>
      <c r="D277" s="159"/>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7"/>
      <c r="AY277" s="157"/>
      <c r="AZ277" s="157"/>
      <c r="BA277" s="157"/>
      <c r="BB277" s="157"/>
      <c r="BC277" s="157"/>
      <c r="BD277" s="157"/>
      <c r="BE277" s="157"/>
      <c r="BF277" s="157"/>
      <c r="BG277" s="157"/>
      <c r="BH277" s="157"/>
      <c r="BI277" s="157"/>
      <c r="BJ277" s="157"/>
      <c r="BK277" s="157"/>
      <c r="BL277" s="157"/>
      <c r="BM277" s="157"/>
      <c r="BN277" s="157"/>
      <c r="BO277" s="157"/>
      <c r="BP277" s="157"/>
      <c r="BQ277" s="157"/>
      <c r="BR277" s="157"/>
      <c r="BS277" s="157"/>
      <c r="BT277" s="157"/>
      <c r="BU277" s="157"/>
      <c r="BV277" s="157"/>
      <c r="BW277" s="157"/>
      <c r="BX277" s="157"/>
      <c r="BY277" s="157"/>
      <c r="BZ277" s="157"/>
      <c r="CA277" s="157"/>
      <c r="CB277" s="157"/>
      <c r="CC277" s="157"/>
      <c r="CD277" s="157"/>
    </row>
    <row r="278" spans="1:82" ht="63" customHeight="1" x14ac:dyDescent="0.35">
      <c r="A278" s="154"/>
      <c r="B278" s="153"/>
      <c r="C278" s="157"/>
      <c r="D278" s="159"/>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7"/>
      <c r="AY278" s="157"/>
      <c r="AZ278" s="157"/>
      <c r="BA278" s="157"/>
      <c r="BB278" s="157"/>
      <c r="BC278" s="157"/>
      <c r="BD278" s="157"/>
      <c r="BE278" s="157"/>
      <c r="BF278" s="157"/>
      <c r="BG278" s="157"/>
      <c r="BH278" s="157"/>
      <c r="BI278" s="157"/>
      <c r="BJ278" s="157"/>
      <c r="BK278" s="157"/>
      <c r="BL278" s="157"/>
      <c r="BM278" s="157"/>
      <c r="BN278" s="157"/>
      <c r="BO278" s="157"/>
      <c r="BP278" s="157"/>
      <c r="BQ278" s="157"/>
      <c r="BR278" s="157"/>
      <c r="BS278" s="157"/>
      <c r="BT278" s="157"/>
      <c r="BU278" s="157"/>
      <c r="BV278" s="157"/>
      <c r="BW278" s="157"/>
      <c r="BX278" s="157"/>
      <c r="BY278" s="157"/>
      <c r="BZ278" s="157"/>
      <c r="CA278" s="157"/>
      <c r="CB278" s="157"/>
      <c r="CC278" s="157"/>
      <c r="CD278" s="157"/>
    </row>
    <row r="279" spans="1:82" ht="63" customHeight="1" x14ac:dyDescent="0.35">
      <c r="A279" s="154"/>
      <c r="B279" s="153"/>
      <c r="C279" s="157"/>
      <c r="D279" s="159"/>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7"/>
      <c r="AY279" s="157"/>
      <c r="AZ279" s="157"/>
      <c r="BA279" s="157"/>
      <c r="BB279" s="157"/>
      <c r="BC279" s="157"/>
      <c r="BD279" s="157"/>
      <c r="BE279" s="157"/>
      <c r="BF279" s="157"/>
      <c r="BG279" s="157"/>
      <c r="BH279" s="157"/>
      <c r="BI279" s="157"/>
      <c r="BJ279" s="157"/>
      <c r="BK279" s="157"/>
      <c r="BL279" s="157"/>
      <c r="BM279" s="157"/>
      <c r="BN279" s="157"/>
      <c r="BO279" s="157"/>
      <c r="BP279" s="157"/>
      <c r="BQ279" s="157"/>
      <c r="BR279" s="157"/>
      <c r="BS279" s="157"/>
      <c r="BT279" s="157"/>
      <c r="BU279" s="157"/>
      <c r="BV279" s="157"/>
      <c r="BW279" s="157"/>
      <c r="BX279" s="157"/>
      <c r="BY279" s="157"/>
      <c r="BZ279" s="157"/>
      <c r="CA279" s="157"/>
      <c r="CB279" s="157"/>
      <c r="CC279" s="157"/>
      <c r="CD279" s="157"/>
    </row>
    <row r="280" spans="1:82" ht="63" customHeight="1" x14ac:dyDescent="0.35">
      <c r="A280" s="154"/>
      <c r="B280" s="153"/>
      <c r="C280" s="157"/>
      <c r="D280" s="159"/>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7"/>
      <c r="AY280" s="157"/>
      <c r="AZ280" s="157"/>
      <c r="BA280" s="157"/>
      <c r="BB280" s="157"/>
      <c r="BC280" s="157"/>
      <c r="BD280" s="157"/>
      <c r="BE280" s="157"/>
      <c r="BF280" s="157"/>
      <c r="BG280" s="157"/>
      <c r="BH280" s="157"/>
      <c r="BI280" s="157"/>
      <c r="BJ280" s="157"/>
      <c r="BK280" s="157"/>
      <c r="BL280" s="157"/>
      <c r="BM280" s="157"/>
      <c r="BN280" s="157"/>
      <c r="BO280" s="157"/>
      <c r="BP280" s="157"/>
      <c r="BQ280" s="157"/>
      <c r="BR280" s="157"/>
      <c r="BS280" s="157"/>
      <c r="BT280" s="157"/>
      <c r="BU280" s="157"/>
      <c r="BV280" s="157"/>
      <c r="BW280" s="157"/>
      <c r="BX280" s="157"/>
      <c r="BY280" s="157"/>
      <c r="BZ280" s="157"/>
      <c r="CA280" s="157"/>
      <c r="CB280" s="157"/>
      <c r="CC280" s="157"/>
      <c r="CD280" s="157"/>
    </row>
    <row r="281" spans="1:82" ht="63" customHeight="1" x14ac:dyDescent="0.35">
      <c r="A281" s="154"/>
      <c r="B281" s="153"/>
      <c r="C281" s="157"/>
      <c r="D281" s="159"/>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7"/>
      <c r="AY281" s="157"/>
      <c r="AZ281" s="157"/>
      <c r="BA281" s="157"/>
      <c r="BB281" s="157"/>
      <c r="BC281" s="157"/>
      <c r="BD281" s="157"/>
      <c r="BE281" s="157"/>
      <c r="BF281" s="157"/>
      <c r="BG281" s="157"/>
      <c r="BH281" s="157"/>
      <c r="BI281" s="157"/>
      <c r="BJ281" s="157"/>
      <c r="BK281" s="157"/>
      <c r="BL281" s="157"/>
      <c r="BM281" s="157"/>
      <c r="BN281" s="157"/>
      <c r="BO281" s="157"/>
      <c r="BP281" s="157"/>
      <c r="BQ281" s="157"/>
      <c r="BR281" s="157"/>
      <c r="BS281" s="157"/>
      <c r="BT281" s="157"/>
      <c r="BU281" s="157"/>
      <c r="BV281" s="157"/>
      <c r="BW281" s="157"/>
      <c r="BX281" s="157"/>
      <c r="BY281" s="157"/>
      <c r="BZ281" s="157"/>
      <c r="CA281" s="157"/>
      <c r="CB281" s="157"/>
      <c r="CC281" s="157"/>
      <c r="CD281" s="157"/>
    </row>
    <row r="282" spans="1:82" ht="63" customHeight="1" x14ac:dyDescent="0.35">
      <c r="A282" s="154"/>
      <c r="B282" s="153"/>
      <c r="C282" s="157"/>
      <c r="D282" s="159"/>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7"/>
      <c r="AY282" s="157"/>
      <c r="AZ282" s="157"/>
      <c r="BA282" s="157"/>
      <c r="BB282" s="157"/>
      <c r="BC282" s="157"/>
      <c r="BD282" s="157"/>
      <c r="BE282" s="157"/>
      <c r="BF282" s="157"/>
      <c r="BG282" s="157"/>
      <c r="BH282" s="157"/>
      <c r="BI282" s="157"/>
      <c r="BJ282" s="157"/>
      <c r="BK282" s="157"/>
      <c r="BL282" s="157"/>
      <c r="BM282" s="157"/>
      <c r="BN282" s="157"/>
      <c r="BO282" s="157"/>
      <c r="BP282" s="157"/>
      <c r="BQ282" s="157"/>
      <c r="BR282" s="157"/>
      <c r="BS282" s="157"/>
      <c r="BT282" s="157"/>
      <c r="BU282" s="157"/>
      <c r="BV282" s="157"/>
      <c r="BW282" s="157"/>
      <c r="BX282" s="157"/>
      <c r="BY282" s="157"/>
      <c r="BZ282" s="157"/>
      <c r="CA282" s="157"/>
      <c r="CB282" s="157"/>
      <c r="CC282" s="157"/>
      <c r="CD282" s="157"/>
    </row>
    <row r="283" spans="1:82" ht="63" customHeight="1" x14ac:dyDescent="0.35">
      <c r="A283" s="154"/>
      <c r="B283" s="153"/>
      <c r="C283" s="157"/>
      <c r="D283" s="159"/>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7"/>
      <c r="AY283" s="157"/>
      <c r="AZ283" s="157"/>
      <c r="BA283" s="157"/>
      <c r="BB283" s="157"/>
      <c r="BC283" s="157"/>
      <c r="BD283" s="157"/>
      <c r="BE283" s="157"/>
      <c r="BF283" s="157"/>
      <c r="BG283" s="157"/>
      <c r="BH283" s="157"/>
      <c r="BI283" s="157"/>
      <c r="BJ283" s="157"/>
      <c r="BK283" s="157"/>
      <c r="BL283" s="157"/>
      <c r="BM283" s="157"/>
      <c r="BN283" s="157"/>
      <c r="BO283" s="157"/>
      <c r="BP283" s="157"/>
      <c r="BQ283" s="157"/>
      <c r="BR283" s="157"/>
      <c r="BS283" s="157"/>
      <c r="BT283" s="157"/>
      <c r="BU283" s="157"/>
      <c r="BV283" s="157"/>
      <c r="BW283" s="157"/>
      <c r="BX283" s="157"/>
      <c r="BY283" s="157"/>
      <c r="BZ283" s="157"/>
      <c r="CA283" s="157"/>
      <c r="CB283" s="157"/>
      <c r="CC283" s="157"/>
      <c r="CD283" s="157"/>
    </row>
    <row r="284" spans="1:82" ht="63" customHeight="1" x14ac:dyDescent="0.35">
      <c r="A284" s="154"/>
      <c r="B284" s="153"/>
      <c r="C284" s="157"/>
      <c r="D284" s="159"/>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7"/>
      <c r="AY284" s="157"/>
      <c r="AZ284" s="157"/>
      <c r="BA284" s="157"/>
      <c r="BB284" s="157"/>
      <c r="BC284" s="157"/>
      <c r="BD284" s="157"/>
      <c r="BE284" s="157"/>
      <c r="BF284" s="157"/>
      <c r="BG284" s="157"/>
      <c r="BH284" s="157"/>
      <c r="BI284" s="157"/>
      <c r="BJ284" s="157"/>
      <c r="BK284" s="157"/>
      <c r="BL284" s="157"/>
      <c r="BM284" s="157"/>
      <c r="BN284" s="157"/>
      <c r="BO284" s="157"/>
      <c r="BP284" s="157"/>
      <c r="BQ284" s="157"/>
      <c r="BR284" s="157"/>
      <c r="BS284" s="157"/>
      <c r="BT284" s="157"/>
      <c r="BU284" s="157"/>
      <c r="BV284" s="157"/>
      <c r="BW284" s="157"/>
      <c r="BX284" s="157"/>
      <c r="BY284" s="157"/>
      <c r="BZ284" s="157"/>
      <c r="CA284" s="157"/>
      <c r="CB284" s="157"/>
      <c r="CC284" s="157"/>
      <c r="CD284" s="157"/>
    </row>
    <row r="285" spans="1:82" ht="63" customHeight="1" x14ac:dyDescent="0.35">
      <c r="A285" s="154"/>
      <c r="B285" s="153"/>
      <c r="C285" s="157"/>
      <c r="D285" s="159"/>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7"/>
      <c r="AY285" s="157"/>
      <c r="AZ285" s="157"/>
      <c r="BA285" s="157"/>
      <c r="BB285" s="157"/>
      <c r="BC285" s="157"/>
      <c r="BD285" s="157"/>
      <c r="BE285" s="157"/>
      <c r="BF285" s="157"/>
      <c r="BG285" s="157"/>
      <c r="BH285" s="157"/>
      <c r="BI285" s="157"/>
      <c r="BJ285" s="157"/>
      <c r="BK285" s="157"/>
      <c r="BL285" s="157"/>
      <c r="BM285" s="157"/>
      <c r="BN285" s="157"/>
      <c r="BO285" s="157"/>
      <c r="BP285" s="157"/>
      <c r="BQ285" s="157"/>
      <c r="BR285" s="157"/>
      <c r="BS285" s="157"/>
      <c r="BT285" s="157"/>
      <c r="BU285" s="157"/>
      <c r="BV285" s="157"/>
      <c r="BW285" s="157"/>
      <c r="BX285" s="157"/>
      <c r="BY285" s="157"/>
      <c r="BZ285" s="157"/>
      <c r="CA285" s="157"/>
      <c r="CB285" s="157"/>
      <c r="CC285" s="157"/>
      <c r="CD285" s="157"/>
    </row>
    <row r="286" spans="1:82" ht="63" customHeight="1" x14ac:dyDescent="0.35">
      <c r="A286" s="154"/>
      <c r="B286" s="153"/>
      <c r="C286" s="157"/>
      <c r="D286" s="159"/>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7"/>
      <c r="AY286" s="157"/>
      <c r="AZ286" s="157"/>
      <c r="BA286" s="157"/>
      <c r="BB286" s="157"/>
      <c r="BC286" s="157"/>
      <c r="BD286" s="157"/>
      <c r="BE286" s="157"/>
      <c r="BF286" s="157"/>
      <c r="BG286" s="157"/>
      <c r="BH286" s="157"/>
      <c r="BI286" s="157"/>
      <c r="BJ286" s="157"/>
      <c r="BK286" s="157"/>
      <c r="BL286" s="157"/>
      <c r="BM286" s="157"/>
      <c r="BN286" s="157"/>
      <c r="BO286" s="157"/>
      <c r="BP286" s="157"/>
      <c r="BQ286" s="157"/>
      <c r="BR286" s="157"/>
      <c r="BS286" s="157"/>
      <c r="BT286" s="157"/>
      <c r="BU286" s="157"/>
      <c r="BV286" s="157"/>
      <c r="BW286" s="157"/>
      <c r="BX286" s="157"/>
      <c r="BY286" s="157"/>
      <c r="BZ286" s="157"/>
      <c r="CA286" s="157"/>
      <c r="CB286" s="157"/>
      <c r="CC286" s="157"/>
      <c r="CD286" s="157"/>
    </row>
    <row r="287" spans="1:82" ht="63" customHeight="1" x14ac:dyDescent="0.35">
      <c r="A287" s="154"/>
      <c r="B287" s="153"/>
      <c r="C287" s="157"/>
      <c r="D287" s="159"/>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7"/>
      <c r="BS287" s="157"/>
      <c r="BT287" s="157"/>
      <c r="BU287" s="157"/>
      <c r="BV287" s="157"/>
      <c r="BW287" s="157"/>
      <c r="BX287" s="157"/>
      <c r="BY287" s="157"/>
      <c r="BZ287" s="157"/>
      <c r="CA287" s="157"/>
      <c r="CB287" s="157"/>
      <c r="CC287" s="157"/>
      <c r="CD287" s="157"/>
    </row>
    <row r="288" spans="1:82" ht="63" customHeight="1" x14ac:dyDescent="0.35">
      <c r="A288" s="154"/>
      <c r="B288" s="153"/>
      <c r="C288" s="157"/>
      <c r="D288" s="159"/>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7"/>
      <c r="AY288" s="157"/>
      <c r="AZ288" s="157"/>
      <c r="BA288" s="157"/>
      <c r="BB288" s="157"/>
      <c r="BC288" s="157"/>
      <c r="BD288" s="157"/>
      <c r="BE288" s="157"/>
      <c r="BF288" s="157"/>
      <c r="BG288" s="157"/>
      <c r="BH288" s="157"/>
      <c r="BI288" s="157"/>
      <c r="BJ288" s="157"/>
      <c r="BK288" s="157"/>
      <c r="BL288" s="157"/>
      <c r="BM288" s="157"/>
      <c r="BN288" s="157"/>
      <c r="BO288" s="157"/>
      <c r="BP288" s="157"/>
      <c r="BQ288" s="157"/>
      <c r="BR288" s="157"/>
      <c r="BS288" s="157"/>
      <c r="BT288" s="157"/>
      <c r="BU288" s="157"/>
      <c r="BV288" s="157"/>
      <c r="BW288" s="157"/>
      <c r="BX288" s="157"/>
      <c r="BY288" s="157"/>
      <c r="BZ288" s="157"/>
      <c r="CA288" s="157"/>
      <c r="CB288" s="157"/>
      <c r="CC288" s="157"/>
      <c r="CD288" s="157"/>
    </row>
    <row r="289" spans="1:82" ht="63" customHeight="1" x14ac:dyDescent="0.35">
      <c r="A289" s="154"/>
      <c r="B289" s="153"/>
      <c r="C289" s="157"/>
      <c r="D289" s="159"/>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7"/>
      <c r="BS289" s="157"/>
      <c r="BT289" s="157"/>
      <c r="BU289" s="157"/>
      <c r="BV289" s="157"/>
      <c r="BW289" s="157"/>
      <c r="BX289" s="157"/>
      <c r="BY289" s="157"/>
      <c r="BZ289" s="157"/>
      <c r="CA289" s="157"/>
      <c r="CB289" s="157"/>
      <c r="CC289" s="157"/>
      <c r="CD289" s="157"/>
    </row>
    <row r="290" spans="1:82" ht="63" customHeight="1" x14ac:dyDescent="0.35">
      <c r="A290" s="154"/>
      <c r="B290" s="153"/>
      <c r="C290" s="157"/>
      <c r="D290" s="159"/>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7"/>
      <c r="AY290" s="157"/>
      <c r="AZ290" s="157"/>
      <c r="BA290" s="157"/>
      <c r="BB290" s="157"/>
      <c r="BC290" s="157"/>
      <c r="BD290" s="157"/>
      <c r="BE290" s="157"/>
      <c r="BF290" s="157"/>
      <c r="BG290" s="157"/>
      <c r="BH290" s="157"/>
      <c r="BI290" s="157"/>
      <c r="BJ290" s="157"/>
      <c r="BK290" s="157"/>
      <c r="BL290" s="157"/>
      <c r="BM290" s="157"/>
      <c r="BN290" s="157"/>
      <c r="BO290" s="157"/>
      <c r="BP290" s="157"/>
      <c r="BQ290" s="157"/>
      <c r="BR290" s="157"/>
      <c r="BS290" s="157"/>
      <c r="BT290" s="157"/>
      <c r="BU290" s="157"/>
      <c r="BV290" s="157"/>
      <c r="BW290" s="157"/>
      <c r="BX290" s="157"/>
      <c r="BY290" s="157"/>
      <c r="BZ290" s="157"/>
      <c r="CA290" s="157"/>
      <c r="CB290" s="157"/>
      <c r="CC290" s="157"/>
      <c r="CD290" s="157"/>
    </row>
    <row r="291" spans="1:82" ht="63" customHeight="1" x14ac:dyDescent="0.35">
      <c r="A291" s="154"/>
      <c r="B291" s="153"/>
      <c r="C291" s="157"/>
      <c r="D291" s="159"/>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7"/>
      <c r="AY291" s="157"/>
      <c r="AZ291" s="157"/>
      <c r="BA291" s="157"/>
      <c r="BB291" s="157"/>
      <c r="BC291" s="157"/>
      <c r="BD291" s="157"/>
      <c r="BE291" s="157"/>
      <c r="BF291" s="157"/>
      <c r="BG291" s="157"/>
      <c r="BH291" s="157"/>
      <c r="BI291" s="157"/>
      <c r="BJ291" s="157"/>
      <c r="BK291" s="157"/>
      <c r="BL291" s="157"/>
      <c r="BM291" s="157"/>
      <c r="BN291" s="157"/>
      <c r="BO291" s="157"/>
      <c r="BP291" s="157"/>
      <c r="BQ291" s="157"/>
      <c r="BR291" s="157"/>
      <c r="BS291" s="157"/>
      <c r="BT291" s="157"/>
      <c r="BU291" s="157"/>
      <c r="BV291" s="157"/>
      <c r="BW291" s="157"/>
      <c r="BX291" s="157"/>
      <c r="BY291" s="157"/>
      <c r="BZ291" s="157"/>
      <c r="CA291" s="157"/>
      <c r="CB291" s="157"/>
      <c r="CC291" s="157"/>
      <c r="CD291" s="157"/>
    </row>
    <row r="292" spans="1:82" ht="63" customHeight="1" x14ac:dyDescent="0.35">
      <c r="A292" s="154"/>
      <c r="B292" s="153"/>
      <c r="C292" s="157"/>
      <c r="D292" s="159"/>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7"/>
      <c r="AY292" s="157"/>
      <c r="AZ292" s="157"/>
      <c r="BA292" s="157"/>
      <c r="BB292" s="157"/>
      <c r="BC292" s="157"/>
      <c r="BD292" s="157"/>
      <c r="BE292" s="157"/>
      <c r="BF292" s="157"/>
      <c r="BG292" s="157"/>
      <c r="BH292" s="157"/>
      <c r="BI292" s="157"/>
      <c r="BJ292" s="157"/>
      <c r="BK292" s="157"/>
      <c r="BL292" s="157"/>
      <c r="BM292" s="157"/>
      <c r="BN292" s="157"/>
      <c r="BO292" s="157"/>
      <c r="BP292" s="157"/>
      <c r="BQ292" s="157"/>
      <c r="BR292" s="157"/>
      <c r="BS292" s="157"/>
      <c r="BT292" s="157"/>
      <c r="BU292" s="157"/>
      <c r="BV292" s="157"/>
      <c r="BW292" s="157"/>
      <c r="BX292" s="157"/>
      <c r="BY292" s="157"/>
      <c r="BZ292" s="157"/>
      <c r="CA292" s="157"/>
      <c r="CB292" s="157"/>
      <c r="CC292" s="157"/>
      <c r="CD292" s="157"/>
    </row>
    <row r="293" spans="1:82" ht="63" customHeight="1" x14ac:dyDescent="0.35">
      <c r="A293" s="154"/>
      <c r="B293" s="153"/>
      <c r="C293" s="157"/>
      <c r="D293" s="159"/>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7"/>
      <c r="AY293" s="157"/>
      <c r="AZ293" s="157"/>
      <c r="BA293" s="157"/>
      <c r="BB293" s="157"/>
      <c r="BC293" s="157"/>
      <c r="BD293" s="157"/>
      <c r="BE293" s="157"/>
      <c r="BF293" s="157"/>
      <c r="BG293" s="157"/>
      <c r="BH293" s="157"/>
      <c r="BI293" s="157"/>
      <c r="BJ293" s="157"/>
      <c r="BK293" s="157"/>
      <c r="BL293" s="157"/>
      <c r="BM293" s="157"/>
      <c r="BN293" s="157"/>
      <c r="BO293" s="157"/>
      <c r="BP293" s="157"/>
      <c r="BQ293" s="157"/>
      <c r="BR293" s="157"/>
      <c r="BS293" s="157"/>
      <c r="BT293" s="157"/>
      <c r="BU293" s="157"/>
      <c r="BV293" s="157"/>
      <c r="BW293" s="157"/>
      <c r="BX293" s="157"/>
      <c r="BY293" s="157"/>
      <c r="BZ293" s="157"/>
      <c r="CA293" s="157"/>
      <c r="CB293" s="157"/>
      <c r="CC293" s="157"/>
      <c r="CD293" s="157"/>
    </row>
    <row r="294" spans="1:82" ht="63" customHeight="1" x14ac:dyDescent="0.35">
      <c r="A294" s="154"/>
      <c r="B294" s="153"/>
      <c r="C294" s="157"/>
      <c r="D294" s="159"/>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7"/>
      <c r="AY294" s="157"/>
      <c r="AZ294" s="157"/>
      <c r="BA294" s="157"/>
      <c r="BB294" s="157"/>
      <c r="BC294" s="157"/>
      <c r="BD294" s="157"/>
      <c r="BE294" s="157"/>
      <c r="BF294" s="157"/>
      <c r="BG294" s="157"/>
      <c r="BH294" s="157"/>
      <c r="BI294" s="157"/>
      <c r="BJ294" s="157"/>
      <c r="BK294" s="157"/>
      <c r="BL294" s="157"/>
      <c r="BM294" s="157"/>
      <c r="BN294" s="157"/>
      <c r="BO294" s="157"/>
      <c r="BP294" s="157"/>
      <c r="BQ294" s="157"/>
      <c r="BR294" s="157"/>
      <c r="BS294" s="157"/>
      <c r="BT294" s="157"/>
      <c r="BU294" s="157"/>
      <c r="BV294" s="157"/>
      <c r="BW294" s="157"/>
      <c r="BX294" s="157"/>
      <c r="BY294" s="157"/>
      <c r="BZ294" s="157"/>
      <c r="CA294" s="157"/>
      <c r="CB294" s="157"/>
      <c r="CC294" s="157"/>
      <c r="CD294" s="157"/>
    </row>
    <row r="295" spans="1:82" ht="63" customHeight="1" x14ac:dyDescent="0.35">
      <c r="A295" s="154"/>
      <c r="B295" s="153"/>
      <c r="C295" s="157"/>
      <c r="D295" s="159"/>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7"/>
      <c r="AY295" s="157"/>
      <c r="AZ295" s="157"/>
      <c r="BA295" s="157"/>
      <c r="BB295" s="157"/>
      <c r="BC295" s="157"/>
      <c r="BD295" s="157"/>
      <c r="BE295" s="157"/>
      <c r="BF295" s="157"/>
      <c r="BG295" s="157"/>
      <c r="BH295" s="157"/>
      <c r="BI295" s="157"/>
      <c r="BJ295" s="157"/>
      <c r="BK295" s="157"/>
      <c r="BL295" s="157"/>
      <c r="BM295" s="157"/>
      <c r="BN295" s="157"/>
      <c r="BO295" s="157"/>
      <c r="BP295" s="157"/>
      <c r="BQ295" s="157"/>
      <c r="BR295" s="157"/>
      <c r="BS295" s="157"/>
      <c r="BT295" s="157"/>
      <c r="BU295" s="157"/>
      <c r="BV295" s="157"/>
      <c r="BW295" s="157"/>
      <c r="BX295" s="157"/>
      <c r="BY295" s="157"/>
      <c r="BZ295" s="157"/>
      <c r="CA295" s="157"/>
      <c r="CB295" s="157"/>
      <c r="CC295" s="157"/>
      <c r="CD295" s="157"/>
    </row>
    <row r="296" spans="1:82" ht="63" customHeight="1" x14ac:dyDescent="0.35">
      <c r="A296" s="154"/>
      <c r="B296" s="153"/>
      <c r="C296" s="157"/>
      <c r="D296" s="159"/>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7"/>
      <c r="AY296" s="157"/>
      <c r="AZ296" s="157"/>
      <c r="BA296" s="157"/>
      <c r="BB296" s="157"/>
      <c r="BC296" s="157"/>
      <c r="BD296" s="157"/>
      <c r="BE296" s="157"/>
      <c r="BF296" s="157"/>
      <c r="BG296" s="157"/>
      <c r="BH296" s="157"/>
      <c r="BI296" s="157"/>
      <c r="BJ296" s="157"/>
      <c r="BK296" s="157"/>
      <c r="BL296" s="157"/>
      <c r="BM296" s="157"/>
      <c r="BN296" s="157"/>
      <c r="BO296" s="157"/>
      <c r="BP296" s="157"/>
      <c r="BQ296" s="157"/>
      <c r="BR296" s="157"/>
      <c r="BS296" s="157"/>
      <c r="BT296" s="157"/>
      <c r="BU296" s="157"/>
      <c r="BV296" s="157"/>
      <c r="BW296" s="157"/>
      <c r="BX296" s="157"/>
      <c r="BY296" s="157"/>
      <c r="BZ296" s="157"/>
      <c r="CA296" s="157"/>
      <c r="CB296" s="157"/>
      <c r="CC296" s="157"/>
      <c r="CD296" s="157"/>
    </row>
    <row r="297" spans="1:82" ht="63" customHeight="1" x14ac:dyDescent="0.35">
      <c r="A297" s="154"/>
      <c r="B297" s="153"/>
      <c r="C297" s="157"/>
      <c r="D297" s="159"/>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7"/>
      <c r="AY297" s="157"/>
      <c r="AZ297" s="157"/>
      <c r="BA297" s="157"/>
      <c r="BB297" s="157"/>
      <c r="BC297" s="157"/>
      <c r="BD297" s="157"/>
      <c r="BE297" s="157"/>
      <c r="BF297" s="157"/>
      <c r="BG297" s="157"/>
      <c r="BH297" s="157"/>
      <c r="BI297" s="157"/>
      <c r="BJ297" s="157"/>
      <c r="BK297" s="157"/>
      <c r="BL297" s="157"/>
      <c r="BM297" s="157"/>
      <c r="BN297" s="157"/>
      <c r="BO297" s="157"/>
      <c r="BP297" s="157"/>
      <c r="BQ297" s="157"/>
      <c r="BR297" s="157"/>
      <c r="BS297" s="157"/>
      <c r="BT297" s="157"/>
      <c r="BU297" s="157"/>
      <c r="BV297" s="157"/>
      <c r="BW297" s="157"/>
      <c r="BX297" s="157"/>
      <c r="BY297" s="157"/>
      <c r="BZ297" s="157"/>
      <c r="CA297" s="157"/>
      <c r="CB297" s="157"/>
      <c r="CC297" s="157"/>
      <c r="CD297" s="157"/>
    </row>
    <row r="298" spans="1:82" ht="63" customHeight="1" x14ac:dyDescent="0.35">
      <c r="A298" s="154"/>
      <c r="B298" s="153"/>
      <c r="C298" s="157"/>
      <c r="D298" s="159"/>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7"/>
      <c r="AY298" s="157"/>
      <c r="AZ298" s="157"/>
      <c r="BA298" s="157"/>
      <c r="BB298" s="157"/>
      <c r="BC298" s="157"/>
      <c r="BD298" s="157"/>
      <c r="BE298" s="157"/>
      <c r="BF298" s="157"/>
      <c r="BG298" s="157"/>
      <c r="BH298" s="157"/>
      <c r="BI298" s="157"/>
      <c r="BJ298" s="157"/>
      <c r="BK298" s="157"/>
      <c r="BL298" s="157"/>
      <c r="BM298" s="157"/>
      <c r="BN298" s="157"/>
      <c r="BO298" s="157"/>
      <c r="BP298" s="157"/>
      <c r="BQ298" s="157"/>
      <c r="BR298" s="157"/>
      <c r="BS298" s="157"/>
      <c r="BT298" s="157"/>
      <c r="BU298" s="157"/>
      <c r="BV298" s="157"/>
      <c r="BW298" s="157"/>
      <c r="BX298" s="157"/>
      <c r="BY298" s="157"/>
      <c r="BZ298" s="157"/>
      <c r="CA298" s="157"/>
      <c r="CB298" s="157"/>
      <c r="CC298" s="157"/>
      <c r="CD298" s="157"/>
    </row>
    <row r="299" spans="1:82" ht="63" customHeight="1" x14ac:dyDescent="0.35">
      <c r="A299" s="154"/>
      <c r="B299" s="153"/>
      <c r="C299" s="157"/>
      <c r="D299" s="159"/>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7"/>
      <c r="AY299" s="157"/>
      <c r="AZ299" s="157"/>
      <c r="BA299" s="157"/>
      <c r="BB299" s="157"/>
      <c r="BC299" s="157"/>
      <c r="BD299" s="157"/>
      <c r="BE299" s="157"/>
      <c r="BF299" s="157"/>
      <c r="BG299" s="157"/>
      <c r="BH299" s="157"/>
      <c r="BI299" s="157"/>
      <c r="BJ299" s="157"/>
      <c r="BK299" s="157"/>
      <c r="BL299" s="157"/>
      <c r="BM299" s="157"/>
      <c r="BN299" s="157"/>
      <c r="BO299" s="157"/>
      <c r="BP299" s="157"/>
      <c r="BQ299" s="157"/>
      <c r="BR299" s="157"/>
      <c r="BS299" s="157"/>
      <c r="BT299" s="157"/>
      <c r="BU299" s="157"/>
      <c r="BV299" s="157"/>
      <c r="BW299" s="157"/>
      <c r="BX299" s="157"/>
      <c r="BY299" s="157"/>
      <c r="BZ299" s="157"/>
      <c r="CA299" s="157"/>
      <c r="CB299" s="157"/>
      <c r="CC299" s="157"/>
      <c r="CD299" s="157"/>
    </row>
    <row r="300" spans="1:82" ht="63" customHeight="1" x14ac:dyDescent="0.35">
      <c r="A300" s="154"/>
      <c r="B300" s="153"/>
      <c r="C300" s="157"/>
      <c r="D300" s="159"/>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7"/>
      <c r="AY300" s="157"/>
      <c r="AZ300" s="157"/>
      <c r="BA300" s="157"/>
      <c r="BB300" s="157"/>
      <c r="BC300" s="157"/>
      <c r="BD300" s="157"/>
      <c r="BE300" s="157"/>
      <c r="BF300" s="157"/>
      <c r="BG300" s="157"/>
      <c r="BH300" s="157"/>
      <c r="BI300" s="157"/>
      <c r="BJ300" s="157"/>
      <c r="BK300" s="157"/>
      <c r="BL300" s="157"/>
      <c r="BM300" s="157"/>
      <c r="BN300" s="157"/>
      <c r="BO300" s="157"/>
      <c r="BP300" s="157"/>
      <c r="BQ300" s="157"/>
      <c r="BR300" s="157"/>
      <c r="BS300" s="157"/>
      <c r="BT300" s="157"/>
      <c r="BU300" s="157"/>
      <c r="BV300" s="157"/>
      <c r="BW300" s="157"/>
      <c r="BX300" s="157"/>
      <c r="BY300" s="157"/>
      <c r="BZ300" s="157"/>
      <c r="CA300" s="157"/>
      <c r="CB300" s="157"/>
      <c r="CC300" s="157"/>
      <c r="CD300" s="157"/>
    </row>
    <row r="301" spans="1:82" ht="63" customHeight="1" x14ac:dyDescent="0.35">
      <c r="A301" s="154"/>
      <c r="B301" s="153"/>
      <c r="C301" s="157"/>
      <c r="D301" s="159"/>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7"/>
      <c r="AY301" s="157"/>
      <c r="AZ301" s="157"/>
      <c r="BA301" s="157"/>
      <c r="BB301" s="157"/>
      <c r="BC301" s="157"/>
      <c r="BD301" s="157"/>
      <c r="BE301" s="157"/>
      <c r="BF301" s="157"/>
      <c r="BG301" s="157"/>
      <c r="BH301" s="157"/>
      <c r="BI301" s="157"/>
      <c r="BJ301" s="157"/>
      <c r="BK301" s="157"/>
      <c r="BL301" s="157"/>
      <c r="BM301" s="157"/>
      <c r="BN301" s="157"/>
      <c r="BO301" s="157"/>
      <c r="BP301" s="157"/>
      <c r="BQ301" s="157"/>
      <c r="BR301" s="157"/>
      <c r="BS301" s="157"/>
      <c r="BT301" s="157"/>
      <c r="BU301" s="157"/>
      <c r="BV301" s="157"/>
      <c r="BW301" s="157"/>
      <c r="BX301" s="157"/>
      <c r="BY301" s="157"/>
      <c r="BZ301" s="157"/>
      <c r="CA301" s="157"/>
      <c r="CB301" s="157"/>
      <c r="CC301" s="157"/>
      <c r="CD301" s="157"/>
    </row>
    <row r="302" spans="1:82" ht="63" customHeight="1" x14ac:dyDescent="0.35">
      <c r="A302" s="154"/>
      <c r="B302" s="153"/>
      <c r="C302" s="157"/>
      <c r="D302" s="159"/>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7"/>
      <c r="AY302" s="157"/>
      <c r="AZ302" s="157"/>
      <c r="BA302" s="157"/>
      <c r="BB302" s="157"/>
      <c r="BC302" s="157"/>
      <c r="BD302" s="157"/>
      <c r="BE302" s="157"/>
      <c r="BF302" s="157"/>
      <c r="BG302" s="157"/>
      <c r="BH302" s="157"/>
      <c r="BI302" s="157"/>
      <c r="BJ302" s="157"/>
      <c r="BK302" s="157"/>
      <c r="BL302" s="157"/>
      <c r="BM302" s="157"/>
      <c r="BN302" s="157"/>
      <c r="BO302" s="157"/>
      <c r="BP302" s="157"/>
      <c r="BQ302" s="157"/>
      <c r="BR302" s="157"/>
      <c r="BS302" s="157"/>
      <c r="BT302" s="157"/>
      <c r="BU302" s="157"/>
      <c r="BV302" s="157"/>
      <c r="BW302" s="157"/>
      <c r="BX302" s="157"/>
      <c r="BY302" s="157"/>
      <c r="BZ302" s="157"/>
      <c r="CA302" s="157"/>
      <c r="CB302" s="157"/>
      <c r="CC302" s="157"/>
      <c r="CD302" s="157"/>
    </row>
    <row r="303" spans="1:82" ht="63" customHeight="1" x14ac:dyDescent="0.35">
      <c r="A303" s="154"/>
      <c r="B303" s="153"/>
      <c r="C303" s="157"/>
      <c r="D303" s="159"/>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7"/>
      <c r="AY303" s="157"/>
      <c r="AZ303" s="157"/>
      <c r="BA303" s="157"/>
      <c r="BB303" s="157"/>
      <c r="BC303" s="157"/>
      <c r="BD303" s="157"/>
      <c r="BE303" s="157"/>
      <c r="BF303" s="157"/>
      <c r="BG303" s="157"/>
      <c r="BH303" s="157"/>
      <c r="BI303" s="157"/>
      <c r="BJ303" s="157"/>
      <c r="BK303" s="157"/>
      <c r="BL303" s="157"/>
      <c r="BM303" s="157"/>
      <c r="BN303" s="157"/>
      <c r="BO303" s="157"/>
      <c r="BP303" s="157"/>
      <c r="BQ303" s="157"/>
      <c r="BR303" s="157"/>
      <c r="BS303" s="157"/>
      <c r="BT303" s="157"/>
      <c r="BU303" s="157"/>
      <c r="BV303" s="157"/>
      <c r="BW303" s="157"/>
      <c r="BX303" s="157"/>
      <c r="BY303" s="157"/>
      <c r="BZ303" s="157"/>
      <c r="CA303" s="157"/>
      <c r="CB303" s="157"/>
      <c r="CC303" s="157"/>
      <c r="CD303" s="157"/>
    </row>
    <row r="304" spans="1:82" ht="63" customHeight="1" x14ac:dyDescent="0.35">
      <c r="A304" s="154"/>
      <c r="B304" s="153"/>
      <c r="C304" s="157"/>
      <c r="D304" s="159"/>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7"/>
      <c r="AY304" s="157"/>
      <c r="AZ304" s="157"/>
      <c r="BA304" s="157"/>
      <c r="BB304" s="157"/>
      <c r="BC304" s="157"/>
      <c r="BD304" s="157"/>
      <c r="BE304" s="157"/>
      <c r="BF304" s="157"/>
      <c r="BG304" s="157"/>
      <c r="BH304" s="157"/>
      <c r="BI304" s="157"/>
      <c r="BJ304" s="157"/>
      <c r="BK304" s="157"/>
      <c r="BL304" s="157"/>
      <c r="BM304" s="157"/>
      <c r="BN304" s="157"/>
      <c r="BO304" s="157"/>
      <c r="BP304" s="157"/>
      <c r="BQ304" s="157"/>
      <c r="BR304" s="157"/>
      <c r="BS304" s="157"/>
      <c r="BT304" s="157"/>
      <c r="BU304" s="157"/>
      <c r="BV304" s="157"/>
      <c r="BW304" s="157"/>
      <c r="BX304" s="157"/>
      <c r="BY304" s="157"/>
      <c r="BZ304" s="157"/>
      <c r="CA304" s="157"/>
      <c r="CB304" s="157"/>
      <c r="CC304" s="157"/>
      <c r="CD304" s="157"/>
    </row>
    <row r="305" spans="1:82" ht="63" customHeight="1" x14ac:dyDescent="0.35">
      <c r="A305" s="154"/>
      <c r="B305" s="153"/>
      <c r="C305" s="157"/>
      <c r="D305" s="159"/>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7"/>
      <c r="AY305" s="157"/>
      <c r="AZ305" s="157"/>
      <c r="BA305" s="157"/>
      <c r="BB305" s="157"/>
      <c r="BC305" s="157"/>
      <c r="BD305" s="157"/>
      <c r="BE305" s="157"/>
      <c r="BF305" s="157"/>
      <c r="BG305" s="157"/>
      <c r="BH305" s="157"/>
      <c r="BI305" s="157"/>
      <c r="BJ305" s="157"/>
      <c r="BK305" s="157"/>
      <c r="BL305" s="157"/>
      <c r="BM305" s="157"/>
      <c r="BN305" s="157"/>
      <c r="BO305" s="157"/>
      <c r="BP305" s="157"/>
      <c r="BQ305" s="157"/>
      <c r="BR305" s="157"/>
      <c r="BS305" s="157"/>
      <c r="BT305" s="157"/>
      <c r="BU305" s="157"/>
      <c r="BV305" s="157"/>
      <c r="BW305" s="157"/>
      <c r="BX305" s="157"/>
      <c r="BY305" s="157"/>
      <c r="BZ305" s="157"/>
      <c r="CA305" s="157"/>
      <c r="CB305" s="157"/>
      <c r="CC305" s="157"/>
      <c r="CD305" s="157"/>
    </row>
    <row r="306" spans="1:82" ht="63" customHeight="1" x14ac:dyDescent="0.35">
      <c r="A306" s="154"/>
      <c r="B306" s="153"/>
      <c r="C306" s="157"/>
      <c r="D306" s="159"/>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157"/>
      <c r="BU306" s="157"/>
      <c r="BV306" s="157"/>
      <c r="BW306" s="157"/>
      <c r="BX306" s="157"/>
      <c r="BY306" s="157"/>
      <c r="BZ306" s="157"/>
      <c r="CA306" s="157"/>
      <c r="CB306" s="157"/>
      <c r="CC306" s="157"/>
      <c r="CD306" s="157"/>
    </row>
    <row r="307" spans="1:82" ht="63" customHeight="1" x14ac:dyDescent="0.35">
      <c r="A307" s="154"/>
      <c r="B307" s="153"/>
      <c r="C307" s="157"/>
      <c r="D307" s="159"/>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7"/>
      <c r="AY307" s="157"/>
      <c r="AZ307" s="157"/>
      <c r="BA307" s="157"/>
      <c r="BB307" s="157"/>
      <c r="BC307" s="157"/>
      <c r="BD307" s="157"/>
      <c r="BE307" s="157"/>
      <c r="BF307" s="157"/>
      <c r="BG307" s="157"/>
      <c r="BH307" s="157"/>
      <c r="BI307" s="157"/>
      <c r="BJ307" s="157"/>
      <c r="BK307" s="157"/>
      <c r="BL307" s="157"/>
      <c r="BM307" s="157"/>
      <c r="BN307" s="157"/>
      <c r="BO307" s="157"/>
      <c r="BP307" s="157"/>
      <c r="BQ307" s="157"/>
      <c r="BR307" s="157"/>
      <c r="BS307" s="157"/>
      <c r="BT307" s="157"/>
      <c r="BU307" s="157"/>
      <c r="BV307" s="157"/>
      <c r="BW307" s="157"/>
      <c r="BX307" s="157"/>
      <c r="BY307" s="157"/>
      <c r="BZ307" s="157"/>
      <c r="CA307" s="157"/>
      <c r="CB307" s="157"/>
      <c r="CC307" s="157"/>
      <c r="CD307" s="157"/>
    </row>
    <row r="308" spans="1:82" ht="63" customHeight="1" x14ac:dyDescent="0.35">
      <c r="A308" s="154"/>
      <c r="B308" s="153"/>
      <c r="C308" s="157"/>
      <c r="D308" s="159"/>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157"/>
      <c r="BU308" s="157"/>
      <c r="BV308" s="157"/>
      <c r="BW308" s="157"/>
      <c r="BX308" s="157"/>
      <c r="BY308" s="157"/>
      <c r="BZ308" s="157"/>
      <c r="CA308" s="157"/>
      <c r="CB308" s="157"/>
      <c r="CC308" s="157"/>
      <c r="CD308" s="157"/>
    </row>
    <row r="309" spans="1:82" ht="63" customHeight="1" x14ac:dyDescent="0.35">
      <c r="A309" s="154"/>
      <c r="B309" s="153"/>
      <c r="C309" s="157"/>
      <c r="D309" s="159"/>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157"/>
      <c r="BU309" s="157"/>
      <c r="BV309" s="157"/>
      <c r="BW309" s="157"/>
      <c r="BX309" s="157"/>
      <c r="BY309" s="157"/>
      <c r="BZ309" s="157"/>
      <c r="CA309" s="157"/>
      <c r="CB309" s="157"/>
      <c r="CC309" s="157"/>
      <c r="CD309" s="157"/>
    </row>
    <row r="310" spans="1:82" ht="63" customHeight="1" x14ac:dyDescent="0.35">
      <c r="A310" s="154"/>
      <c r="B310" s="153"/>
      <c r="C310" s="157"/>
      <c r="D310" s="159"/>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157"/>
      <c r="BU310" s="157"/>
      <c r="BV310" s="157"/>
      <c r="BW310" s="157"/>
      <c r="BX310" s="157"/>
      <c r="BY310" s="157"/>
      <c r="BZ310" s="157"/>
      <c r="CA310" s="157"/>
      <c r="CB310" s="157"/>
      <c r="CC310" s="157"/>
      <c r="CD310" s="157"/>
    </row>
    <row r="311" spans="1:82" ht="63" customHeight="1" x14ac:dyDescent="0.35">
      <c r="A311" s="154"/>
      <c r="B311" s="153"/>
      <c r="C311" s="157"/>
      <c r="D311" s="159"/>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7"/>
      <c r="AY311" s="157"/>
      <c r="AZ311" s="157"/>
      <c r="BA311" s="157"/>
      <c r="BB311" s="157"/>
      <c r="BC311" s="157"/>
      <c r="BD311" s="157"/>
      <c r="BE311" s="157"/>
      <c r="BF311" s="157"/>
      <c r="BG311" s="157"/>
      <c r="BH311" s="157"/>
      <c r="BI311" s="157"/>
      <c r="BJ311" s="157"/>
      <c r="BK311" s="157"/>
      <c r="BL311" s="157"/>
      <c r="BM311" s="157"/>
      <c r="BN311" s="157"/>
      <c r="BO311" s="157"/>
      <c r="BP311" s="157"/>
      <c r="BQ311" s="157"/>
      <c r="BR311" s="157"/>
      <c r="BS311" s="157"/>
      <c r="BT311" s="157"/>
      <c r="BU311" s="157"/>
      <c r="BV311" s="157"/>
      <c r="BW311" s="157"/>
      <c r="BX311" s="157"/>
      <c r="BY311" s="157"/>
      <c r="BZ311" s="157"/>
      <c r="CA311" s="157"/>
      <c r="CB311" s="157"/>
      <c r="CC311" s="157"/>
      <c r="CD311" s="157"/>
    </row>
    <row r="312" spans="1:82" ht="63" customHeight="1" x14ac:dyDescent="0.35">
      <c r="A312" s="154"/>
      <c r="B312" s="153"/>
      <c r="C312" s="157"/>
      <c r="D312" s="159"/>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7"/>
      <c r="AY312" s="157"/>
      <c r="AZ312" s="157"/>
      <c r="BA312" s="157"/>
      <c r="BB312" s="157"/>
      <c r="BC312" s="157"/>
      <c r="BD312" s="157"/>
      <c r="BE312" s="157"/>
      <c r="BF312" s="157"/>
      <c r="BG312" s="157"/>
      <c r="BH312" s="157"/>
      <c r="BI312" s="157"/>
      <c r="BJ312" s="157"/>
      <c r="BK312" s="157"/>
      <c r="BL312" s="157"/>
      <c r="BM312" s="157"/>
      <c r="BN312" s="157"/>
      <c r="BO312" s="157"/>
      <c r="BP312" s="157"/>
      <c r="BQ312" s="157"/>
      <c r="BR312" s="157"/>
      <c r="BS312" s="157"/>
      <c r="BT312" s="157"/>
      <c r="BU312" s="157"/>
      <c r="BV312" s="157"/>
      <c r="BW312" s="157"/>
      <c r="BX312" s="157"/>
      <c r="BY312" s="157"/>
      <c r="BZ312" s="157"/>
      <c r="CA312" s="157"/>
      <c r="CB312" s="157"/>
      <c r="CC312" s="157"/>
      <c r="CD312" s="157"/>
    </row>
    <row r="313" spans="1:82" ht="63" customHeight="1" x14ac:dyDescent="0.35">
      <c r="A313" s="154"/>
      <c r="B313" s="153"/>
      <c r="C313" s="157"/>
      <c r="D313" s="159"/>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7"/>
      <c r="AY313" s="157"/>
      <c r="AZ313" s="157"/>
      <c r="BA313" s="157"/>
      <c r="BB313" s="157"/>
      <c r="BC313" s="157"/>
      <c r="BD313" s="157"/>
      <c r="BE313" s="157"/>
      <c r="BF313" s="157"/>
      <c r="BG313" s="157"/>
      <c r="BH313" s="157"/>
      <c r="BI313" s="157"/>
      <c r="BJ313" s="157"/>
      <c r="BK313" s="157"/>
      <c r="BL313" s="157"/>
      <c r="BM313" s="157"/>
      <c r="BN313" s="157"/>
      <c r="BO313" s="157"/>
      <c r="BP313" s="157"/>
      <c r="BQ313" s="157"/>
      <c r="BR313" s="157"/>
      <c r="BS313" s="157"/>
      <c r="BT313" s="157"/>
      <c r="BU313" s="157"/>
      <c r="BV313" s="157"/>
      <c r="BW313" s="157"/>
      <c r="BX313" s="157"/>
      <c r="BY313" s="157"/>
      <c r="BZ313" s="157"/>
      <c r="CA313" s="157"/>
      <c r="CB313" s="157"/>
      <c r="CC313" s="157"/>
      <c r="CD313" s="157"/>
    </row>
    <row r="314" spans="1:82" ht="63" customHeight="1" x14ac:dyDescent="0.35">
      <c r="A314" s="154"/>
      <c r="B314" s="153"/>
      <c r="C314" s="157"/>
      <c r="D314" s="159"/>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7"/>
      <c r="AY314" s="157"/>
      <c r="AZ314" s="157"/>
      <c r="BA314" s="157"/>
      <c r="BB314" s="157"/>
      <c r="BC314" s="157"/>
      <c r="BD314" s="157"/>
      <c r="BE314" s="157"/>
      <c r="BF314" s="157"/>
      <c r="BG314" s="157"/>
      <c r="BH314" s="157"/>
      <c r="BI314" s="157"/>
      <c r="BJ314" s="157"/>
      <c r="BK314" s="157"/>
      <c r="BL314" s="157"/>
      <c r="BM314" s="157"/>
      <c r="BN314" s="157"/>
      <c r="BO314" s="157"/>
      <c r="BP314" s="157"/>
      <c r="BQ314" s="157"/>
      <c r="BR314" s="157"/>
      <c r="BS314" s="157"/>
      <c r="BT314" s="157"/>
      <c r="BU314" s="157"/>
      <c r="BV314" s="157"/>
      <c r="BW314" s="157"/>
      <c r="BX314" s="157"/>
      <c r="BY314" s="157"/>
      <c r="BZ314" s="157"/>
      <c r="CA314" s="157"/>
      <c r="CB314" s="157"/>
      <c r="CC314" s="157"/>
      <c r="CD314" s="157"/>
    </row>
    <row r="315" spans="1:82" ht="63" customHeight="1" x14ac:dyDescent="0.35">
      <c r="A315" s="154"/>
      <c r="B315" s="153"/>
      <c r="C315" s="157"/>
      <c r="D315" s="159"/>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7"/>
      <c r="BS315" s="157"/>
      <c r="BT315" s="157"/>
      <c r="BU315" s="157"/>
      <c r="BV315" s="157"/>
      <c r="BW315" s="157"/>
      <c r="BX315" s="157"/>
      <c r="BY315" s="157"/>
      <c r="BZ315" s="157"/>
      <c r="CA315" s="157"/>
      <c r="CB315" s="157"/>
      <c r="CC315" s="157"/>
      <c r="CD315" s="157"/>
    </row>
    <row r="316" spans="1:82" ht="63" customHeight="1" x14ac:dyDescent="0.35">
      <c r="A316" s="154"/>
      <c r="B316" s="153"/>
      <c r="C316" s="157"/>
      <c r="D316" s="159"/>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7"/>
      <c r="AY316" s="157"/>
      <c r="AZ316" s="157"/>
      <c r="BA316" s="157"/>
      <c r="BB316" s="157"/>
      <c r="BC316" s="157"/>
      <c r="BD316" s="157"/>
      <c r="BE316" s="157"/>
      <c r="BF316" s="157"/>
      <c r="BG316" s="157"/>
      <c r="BH316" s="157"/>
      <c r="BI316" s="157"/>
      <c r="BJ316" s="157"/>
      <c r="BK316" s="157"/>
      <c r="BL316" s="157"/>
      <c r="BM316" s="157"/>
      <c r="BN316" s="157"/>
      <c r="BO316" s="157"/>
      <c r="BP316" s="157"/>
      <c r="BQ316" s="157"/>
      <c r="BR316" s="157"/>
      <c r="BS316" s="157"/>
      <c r="BT316" s="157"/>
      <c r="BU316" s="157"/>
      <c r="BV316" s="157"/>
      <c r="BW316" s="157"/>
      <c r="BX316" s="157"/>
      <c r="BY316" s="157"/>
      <c r="BZ316" s="157"/>
      <c r="CA316" s="157"/>
      <c r="CB316" s="157"/>
      <c r="CC316" s="157"/>
      <c r="CD316" s="157"/>
    </row>
    <row r="317" spans="1:82" ht="63" customHeight="1" x14ac:dyDescent="0.35">
      <c r="A317" s="154"/>
      <c r="B317" s="153"/>
      <c r="C317" s="157"/>
      <c r="D317" s="159"/>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7"/>
      <c r="BS317" s="157"/>
      <c r="BT317" s="157"/>
      <c r="BU317" s="157"/>
      <c r="BV317" s="157"/>
      <c r="BW317" s="157"/>
      <c r="BX317" s="157"/>
      <c r="BY317" s="157"/>
      <c r="BZ317" s="157"/>
      <c r="CA317" s="157"/>
      <c r="CB317" s="157"/>
      <c r="CC317" s="157"/>
      <c r="CD317" s="157"/>
    </row>
    <row r="318" spans="1:82" ht="63" customHeight="1" x14ac:dyDescent="0.35">
      <c r="A318" s="154"/>
      <c r="B318" s="153"/>
      <c r="C318" s="157"/>
      <c r="D318" s="159"/>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7"/>
      <c r="AY318" s="157"/>
      <c r="AZ318" s="157"/>
      <c r="BA318" s="157"/>
      <c r="BB318" s="157"/>
      <c r="BC318" s="157"/>
      <c r="BD318" s="157"/>
      <c r="BE318" s="157"/>
      <c r="BF318" s="157"/>
      <c r="BG318" s="157"/>
      <c r="BH318" s="157"/>
      <c r="BI318" s="157"/>
      <c r="BJ318" s="157"/>
      <c r="BK318" s="157"/>
      <c r="BL318" s="157"/>
      <c r="BM318" s="157"/>
      <c r="BN318" s="157"/>
      <c r="BO318" s="157"/>
      <c r="BP318" s="157"/>
      <c r="BQ318" s="157"/>
      <c r="BR318" s="157"/>
      <c r="BS318" s="157"/>
      <c r="BT318" s="157"/>
      <c r="BU318" s="157"/>
      <c r="BV318" s="157"/>
      <c r="BW318" s="157"/>
      <c r="BX318" s="157"/>
      <c r="BY318" s="157"/>
      <c r="BZ318" s="157"/>
      <c r="CA318" s="157"/>
      <c r="CB318" s="157"/>
      <c r="CC318" s="157"/>
      <c r="CD318" s="157"/>
    </row>
    <row r="319" spans="1:82" ht="63" customHeight="1" x14ac:dyDescent="0.35">
      <c r="A319" s="154"/>
      <c r="B319" s="153"/>
      <c r="C319" s="157"/>
      <c r="D319" s="159"/>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7"/>
      <c r="AY319" s="157"/>
      <c r="AZ319" s="157"/>
      <c r="BA319" s="157"/>
      <c r="BB319" s="157"/>
      <c r="BC319" s="157"/>
      <c r="BD319" s="157"/>
      <c r="BE319" s="157"/>
      <c r="BF319" s="157"/>
      <c r="BG319" s="157"/>
      <c r="BH319" s="157"/>
      <c r="BI319" s="157"/>
      <c r="BJ319" s="157"/>
      <c r="BK319" s="157"/>
      <c r="BL319" s="157"/>
      <c r="BM319" s="157"/>
      <c r="BN319" s="157"/>
      <c r="BO319" s="157"/>
      <c r="BP319" s="157"/>
      <c r="BQ319" s="157"/>
      <c r="BR319" s="157"/>
      <c r="BS319" s="157"/>
      <c r="BT319" s="157"/>
      <c r="BU319" s="157"/>
      <c r="BV319" s="157"/>
      <c r="BW319" s="157"/>
      <c r="BX319" s="157"/>
      <c r="BY319" s="157"/>
      <c r="BZ319" s="157"/>
      <c r="CA319" s="157"/>
      <c r="CB319" s="157"/>
      <c r="CC319" s="157"/>
      <c r="CD319" s="157"/>
    </row>
    <row r="320" spans="1:82" ht="63" customHeight="1" x14ac:dyDescent="0.35">
      <c r="A320" s="154"/>
      <c r="B320" s="153"/>
      <c r="C320" s="157"/>
      <c r="D320" s="159"/>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7"/>
      <c r="AY320" s="157"/>
      <c r="AZ320" s="157"/>
      <c r="BA320" s="157"/>
      <c r="BB320" s="157"/>
      <c r="BC320" s="157"/>
      <c r="BD320" s="157"/>
      <c r="BE320" s="157"/>
      <c r="BF320" s="157"/>
      <c r="BG320" s="157"/>
      <c r="BH320" s="157"/>
      <c r="BI320" s="157"/>
      <c r="BJ320" s="157"/>
      <c r="BK320" s="157"/>
      <c r="BL320" s="157"/>
      <c r="BM320" s="157"/>
      <c r="BN320" s="157"/>
      <c r="BO320" s="157"/>
      <c r="BP320" s="157"/>
      <c r="BQ320" s="157"/>
      <c r="BR320" s="157"/>
      <c r="BS320" s="157"/>
      <c r="BT320" s="157"/>
      <c r="BU320" s="157"/>
      <c r="BV320" s="157"/>
      <c r="BW320" s="157"/>
      <c r="BX320" s="157"/>
      <c r="BY320" s="157"/>
      <c r="BZ320" s="157"/>
      <c r="CA320" s="157"/>
      <c r="CB320" s="157"/>
      <c r="CC320" s="157"/>
      <c r="CD320" s="157"/>
    </row>
    <row r="321" spans="1:82" ht="63" customHeight="1" x14ac:dyDescent="0.35">
      <c r="A321" s="154"/>
      <c r="B321" s="153"/>
      <c r="C321" s="157"/>
      <c r="D321" s="159"/>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7"/>
      <c r="AY321" s="157"/>
      <c r="AZ321" s="157"/>
      <c r="BA321" s="157"/>
      <c r="BB321" s="157"/>
      <c r="BC321" s="157"/>
      <c r="BD321" s="157"/>
      <c r="BE321" s="157"/>
      <c r="BF321" s="157"/>
      <c r="BG321" s="157"/>
      <c r="BH321" s="157"/>
      <c r="BI321" s="157"/>
      <c r="BJ321" s="157"/>
      <c r="BK321" s="157"/>
      <c r="BL321" s="157"/>
      <c r="BM321" s="157"/>
      <c r="BN321" s="157"/>
      <c r="BO321" s="157"/>
      <c r="BP321" s="157"/>
      <c r="BQ321" s="157"/>
      <c r="BR321" s="157"/>
      <c r="BS321" s="157"/>
      <c r="BT321" s="157"/>
      <c r="BU321" s="157"/>
      <c r="BV321" s="157"/>
      <c r="BW321" s="157"/>
      <c r="BX321" s="157"/>
      <c r="BY321" s="157"/>
      <c r="BZ321" s="157"/>
      <c r="CA321" s="157"/>
      <c r="CB321" s="157"/>
      <c r="CC321" s="157"/>
      <c r="CD321" s="157"/>
    </row>
    <row r="322" spans="1:82" ht="63" customHeight="1" x14ac:dyDescent="0.35">
      <c r="A322" s="154"/>
      <c r="B322" s="153"/>
      <c r="C322" s="157"/>
      <c r="D322" s="159"/>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7"/>
      <c r="AY322" s="157"/>
      <c r="AZ322" s="157"/>
      <c r="BA322" s="157"/>
      <c r="BB322" s="157"/>
      <c r="BC322" s="157"/>
      <c r="BD322" s="157"/>
      <c r="BE322" s="157"/>
      <c r="BF322" s="157"/>
      <c r="BG322" s="157"/>
      <c r="BH322" s="157"/>
      <c r="BI322" s="157"/>
      <c r="BJ322" s="157"/>
      <c r="BK322" s="157"/>
      <c r="BL322" s="157"/>
      <c r="BM322" s="157"/>
      <c r="BN322" s="157"/>
      <c r="BO322" s="157"/>
      <c r="BP322" s="157"/>
      <c r="BQ322" s="157"/>
      <c r="BR322" s="157"/>
      <c r="BS322" s="157"/>
      <c r="BT322" s="157"/>
      <c r="BU322" s="157"/>
      <c r="BV322" s="157"/>
      <c r="BW322" s="157"/>
      <c r="BX322" s="157"/>
      <c r="BY322" s="157"/>
      <c r="BZ322" s="157"/>
      <c r="CA322" s="157"/>
      <c r="CB322" s="157"/>
      <c r="CC322" s="157"/>
      <c r="CD322" s="157"/>
    </row>
    <row r="323" spans="1:82" ht="63" customHeight="1" x14ac:dyDescent="0.35">
      <c r="A323" s="154"/>
      <c r="B323" s="153"/>
      <c r="C323" s="157"/>
      <c r="D323" s="159"/>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7"/>
      <c r="AY323" s="157"/>
      <c r="AZ323" s="157"/>
      <c r="BA323" s="157"/>
      <c r="BB323" s="157"/>
      <c r="BC323" s="157"/>
      <c r="BD323" s="157"/>
      <c r="BE323" s="157"/>
      <c r="BF323" s="157"/>
      <c r="BG323" s="157"/>
      <c r="BH323" s="157"/>
      <c r="BI323" s="157"/>
      <c r="BJ323" s="157"/>
      <c r="BK323" s="157"/>
      <c r="BL323" s="157"/>
      <c r="BM323" s="157"/>
      <c r="BN323" s="157"/>
      <c r="BO323" s="157"/>
      <c r="BP323" s="157"/>
      <c r="BQ323" s="157"/>
      <c r="BR323" s="157"/>
      <c r="BS323" s="157"/>
      <c r="BT323" s="157"/>
      <c r="BU323" s="157"/>
      <c r="BV323" s="157"/>
      <c r="BW323" s="157"/>
      <c r="BX323" s="157"/>
      <c r="BY323" s="157"/>
      <c r="BZ323" s="157"/>
      <c r="CA323" s="157"/>
      <c r="CB323" s="157"/>
      <c r="CC323" s="157"/>
      <c r="CD323" s="157"/>
    </row>
    <row r="324" spans="1:82" ht="63" customHeight="1" x14ac:dyDescent="0.35">
      <c r="A324" s="154"/>
      <c r="B324" s="153"/>
      <c r="C324" s="157"/>
      <c r="D324" s="159"/>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7"/>
      <c r="CC324" s="157"/>
      <c r="CD324" s="157"/>
    </row>
    <row r="325" spans="1:82" ht="63" customHeight="1" x14ac:dyDescent="0.35">
      <c r="A325" s="154"/>
      <c r="B325" s="153"/>
      <c r="C325" s="157"/>
      <c r="D325" s="159"/>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7"/>
      <c r="CC325" s="157"/>
      <c r="CD325" s="157"/>
    </row>
    <row r="326" spans="1:82" ht="63" customHeight="1" x14ac:dyDescent="0.35">
      <c r="A326" s="154"/>
      <c r="B326" s="153"/>
      <c r="C326" s="157"/>
      <c r="D326" s="159"/>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7"/>
      <c r="AY326" s="157"/>
      <c r="AZ326" s="157"/>
      <c r="BA326" s="157"/>
      <c r="BB326" s="157"/>
      <c r="BC326" s="157"/>
      <c r="BD326" s="157"/>
      <c r="BE326" s="157"/>
      <c r="BF326" s="157"/>
      <c r="BG326" s="157"/>
      <c r="BH326" s="157"/>
      <c r="BI326" s="157"/>
      <c r="BJ326" s="157"/>
      <c r="BK326" s="157"/>
      <c r="BL326" s="157"/>
      <c r="BM326" s="157"/>
      <c r="BN326" s="157"/>
      <c r="BO326" s="157"/>
      <c r="BP326" s="157"/>
      <c r="BQ326" s="157"/>
      <c r="BR326" s="157"/>
      <c r="BS326" s="157"/>
      <c r="BT326" s="157"/>
      <c r="BU326" s="157"/>
      <c r="BV326" s="157"/>
      <c r="BW326" s="157"/>
      <c r="BX326" s="157"/>
      <c r="BY326" s="157"/>
      <c r="BZ326" s="157"/>
      <c r="CA326" s="157"/>
      <c r="CB326" s="157"/>
      <c r="CC326" s="157"/>
      <c r="CD326" s="157"/>
    </row>
    <row r="327" spans="1:82" ht="63" customHeight="1" x14ac:dyDescent="0.35">
      <c r="A327" s="154"/>
      <c r="B327" s="153"/>
      <c r="C327" s="157"/>
      <c r="D327" s="159"/>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7"/>
      <c r="AY327" s="157"/>
      <c r="AZ327" s="157"/>
      <c r="BA327" s="157"/>
      <c r="BB327" s="157"/>
      <c r="BC327" s="157"/>
      <c r="BD327" s="157"/>
      <c r="BE327" s="157"/>
      <c r="BF327" s="157"/>
      <c r="BG327" s="157"/>
      <c r="BH327" s="157"/>
      <c r="BI327" s="157"/>
      <c r="BJ327" s="157"/>
      <c r="BK327" s="157"/>
      <c r="BL327" s="157"/>
      <c r="BM327" s="157"/>
      <c r="BN327" s="157"/>
      <c r="BO327" s="157"/>
      <c r="BP327" s="157"/>
      <c r="BQ327" s="157"/>
      <c r="BR327" s="157"/>
      <c r="BS327" s="157"/>
      <c r="BT327" s="157"/>
      <c r="BU327" s="157"/>
      <c r="BV327" s="157"/>
      <c r="BW327" s="157"/>
      <c r="BX327" s="157"/>
      <c r="BY327" s="157"/>
      <c r="BZ327" s="157"/>
      <c r="CA327" s="157"/>
      <c r="CB327" s="157"/>
      <c r="CC327" s="157"/>
      <c r="CD327" s="157"/>
    </row>
    <row r="328" spans="1:82" ht="63" customHeight="1" x14ac:dyDescent="0.35">
      <c r="A328" s="154"/>
      <c r="B328" s="153"/>
      <c r="C328" s="157"/>
      <c r="D328" s="159"/>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7"/>
      <c r="AY328" s="157"/>
      <c r="AZ328" s="157"/>
      <c r="BA328" s="157"/>
      <c r="BB328" s="157"/>
      <c r="BC328" s="157"/>
      <c r="BD328" s="157"/>
      <c r="BE328" s="157"/>
      <c r="BF328" s="157"/>
      <c r="BG328" s="157"/>
      <c r="BH328" s="157"/>
      <c r="BI328" s="157"/>
      <c r="BJ328" s="157"/>
      <c r="BK328" s="157"/>
      <c r="BL328" s="157"/>
      <c r="BM328" s="157"/>
      <c r="BN328" s="157"/>
      <c r="BO328" s="157"/>
      <c r="BP328" s="157"/>
      <c r="BQ328" s="157"/>
      <c r="BR328" s="157"/>
      <c r="BS328" s="157"/>
      <c r="BT328" s="157"/>
      <c r="BU328" s="157"/>
      <c r="BV328" s="157"/>
      <c r="BW328" s="157"/>
      <c r="BX328" s="157"/>
      <c r="BY328" s="157"/>
      <c r="BZ328" s="157"/>
      <c r="CA328" s="157"/>
      <c r="CB328" s="157"/>
      <c r="CC328" s="157"/>
      <c r="CD328" s="157"/>
    </row>
    <row r="329" spans="1:82" ht="63" customHeight="1" x14ac:dyDescent="0.35">
      <c r="A329" s="154"/>
      <c r="B329" s="153"/>
      <c r="C329" s="157"/>
      <c r="D329" s="159"/>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7"/>
      <c r="AY329" s="157"/>
      <c r="AZ329" s="157"/>
      <c r="BA329" s="157"/>
      <c r="BB329" s="157"/>
      <c r="BC329" s="157"/>
      <c r="BD329" s="157"/>
      <c r="BE329" s="157"/>
      <c r="BF329" s="157"/>
      <c r="BG329" s="157"/>
      <c r="BH329" s="157"/>
      <c r="BI329" s="157"/>
      <c r="BJ329" s="157"/>
      <c r="BK329" s="157"/>
      <c r="BL329" s="157"/>
      <c r="BM329" s="157"/>
      <c r="BN329" s="157"/>
      <c r="BO329" s="157"/>
      <c r="BP329" s="157"/>
      <c r="BQ329" s="157"/>
      <c r="BR329" s="157"/>
      <c r="BS329" s="157"/>
      <c r="BT329" s="157"/>
      <c r="BU329" s="157"/>
      <c r="BV329" s="157"/>
      <c r="BW329" s="157"/>
      <c r="BX329" s="157"/>
      <c r="BY329" s="157"/>
      <c r="BZ329" s="157"/>
      <c r="CA329" s="157"/>
      <c r="CB329" s="157"/>
      <c r="CC329" s="157"/>
      <c r="CD329" s="157"/>
    </row>
    <row r="330" spans="1:82" ht="63" customHeight="1" x14ac:dyDescent="0.35">
      <c r="A330" s="154"/>
      <c r="B330" s="153"/>
      <c r="C330" s="157"/>
      <c r="D330" s="159"/>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7"/>
      <c r="AY330" s="157"/>
      <c r="AZ330" s="157"/>
      <c r="BA330" s="157"/>
      <c r="BB330" s="157"/>
      <c r="BC330" s="157"/>
      <c r="BD330" s="157"/>
      <c r="BE330" s="157"/>
      <c r="BF330" s="157"/>
      <c r="BG330" s="157"/>
      <c r="BH330" s="157"/>
      <c r="BI330" s="157"/>
      <c r="BJ330" s="157"/>
      <c r="BK330" s="157"/>
      <c r="BL330" s="157"/>
      <c r="BM330" s="157"/>
      <c r="BN330" s="157"/>
      <c r="BO330" s="157"/>
      <c r="BP330" s="157"/>
      <c r="BQ330" s="157"/>
      <c r="BR330" s="157"/>
      <c r="BS330" s="157"/>
      <c r="BT330" s="157"/>
      <c r="BU330" s="157"/>
      <c r="BV330" s="157"/>
      <c r="BW330" s="157"/>
      <c r="BX330" s="157"/>
      <c r="BY330" s="157"/>
      <c r="BZ330" s="157"/>
      <c r="CA330" s="157"/>
      <c r="CB330" s="157"/>
      <c r="CC330" s="157"/>
      <c r="CD330" s="157"/>
    </row>
    <row r="331" spans="1:82" ht="63" customHeight="1" x14ac:dyDescent="0.35">
      <c r="A331" s="154"/>
      <c r="B331" s="153"/>
      <c r="C331" s="157"/>
      <c r="D331" s="159"/>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157"/>
      <c r="BU331" s="157"/>
      <c r="BV331" s="157"/>
      <c r="BW331" s="157"/>
      <c r="BX331" s="157"/>
      <c r="BY331" s="157"/>
      <c r="BZ331" s="157"/>
      <c r="CA331" s="157"/>
      <c r="CB331" s="157"/>
      <c r="CC331" s="157"/>
      <c r="CD331" s="157"/>
    </row>
    <row r="332" spans="1:82" ht="63" customHeight="1" x14ac:dyDescent="0.35">
      <c r="A332" s="154"/>
      <c r="B332" s="153"/>
      <c r="C332" s="157"/>
      <c r="D332" s="159"/>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7"/>
      <c r="AY332" s="157"/>
      <c r="AZ332" s="157"/>
      <c r="BA332" s="157"/>
      <c r="BB332" s="157"/>
      <c r="BC332" s="157"/>
      <c r="BD332" s="157"/>
      <c r="BE332" s="157"/>
      <c r="BF332" s="157"/>
      <c r="BG332" s="157"/>
      <c r="BH332" s="157"/>
      <c r="BI332" s="157"/>
      <c r="BJ332" s="157"/>
      <c r="BK332" s="157"/>
      <c r="BL332" s="157"/>
      <c r="BM332" s="157"/>
      <c r="BN332" s="157"/>
      <c r="BO332" s="157"/>
      <c r="BP332" s="157"/>
      <c r="BQ332" s="157"/>
      <c r="BR332" s="157"/>
      <c r="BS332" s="157"/>
      <c r="BT332" s="157"/>
      <c r="BU332" s="157"/>
      <c r="BV332" s="157"/>
      <c r="BW332" s="157"/>
      <c r="BX332" s="157"/>
      <c r="BY332" s="157"/>
      <c r="BZ332" s="157"/>
      <c r="CA332" s="157"/>
      <c r="CB332" s="157"/>
      <c r="CC332" s="157"/>
      <c r="CD332" s="157"/>
    </row>
    <row r="333" spans="1:82" ht="63" customHeight="1" x14ac:dyDescent="0.35">
      <c r="A333" s="154"/>
      <c r="B333" s="153"/>
      <c r="C333" s="157"/>
      <c r="D333" s="159"/>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7"/>
      <c r="AY333" s="157"/>
      <c r="AZ333" s="157"/>
      <c r="BA333" s="157"/>
      <c r="BB333" s="157"/>
      <c r="BC333" s="157"/>
      <c r="BD333" s="157"/>
      <c r="BE333" s="157"/>
      <c r="BF333" s="157"/>
      <c r="BG333" s="157"/>
      <c r="BH333" s="157"/>
      <c r="BI333" s="157"/>
      <c r="BJ333" s="157"/>
      <c r="BK333" s="157"/>
      <c r="BL333" s="157"/>
      <c r="BM333" s="157"/>
      <c r="BN333" s="157"/>
      <c r="BO333" s="157"/>
      <c r="BP333" s="157"/>
      <c r="BQ333" s="157"/>
      <c r="BR333" s="157"/>
      <c r="BS333" s="157"/>
      <c r="BT333" s="157"/>
      <c r="BU333" s="157"/>
      <c r="BV333" s="157"/>
      <c r="BW333" s="157"/>
      <c r="BX333" s="157"/>
      <c r="BY333" s="157"/>
      <c r="BZ333" s="157"/>
      <c r="CA333" s="157"/>
      <c r="CB333" s="157"/>
      <c r="CC333" s="157"/>
      <c r="CD333" s="157"/>
    </row>
    <row r="334" spans="1:82" ht="63" customHeight="1" x14ac:dyDescent="0.35">
      <c r="A334" s="154"/>
      <c r="B334" s="153"/>
      <c r="C334" s="157"/>
      <c r="D334" s="159"/>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7"/>
      <c r="AY334" s="157"/>
      <c r="AZ334" s="157"/>
      <c r="BA334" s="157"/>
      <c r="BB334" s="157"/>
      <c r="BC334" s="157"/>
      <c r="BD334" s="157"/>
      <c r="BE334" s="157"/>
      <c r="BF334" s="157"/>
      <c r="BG334" s="157"/>
      <c r="BH334" s="157"/>
      <c r="BI334" s="157"/>
      <c r="BJ334" s="157"/>
      <c r="BK334" s="157"/>
      <c r="BL334" s="157"/>
      <c r="BM334" s="157"/>
      <c r="BN334" s="157"/>
      <c r="BO334" s="157"/>
      <c r="BP334" s="157"/>
      <c r="BQ334" s="157"/>
      <c r="BR334" s="157"/>
      <c r="BS334" s="157"/>
      <c r="BT334" s="157"/>
      <c r="BU334" s="157"/>
      <c r="BV334" s="157"/>
      <c r="BW334" s="157"/>
      <c r="BX334" s="157"/>
      <c r="BY334" s="157"/>
      <c r="BZ334" s="157"/>
      <c r="CA334" s="157"/>
      <c r="CB334" s="157"/>
      <c r="CC334" s="157"/>
      <c r="CD334" s="157"/>
    </row>
    <row r="335" spans="1:82" ht="63" customHeight="1" x14ac:dyDescent="0.35">
      <c r="A335" s="154"/>
      <c r="B335" s="153"/>
      <c r="C335" s="157"/>
      <c r="D335" s="159"/>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7"/>
      <c r="BT335" s="157"/>
      <c r="BU335" s="157"/>
      <c r="BV335" s="157"/>
      <c r="BW335" s="157"/>
      <c r="BX335" s="157"/>
      <c r="BY335" s="157"/>
      <c r="BZ335" s="157"/>
      <c r="CA335" s="157"/>
      <c r="CB335" s="157"/>
      <c r="CC335" s="157"/>
      <c r="CD335" s="157"/>
    </row>
    <row r="336" spans="1:82" ht="63" customHeight="1" x14ac:dyDescent="0.35">
      <c r="A336" s="154"/>
      <c r="B336" s="153"/>
      <c r="C336" s="157"/>
      <c r="D336" s="159"/>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7"/>
      <c r="AY336" s="157"/>
      <c r="AZ336" s="157"/>
      <c r="BA336" s="157"/>
      <c r="BB336" s="157"/>
      <c r="BC336" s="157"/>
      <c r="BD336" s="157"/>
      <c r="BE336" s="157"/>
      <c r="BF336" s="157"/>
      <c r="BG336" s="157"/>
      <c r="BH336" s="157"/>
      <c r="BI336" s="157"/>
      <c r="BJ336" s="157"/>
      <c r="BK336" s="157"/>
      <c r="BL336" s="157"/>
      <c r="BM336" s="157"/>
      <c r="BN336" s="157"/>
      <c r="BO336" s="157"/>
      <c r="BP336" s="157"/>
      <c r="BQ336" s="157"/>
      <c r="BR336" s="157"/>
      <c r="BS336" s="157"/>
      <c r="BT336" s="157"/>
      <c r="BU336" s="157"/>
      <c r="BV336" s="157"/>
      <c r="BW336" s="157"/>
      <c r="BX336" s="157"/>
      <c r="BY336" s="157"/>
      <c r="BZ336" s="157"/>
      <c r="CA336" s="157"/>
      <c r="CB336" s="157"/>
      <c r="CC336" s="157"/>
      <c r="CD336" s="157"/>
    </row>
    <row r="337" spans="1:82" ht="63" customHeight="1" x14ac:dyDescent="0.35">
      <c r="A337" s="154"/>
      <c r="B337" s="153"/>
      <c r="C337" s="157"/>
      <c r="D337" s="159"/>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7"/>
      <c r="AY337" s="157"/>
      <c r="AZ337" s="157"/>
      <c r="BA337" s="157"/>
      <c r="BB337" s="157"/>
      <c r="BC337" s="157"/>
      <c r="BD337" s="157"/>
      <c r="BE337" s="157"/>
      <c r="BF337" s="157"/>
      <c r="BG337" s="157"/>
      <c r="BH337" s="157"/>
      <c r="BI337" s="157"/>
      <c r="BJ337" s="157"/>
      <c r="BK337" s="157"/>
      <c r="BL337" s="157"/>
      <c r="BM337" s="157"/>
      <c r="BN337" s="157"/>
      <c r="BO337" s="157"/>
      <c r="BP337" s="157"/>
      <c r="BQ337" s="157"/>
      <c r="BR337" s="157"/>
      <c r="BS337" s="157"/>
      <c r="BT337" s="157"/>
      <c r="BU337" s="157"/>
      <c r="BV337" s="157"/>
      <c r="BW337" s="157"/>
      <c r="BX337" s="157"/>
      <c r="BY337" s="157"/>
      <c r="BZ337" s="157"/>
      <c r="CA337" s="157"/>
      <c r="CB337" s="157"/>
      <c r="CC337" s="157"/>
      <c r="CD337" s="157"/>
    </row>
    <row r="338" spans="1:82" ht="63" customHeight="1" x14ac:dyDescent="0.35">
      <c r="A338" s="154"/>
      <c r="B338" s="153"/>
      <c r="C338" s="157"/>
      <c r="D338" s="159"/>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7"/>
      <c r="AY338" s="157"/>
      <c r="AZ338" s="157"/>
      <c r="BA338" s="157"/>
      <c r="BB338" s="157"/>
      <c r="BC338" s="157"/>
      <c r="BD338" s="157"/>
      <c r="BE338" s="157"/>
      <c r="BF338" s="157"/>
      <c r="BG338" s="157"/>
      <c r="BH338" s="157"/>
      <c r="BI338" s="157"/>
      <c r="BJ338" s="157"/>
      <c r="BK338" s="157"/>
      <c r="BL338" s="157"/>
      <c r="BM338" s="157"/>
      <c r="BN338" s="157"/>
      <c r="BO338" s="157"/>
      <c r="BP338" s="157"/>
      <c r="BQ338" s="157"/>
      <c r="BR338" s="157"/>
      <c r="BS338" s="157"/>
      <c r="BT338" s="157"/>
      <c r="BU338" s="157"/>
      <c r="BV338" s="157"/>
      <c r="BW338" s="157"/>
      <c r="BX338" s="157"/>
      <c r="BY338" s="157"/>
      <c r="BZ338" s="157"/>
      <c r="CA338" s="157"/>
      <c r="CB338" s="157"/>
      <c r="CC338" s="157"/>
      <c r="CD338" s="157"/>
    </row>
    <row r="339" spans="1:82" ht="63" customHeight="1" x14ac:dyDescent="0.35">
      <c r="A339" s="154"/>
      <c r="B339" s="153"/>
      <c r="C339" s="157"/>
      <c r="D339" s="159"/>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7"/>
      <c r="AY339" s="157"/>
      <c r="AZ339" s="157"/>
      <c r="BA339" s="157"/>
      <c r="BB339" s="157"/>
      <c r="BC339" s="157"/>
      <c r="BD339" s="157"/>
      <c r="BE339" s="157"/>
      <c r="BF339" s="157"/>
      <c r="BG339" s="157"/>
      <c r="BH339" s="157"/>
      <c r="BI339" s="157"/>
      <c r="BJ339" s="157"/>
      <c r="BK339" s="157"/>
      <c r="BL339" s="157"/>
      <c r="BM339" s="157"/>
      <c r="BN339" s="157"/>
      <c r="BO339" s="157"/>
      <c r="BP339" s="157"/>
      <c r="BQ339" s="157"/>
      <c r="BR339" s="157"/>
      <c r="BS339" s="157"/>
      <c r="BT339" s="157"/>
      <c r="BU339" s="157"/>
      <c r="BV339" s="157"/>
      <c r="BW339" s="157"/>
      <c r="BX339" s="157"/>
      <c r="BY339" s="157"/>
      <c r="BZ339" s="157"/>
      <c r="CA339" s="157"/>
      <c r="CB339" s="157"/>
      <c r="CC339" s="157"/>
      <c r="CD339" s="157"/>
    </row>
    <row r="340" spans="1:82" ht="63" customHeight="1" x14ac:dyDescent="0.35">
      <c r="A340" s="154"/>
      <c r="B340" s="153"/>
      <c r="C340" s="157"/>
      <c r="D340" s="159"/>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7"/>
      <c r="AY340" s="157"/>
      <c r="AZ340" s="157"/>
      <c r="BA340" s="157"/>
      <c r="BB340" s="157"/>
      <c r="BC340" s="157"/>
      <c r="BD340" s="157"/>
      <c r="BE340" s="157"/>
      <c r="BF340" s="157"/>
      <c r="BG340" s="157"/>
      <c r="BH340" s="157"/>
      <c r="BI340" s="157"/>
      <c r="BJ340" s="157"/>
      <c r="BK340" s="157"/>
      <c r="BL340" s="157"/>
      <c r="BM340" s="157"/>
      <c r="BN340" s="157"/>
      <c r="BO340" s="157"/>
      <c r="BP340" s="157"/>
      <c r="BQ340" s="157"/>
      <c r="BR340" s="157"/>
      <c r="BS340" s="157"/>
      <c r="BT340" s="157"/>
      <c r="BU340" s="157"/>
      <c r="BV340" s="157"/>
      <c r="BW340" s="157"/>
      <c r="BX340" s="157"/>
      <c r="BY340" s="157"/>
      <c r="BZ340" s="157"/>
      <c r="CA340" s="157"/>
      <c r="CB340" s="157"/>
      <c r="CC340" s="157"/>
      <c r="CD340" s="157"/>
    </row>
    <row r="341" spans="1:82" ht="63" customHeight="1" x14ac:dyDescent="0.35">
      <c r="A341" s="154"/>
      <c r="B341" s="153"/>
      <c r="C341" s="157"/>
      <c r="D341" s="159"/>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7"/>
      <c r="AY341" s="157"/>
      <c r="AZ341" s="157"/>
      <c r="BA341" s="157"/>
      <c r="BB341" s="157"/>
      <c r="BC341" s="157"/>
      <c r="BD341" s="157"/>
      <c r="BE341" s="157"/>
      <c r="BF341" s="157"/>
      <c r="BG341" s="157"/>
      <c r="BH341" s="157"/>
      <c r="BI341" s="157"/>
      <c r="BJ341" s="157"/>
      <c r="BK341" s="157"/>
      <c r="BL341" s="157"/>
      <c r="BM341" s="157"/>
      <c r="BN341" s="157"/>
      <c r="BO341" s="157"/>
      <c r="BP341" s="157"/>
      <c r="BQ341" s="157"/>
      <c r="BR341" s="157"/>
      <c r="BS341" s="157"/>
      <c r="BT341" s="157"/>
      <c r="BU341" s="157"/>
      <c r="BV341" s="157"/>
      <c r="BW341" s="157"/>
      <c r="BX341" s="157"/>
      <c r="BY341" s="157"/>
      <c r="BZ341" s="157"/>
      <c r="CA341" s="157"/>
      <c r="CB341" s="157"/>
      <c r="CC341" s="157"/>
      <c r="CD341" s="157"/>
    </row>
    <row r="342" spans="1:82" ht="63" customHeight="1" x14ac:dyDescent="0.35">
      <c r="A342" s="154"/>
      <c r="B342" s="153"/>
      <c r="C342" s="157"/>
      <c r="D342" s="159"/>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7"/>
      <c r="BT342" s="157"/>
      <c r="BU342" s="157"/>
      <c r="BV342" s="157"/>
      <c r="BW342" s="157"/>
      <c r="BX342" s="157"/>
      <c r="BY342" s="157"/>
      <c r="BZ342" s="157"/>
      <c r="CA342" s="157"/>
      <c r="CB342" s="157"/>
      <c r="CC342" s="157"/>
      <c r="CD342" s="157"/>
    </row>
    <row r="343" spans="1:82" ht="63" customHeight="1" x14ac:dyDescent="0.35">
      <c r="A343" s="154"/>
      <c r="B343" s="153"/>
      <c r="C343" s="157"/>
      <c r="D343" s="159"/>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7"/>
      <c r="AY343" s="157"/>
      <c r="AZ343" s="157"/>
      <c r="BA343" s="157"/>
      <c r="BB343" s="157"/>
      <c r="BC343" s="157"/>
      <c r="BD343" s="157"/>
      <c r="BE343" s="157"/>
      <c r="BF343" s="157"/>
      <c r="BG343" s="157"/>
      <c r="BH343" s="157"/>
      <c r="BI343" s="157"/>
      <c r="BJ343" s="157"/>
      <c r="BK343" s="157"/>
      <c r="BL343" s="157"/>
      <c r="BM343" s="157"/>
      <c r="BN343" s="157"/>
      <c r="BO343" s="157"/>
      <c r="BP343" s="157"/>
      <c r="BQ343" s="157"/>
      <c r="BR343" s="157"/>
      <c r="BS343" s="157"/>
      <c r="BT343" s="157"/>
      <c r="BU343" s="157"/>
      <c r="BV343" s="157"/>
      <c r="BW343" s="157"/>
      <c r="BX343" s="157"/>
      <c r="BY343" s="157"/>
      <c r="BZ343" s="157"/>
      <c r="CA343" s="157"/>
      <c r="CB343" s="157"/>
      <c r="CC343" s="157"/>
      <c r="CD343" s="157"/>
    </row>
    <row r="344" spans="1:82" ht="63" customHeight="1" x14ac:dyDescent="0.35">
      <c r="A344" s="154"/>
      <c r="B344" s="153"/>
      <c r="C344" s="157"/>
      <c r="D344" s="159"/>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7"/>
      <c r="AY344" s="157"/>
      <c r="AZ344" s="157"/>
      <c r="BA344" s="157"/>
      <c r="BB344" s="157"/>
      <c r="BC344" s="157"/>
      <c r="BD344" s="157"/>
      <c r="BE344" s="157"/>
      <c r="BF344" s="157"/>
      <c r="BG344" s="157"/>
      <c r="BH344" s="157"/>
      <c r="BI344" s="157"/>
      <c r="BJ344" s="157"/>
      <c r="BK344" s="157"/>
      <c r="BL344" s="157"/>
      <c r="BM344" s="157"/>
      <c r="BN344" s="157"/>
      <c r="BO344" s="157"/>
      <c r="BP344" s="157"/>
      <c r="BQ344" s="157"/>
      <c r="BR344" s="157"/>
      <c r="BS344" s="157"/>
      <c r="BT344" s="157"/>
      <c r="BU344" s="157"/>
      <c r="BV344" s="157"/>
      <c r="BW344" s="157"/>
      <c r="BX344" s="157"/>
      <c r="BY344" s="157"/>
      <c r="BZ344" s="157"/>
      <c r="CA344" s="157"/>
      <c r="CB344" s="157"/>
      <c r="CC344" s="157"/>
      <c r="CD344" s="157"/>
    </row>
    <row r="345" spans="1:82" ht="63" customHeight="1" x14ac:dyDescent="0.35">
      <c r="A345" s="154"/>
      <c r="B345" s="153"/>
      <c r="C345" s="157"/>
      <c r="D345" s="159"/>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7"/>
      <c r="AY345" s="157"/>
      <c r="AZ345" s="157"/>
      <c r="BA345" s="157"/>
      <c r="BB345" s="157"/>
      <c r="BC345" s="157"/>
      <c r="BD345" s="157"/>
      <c r="BE345" s="157"/>
      <c r="BF345" s="157"/>
      <c r="BG345" s="157"/>
      <c r="BH345" s="157"/>
      <c r="BI345" s="157"/>
      <c r="BJ345" s="157"/>
      <c r="BK345" s="157"/>
      <c r="BL345" s="157"/>
      <c r="BM345" s="157"/>
      <c r="BN345" s="157"/>
      <c r="BO345" s="157"/>
      <c r="BP345" s="157"/>
      <c r="BQ345" s="157"/>
      <c r="BR345" s="157"/>
      <c r="BS345" s="157"/>
      <c r="BT345" s="157"/>
      <c r="BU345" s="157"/>
      <c r="BV345" s="157"/>
      <c r="BW345" s="157"/>
      <c r="BX345" s="157"/>
      <c r="BY345" s="157"/>
      <c r="BZ345" s="157"/>
      <c r="CA345" s="157"/>
      <c r="CB345" s="157"/>
      <c r="CC345" s="157"/>
      <c r="CD345" s="157"/>
    </row>
    <row r="346" spans="1:82" ht="63" customHeight="1" x14ac:dyDescent="0.35">
      <c r="A346" s="154"/>
      <c r="B346" s="153"/>
      <c r="C346" s="157"/>
      <c r="D346" s="159"/>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7"/>
      <c r="AY346" s="157"/>
      <c r="AZ346" s="157"/>
      <c r="BA346" s="157"/>
      <c r="BB346" s="157"/>
      <c r="BC346" s="157"/>
      <c r="BD346" s="157"/>
      <c r="BE346" s="157"/>
      <c r="BF346" s="157"/>
      <c r="BG346" s="157"/>
      <c r="BH346" s="157"/>
      <c r="BI346" s="157"/>
      <c r="BJ346" s="157"/>
      <c r="BK346" s="157"/>
      <c r="BL346" s="157"/>
      <c r="BM346" s="157"/>
      <c r="BN346" s="157"/>
      <c r="BO346" s="157"/>
      <c r="BP346" s="157"/>
      <c r="BQ346" s="157"/>
      <c r="BR346" s="157"/>
      <c r="BS346" s="157"/>
      <c r="BT346" s="157"/>
      <c r="BU346" s="157"/>
      <c r="BV346" s="157"/>
      <c r="BW346" s="157"/>
      <c r="BX346" s="157"/>
      <c r="BY346" s="157"/>
      <c r="BZ346" s="157"/>
      <c r="CA346" s="157"/>
      <c r="CB346" s="157"/>
      <c r="CC346" s="157"/>
      <c r="CD346" s="157"/>
    </row>
    <row r="347" spans="1:82" ht="63" customHeight="1" x14ac:dyDescent="0.35">
      <c r="A347" s="154"/>
      <c r="B347" s="153"/>
      <c r="C347" s="157"/>
      <c r="D347" s="159"/>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7"/>
      <c r="BT347" s="157"/>
      <c r="BU347" s="157"/>
      <c r="BV347" s="157"/>
      <c r="BW347" s="157"/>
      <c r="BX347" s="157"/>
      <c r="BY347" s="157"/>
      <c r="BZ347" s="157"/>
      <c r="CA347" s="157"/>
      <c r="CB347" s="157"/>
      <c r="CC347" s="157"/>
      <c r="CD347" s="157"/>
    </row>
    <row r="348" spans="1:82" ht="63" customHeight="1" x14ac:dyDescent="0.35">
      <c r="A348" s="154"/>
      <c r="B348" s="153"/>
      <c r="C348" s="157"/>
      <c r="D348" s="159"/>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7"/>
      <c r="AY348" s="157"/>
      <c r="AZ348" s="157"/>
      <c r="BA348" s="157"/>
      <c r="BB348" s="157"/>
      <c r="BC348" s="157"/>
      <c r="BD348" s="157"/>
      <c r="BE348" s="157"/>
      <c r="BF348" s="157"/>
      <c r="BG348" s="157"/>
      <c r="BH348" s="157"/>
      <c r="BI348" s="157"/>
      <c r="BJ348" s="157"/>
      <c r="BK348" s="157"/>
      <c r="BL348" s="157"/>
      <c r="BM348" s="157"/>
      <c r="BN348" s="157"/>
      <c r="BO348" s="157"/>
      <c r="BP348" s="157"/>
      <c r="BQ348" s="157"/>
      <c r="BR348" s="157"/>
      <c r="BS348" s="157"/>
      <c r="BT348" s="157"/>
      <c r="BU348" s="157"/>
      <c r="BV348" s="157"/>
      <c r="BW348" s="157"/>
      <c r="BX348" s="157"/>
      <c r="BY348" s="157"/>
      <c r="BZ348" s="157"/>
      <c r="CA348" s="157"/>
      <c r="CB348" s="157"/>
      <c r="CC348" s="157"/>
      <c r="CD348" s="157"/>
    </row>
    <row r="349" spans="1:82" ht="63" customHeight="1" x14ac:dyDescent="0.35">
      <c r="A349" s="154"/>
      <c r="B349" s="153"/>
      <c r="C349" s="157"/>
      <c r="D349" s="159"/>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7"/>
      <c r="AY349" s="157"/>
      <c r="AZ349" s="157"/>
      <c r="BA349" s="157"/>
      <c r="BB349" s="157"/>
      <c r="BC349" s="157"/>
      <c r="BD349" s="157"/>
      <c r="BE349" s="157"/>
      <c r="BF349" s="157"/>
      <c r="BG349" s="157"/>
      <c r="BH349" s="157"/>
      <c r="BI349" s="157"/>
      <c r="BJ349" s="157"/>
      <c r="BK349" s="157"/>
      <c r="BL349" s="157"/>
      <c r="BM349" s="157"/>
      <c r="BN349" s="157"/>
      <c r="BO349" s="157"/>
      <c r="BP349" s="157"/>
      <c r="BQ349" s="157"/>
      <c r="BR349" s="157"/>
      <c r="BS349" s="157"/>
      <c r="BT349" s="157"/>
      <c r="BU349" s="157"/>
      <c r="BV349" s="157"/>
      <c r="BW349" s="157"/>
      <c r="BX349" s="157"/>
      <c r="BY349" s="157"/>
      <c r="BZ349" s="157"/>
      <c r="CA349" s="157"/>
      <c r="CB349" s="157"/>
      <c r="CC349" s="157"/>
      <c r="CD349" s="157"/>
    </row>
    <row r="350" spans="1:82" ht="63" customHeight="1" x14ac:dyDescent="0.35">
      <c r="A350" s="154"/>
      <c r="B350" s="153"/>
      <c r="C350" s="157"/>
      <c r="D350" s="159"/>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7"/>
      <c r="AY350" s="157"/>
      <c r="AZ350" s="157"/>
      <c r="BA350" s="157"/>
      <c r="BB350" s="157"/>
      <c r="BC350" s="157"/>
      <c r="BD350" s="157"/>
      <c r="BE350" s="157"/>
      <c r="BF350" s="157"/>
      <c r="BG350" s="157"/>
      <c r="BH350" s="157"/>
      <c r="BI350" s="157"/>
      <c r="BJ350" s="157"/>
      <c r="BK350" s="157"/>
      <c r="BL350" s="157"/>
      <c r="BM350" s="157"/>
      <c r="BN350" s="157"/>
      <c r="BO350" s="157"/>
      <c r="BP350" s="157"/>
      <c r="BQ350" s="157"/>
      <c r="BR350" s="157"/>
      <c r="BS350" s="157"/>
      <c r="BT350" s="157"/>
      <c r="BU350" s="157"/>
      <c r="BV350" s="157"/>
      <c r="BW350" s="157"/>
      <c r="BX350" s="157"/>
      <c r="BY350" s="157"/>
      <c r="BZ350" s="157"/>
      <c r="CA350" s="157"/>
      <c r="CB350" s="157"/>
      <c r="CC350" s="157"/>
      <c r="CD350" s="157"/>
    </row>
    <row r="351" spans="1:82" ht="63" customHeight="1" x14ac:dyDescent="0.35">
      <c r="A351" s="154"/>
      <c r="B351" s="153"/>
      <c r="C351" s="157"/>
      <c r="D351" s="159"/>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7"/>
      <c r="AY351" s="157"/>
      <c r="AZ351" s="157"/>
      <c r="BA351" s="157"/>
      <c r="BB351" s="157"/>
      <c r="BC351" s="157"/>
      <c r="BD351" s="157"/>
      <c r="BE351" s="157"/>
      <c r="BF351" s="157"/>
      <c r="BG351" s="157"/>
      <c r="BH351" s="157"/>
      <c r="BI351" s="157"/>
      <c r="BJ351" s="157"/>
      <c r="BK351" s="157"/>
      <c r="BL351" s="157"/>
      <c r="BM351" s="157"/>
      <c r="BN351" s="157"/>
      <c r="BO351" s="157"/>
      <c r="BP351" s="157"/>
      <c r="BQ351" s="157"/>
      <c r="BR351" s="157"/>
      <c r="BS351" s="157"/>
      <c r="BT351" s="157"/>
      <c r="BU351" s="157"/>
      <c r="BV351" s="157"/>
      <c r="BW351" s="157"/>
      <c r="BX351" s="157"/>
      <c r="BY351" s="157"/>
      <c r="BZ351" s="157"/>
      <c r="CA351" s="157"/>
      <c r="CB351" s="157"/>
      <c r="CC351" s="157"/>
      <c r="CD351" s="157"/>
    </row>
    <row r="352" spans="1:82" ht="63" customHeight="1" x14ac:dyDescent="0.35">
      <c r="A352" s="154"/>
      <c r="B352" s="153"/>
      <c r="C352" s="157"/>
      <c r="D352" s="159"/>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7"/>
      <c r="AY352" s="157"/>
      <c r="AZ352" s="157"/>
      <c r="BA352" s="157"/>
      <c r="BB352" s="157"/>
      <c r="BC352" s="157"/>
      <c r="BD352" s="157"/>
      <c r="BE352" s="157"/>
      <c r="BF352" s="157"/>
      <c r="BG352" s="157"/>
      <c r="BH352" s="157"/>
      <c r="BI352" s="157"/>
      <c r="BJ352" s="157"/>
      <c r="BK352" s="157"/>
      <c r="BL352" s="157"/>
      <c r="BM352" s="157"/>
      <c r="BN352" s="157"/>
      <c r="BO352" s="157"/>
      <c r="BP352" s="157"/>
      <c r="BQ352" s="157"/>
      <c r="BR352" s="157"/>
      <c r="BS352" s="157"/>
      <c r="BT352" s="157"/>
      <c r="BU352" s="157"/>
      <c r="BV352" s="157"/>
      <c r="BW352" s="157"/>
      <c r="BX352" s="157"/>
      <c r="BY352" s="157"/>
      <c r="BZ352" s="157"/>
      <c r="CA352" s="157"/>
      <c r="CB352" s="157"/>
      <c r="CC352" s="157"/>
      <c r="CD352" s="157"/>
    </row>
    <row r="353" spans="1:82" ht="63" customHeight="1" x14ac:dyDescent="0.35">
      <c r="A353" s="154"/>
      <c r="B353" s="153"/>
      <c r="C353" s="157"/>
      <c r="D353" s="159"/>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7"/>
      <c r="AY353" s="157"/>
      <c r="AZ353" s="157"/>
      <c r="BA353" s="157"/>
      <c r="BB353" s="157"/>
      <c r="BC353" s="157"/>
      <c r="BD353" s="157"/>
      <c r="BE353" s="157"/>
      <c r="BF353" s="157"/>
      <c r="BG353" s="157"/>
      <c r="BH353" s="157"/>
      <c r="BI353" s="157"/>
      <c r="BJ353" s="157"/>
      <c r="BK353" s="157"/>
      <c r="BL353" s="157"/>
      <c r="BM353" s="157"/>
      <c r="BN353" s="157"/>
      <c r="BO353" s="157"/>
      <c r="BP353" s="157"/>
      <c r="BQ353" s="157"/>
      <c r="BR353" s="157"/>
      <c r="BS353" s="157"/>
      <c r="BT353" s="157"/>
      <c r="BU353" s="157"/>
      <c r="BV353" s="157"/>
      <c r="BW353" s="157"/>
      <c r="BX353" s="157"/>
      <c r="BY353" s="157"/>
      <c r="BZ353" s="157"/>
      <c r="CA353" s="157"/>
      <c r="CB353" s="157"/>
      <c r="CC353" s="157"/>
      <c r="CD353" s="157"/>
    </row>
    <row r="354" spans="1:82" ht="63" customHeight="1" x14ac:dyDescent="0.35">
      <c r="A354" s="154"/>
      <c r="B354" s="153"/>
      <c r="C354" s="157"/>
      <c r="D354" s="159"/>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7"/>
      <c r="AY354" s="157"/>
      <c r="AZ354" s="157"/>
      <c r="BA354" s="157"/>
      <c r="BB354" s="157"/>
      <c r="BC354" s="157"/>
      <c r="BD354" s="157"/>
      <c r="BE354" s="157"/>
      <c r="BF354" s="157"/>
      <c r="BG354" s="157"/>
      <c r="BH354" s="157"/>
      <c r="BI354" s="157"/>
      <c r="BJ354" s="157"/>
      <c r="BK354" s="157"/>
      <c r="BL354" s="157"/>
      <c r="BM354" s="157"/>
      <c r="BN354" s="157"/>
      <c r="BO354" s="157"/>
      <c r="BP354" s="157"/>
      <c r="BQ354" s="157"/>
      <c r="BR354" s="157"/>
      <c r="BS354" s="157"/>
      <c r="BT354" s="157"/>
      <c r="BU354" s="157"/>
      <c r="BV354" s="157"/>
      <c r="BW354" s="157"/>
      <c r="BX354" s="157"/>
      <c r="BY354" s="157"/>
      <c r="BZ354" s="157"/>
      <c r="CA354" s="157"/>
      <c r="CB354" s="157"/>
      <c r="CC354" s="157"/>
      <c r="CD354" s="157"/>
    </row>
    <row r="355" spans="1:82" ht="63" customHeight="1" x14ac:dyDescent="0.35">
      <c r="A355" s="154"/>
      <c r="B355" s="153"/>
      <c r="C355" s="157"/>
      <c r="D355" s="159"/>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7"/>
      <c r="AY355" s="157"/>
      <c r="AZ355" s="157"/>
      <c r="BA355" s="157"/>
      <c r="BB355" s="157"/>
      <c r="BC355" s="157"/>
      <c r="BD355" s="157"/>
      <c r="BE355" s="157"/>
      <c r="BF355" s="157"/>
      <c r="BG355" s="157"/>
      <c r="BH355" s="157"/>
      <c r="BI355" s="157"/>
      <c r="BJ355" s="157"/>
      <c r="BK355" s="157"/>
      <c r="BL355" s="157"/>
      <c r="BM355" s="157"/>
      <c r="BN355" s="157"/>
      <c r="BO355" s="157"/>
      <c r="BP355" s="157"/>
      <c r="BQ355" s="157"/>
      <c r="BR355" s="157"/>
      <c r="BS355" s="157"/>
      <c r="BT355" s="157"/>
      <c r="BU355" s="157"/>
      <c r="BV355" s="157"/>
      <c r="BW355" s="157"/>
      <c r="BX355" s="157"/>
      <c r="BY355" s="157"/>
      <c r="BZ355" s="157"/>
      <c r="CA355" s="157"/>
      <c r="CB355" s="157"/>
      <c r="CC355" s="157"/>
      <c r="CD355" s="157"/>
    </row>
    <row r="356" spans="1:82" ht="63" customHeight="1" x14ac:dyDescent="0.35">
      <c r="A356" s="154"/>
      <c r="B356" s="153"/>
      <c r="C356" s="157"/>
      <c r="D356" s="159"/>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7"/>
      <c r="AY356" s="157"/>
      <c r="AZ356" s="157"/>
      <c r="BA356" s="157"/>
      <c r="BB356" s="157"/>
      <c r="BC356" s="157"/>
      <c r="BD356" s="157"/>
      <c r="BE356" s="157"/>
      <c r="BF356" s="157"/>
      <c r="BG356" s="157"/>
      <c r="BH356" s="157"/>
      <c r="BI356" s="157"/>
      <c r="BJ356" s="157"/>
      <c r="BK356" s="157"/>
      <c r="BL356" s="157"/>
      <c r="BM356" s="157"/>
      <c r="BN356" s="157"/>
      <c r="BO356" s="157"/>
      <c r="BP356" s="157"/>
      <c r="BQ356" s="157"/>
      <c r="BR356" s="157"/>
      <c r="BS356" s="157"/>
      <c r="BT356" s="157"/>
      <c r="BU356" s="157"/>
      <c r="BV356" s="157"/>
      <c r="BW356" s="157"/>
      <c r="BX356" s="157"/>
      <c r="BY356" s="157"/>
      <c r="BZ356" s="157"/>
      <c r="CA356" s="157"/>
      <c r="CB356" s="157"/>
      <c r="CC356" s="157"/>
      <c r="CD356" s="157"/>
    </row>
    <row r="357" spans="1:82" ht="63" customHeight="1" x14ac:dyDescent="0.35">
      <c r="A357" s="154"/>
      <c r="B357" s="153"/>
      <c r="C357" s="157"/>
      <c r="D357" s="159"/>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7"/>
      <c r="AY357" s="157"/>
      <c r="AZ357" s="157"/>
      <c r="BA357" s="157"/>
      <c r="BB357" s="157"/>
      <c r="BC357" s="157"/>
      <c r="BD357" s="157"/>
      <c r="BE357" s="157"/>
      <c r="BF357" s="157"/>
      <c r="BG357" s="157"/>
      <c r="BH357" s="157"/>
      <c r="BI357" s="157"/>
      <c r="BJ357" s="157"/>
      <c r="BK357" s="157"/>
      <c r="BL357" s="157"/>
      <c r="BM357" s="157"/>
      <c r="BN357" s="157"/>
      <c r="BO357" s="157"/>
      <c r="BP357" s="157"/>
      <c r="BQ357" s="157"/>
      <c r="BR357" s="157"/>
      <c r="BS357" s="157"/>
      <c r="BT357" s="157"/>
      <c r="BU357" s="157"/>
      <c r="BV357" s="157"/>
      <c r="BW357" s="157"/>
      <c r="BX357" s="157"/>
      <c r="BY357" s="157"/>
      <c r="BZ357" s="157"/>
      <c r="CA357" s="157"/>
      <c r="CB357" s="157"/>
      <c r="CC357" s="157"/>
      <c r="CD357" s="157"/>
    </row>
    <row r="358" spans="1:82" ht="63" customHeight="1" x14ac:dyDescent="0.35">
      <c r="A358" s="154"/>
      <c r="B358" s="153"/>
      <c r="C358" s="157"/>
      <c r="D358" s="159"/>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7"/>
      <c r="AY358" s="157"/>
      <c r="AZ358" s="157"/>
      <c r="BA358" s="157"/>
      <c r="BB358" s="157"/>
      <c r="BC358" s="157"/>
      <c r="BD358" s="157"/>
      <c r="BE358" s="157"/>
      <c r="BF358" s="157"/>
      <c r="BG358" s="157"/>
      <c r="BH358" s="157"/>
      <c r="BI358" s="157"/>
      <c r="BJ358" s="157"/>
      <c r="BK358" s="157"/>
      <c r="BL358" s="157"/>
      <c r="BM358" s="157"/>
      <c r="BN358" s="157"/>
      <c r="BO358" s="157"/>
      <c r="BP358" s="157"/>
      <c r="BQ358" s="157"/>
      <c r="BR358" s="157"/>
      <c r="BS358" s="157"/>
      <c r="BT358" s="157"/>
      <c r="BU358" s="157"/>
      <c r="BV358" s="157"/>
      <c r="BW358" s="157"/>
      <c r="BX358" s="157"/>
      <c r="BY358" s="157"/>
      <c r="BZ358" s="157"/>
      <c r="CA358" s="157"/>
      <c r="CB358" s="157"/>
      <c r="CC358" s="157"/>
      <c r="CD358" s="157"/>
    </row>
    <row r="359" spans="1:82" ht="63" customHeight="1" x14ac:dyDescent="0.35">
      <c r="A359" s="154"/>
      <c r="B359" s="153"/>
      <c r="C359" s="157"/>
      <c r="D359" s="159"/>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7"/>
      <c r="AY359" s="157"/>
      <c r="AZ359" s="157"/>
      <c r="BA359" s="157"/>
      <c r="BB359" s="157"/>
      <c r="BC359" s="157"/>
      <c r="BD359" s="157"/>
      <c r="BE359" s="157"/>
      <c r="BF359" s="157"/>
      <c r="BG359" s="157"/>
      <c r="BH359" s="157"/>
      <c r="BI359" s="157"/>
      <c r="BJ359" s="157"/>
      <c r="BK359" s="157"/>
      <c r="BL359" s="157"/>
      <c r="BM359" s="157"/>
      <c r="BN359" s="157"/>
      <c r="BO359" s="157"/>
      <c r="BP359" s="157"/>
      <c r="BQ359" s="157"/>
      <c r="BR359" s="157"/>
      <c r="BS359" s="157"/>
      <c r="BT359" s="157"/>
      <c r="BU359" s="157"/>
      <c r="BV359" s="157"/>
      <c r="BW359" s="157"/>
      <c r="BX359" s="157"/>
      <c r="BY359" s="157"/>
      <c r="BZ359" s="157"/>
      <c r="CA359" s="157"/>
      <c r="CB359" s="157"/>
      <c r="CC359" s="157"/>
      <c r="CD359" s="157"/>
    </row>
    <row r="360" spans="1:82" ht="63" customHeight="1" x14ac:dyDescent="0.35">
      <c r="A360" s="154"/>
      <c r="B360" s="153"/>
      <c r="C360" s="157"/>
      <c r="D360" s="159"/>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7"/>
      <c r="AY360" s="157"/>
      <c r="AZ360" s="157"/>
      <c r="BA360" s="157"/>
      <c r="BB360" s="157"/>
      <c r="BC360" s="157"/>
      <c r="BD360" s="157"/>
      <c r="BE360" s="157"/>
      <c r="BF360" s="157"/>
      <c r="BG360" s="157"/>
      <c r="BH360" s="157"/>
      <c r="BI360" s="157"/>
      <c r="BJ360" s="157"/>
      <c r="BK360" s="157"/>
      <c r="BL360" s="157"/>
      <c r="BM360" s="157"/>
      <c r="BN360" s="157"/>
      <c r="BO360" s="157"/>
      <c r="BP360" s="157"/>
      <c r="BQ360" s="157"/>
      <c r="BR360" s="157"/>
      <c r="BS360" s="157"/>
      <c r="BT360" s="157"/>
      <c r="BU360" s="157"/>
      <c r="BV360" s="157"/>
      <c r="BW360" s="157"/>
      <c r="BX360" s="157"/>
      <c r="BY360" s="157"/>
      <c r="BZ360" s="157"/>
      <c r="CA360" s="157"/>
      <c r="CB360" s="157"/>
      <c r="CC360" s="157"/>
      <c r="CD360" s="157"/>
    </row>
    <row r="361" spans="1:82" ht="63" customHeight="1" x14ac:dyDescent="0.35">
      <c r="A361" s="154"/>
      <c r="B361" s="153"/>
      <c r="C361" s="157"/>
      <c r="D361" s="159"/>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7"/>
      <c r="AY361" s="157"/>
      <c r="AZ361" s="157"/>
      <c r="BA361" s="157"/>
      <c r="BB361" s="157"/>
      <c r="BC361" s="157"/>
      <c r="BD361" s="157"/>
      <c r="BE361" s="157"/>
      <c r="BF361" s="157"/>
      <c r="BG361" s="157"/>
      <c r="BH361" s="157"/>
      <c r="BI361" s="157"/>
      <c r="BJ361" s="157"/>
      <c r="BK361" s="157"/>
      <c r="BL361" s="157"/>
      <c r="BM361" s="157"/>
      <c r="BN361" s="157"/>
      <c r="BO361" s="157"/>
      <c r="BP361" s="157"/>
      <c r="BQ361" s="157"/>
      <c r="BR361" s="157"/>
      <c r="BS361" s="157"/>
      <c r="BT361" s="157"/>
      <c r="BU361" s="157"/>
      <c r="BV361" s="157"/>
      <c r="BW361" s="157"/>
      <c r="BX361" s="157"/>
      <c r="BY361" s="157"/>
      <c r="BZ361" s="157"/>
      <c r="CA361" s="157"/>
      <c r="CB361" s="157"/>
      <c r="CC361" s="157"/>
      <c r="CD361" s="157"/>
    </row>
    <row r="362" spans="1:82" ht="63" customHeight="1" x14ac:dyDescent="0.35">
      <c r="A362" s="154"/>
      <c r="B362" s="153"/>
      <c r="C362" s="157"/>
      <c r="D362" s="159"/>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7"/>
      <c r="AY362" s="157"/>
      <c r="AZ362" s="157"/>
      <c r="BA362" s="157"/>
      <c r="BB362" s="157"/>
      <c r="BC362" s="157"/>
      <c r="BD362" s="157"/>
      <c r="BE362" s="157"/>
      <c r="BF362" s="157"/>
      <c r="BG362" s="157"/>
      <c r="BH362" s="157"/>
      <c r="BI362" s="157"/>
      <c r="BJ362" s="157"/>
      <c r="BK362" s="157"/>
      <c r="BL362" s="157"/>
      <c r="BM362" s="157"/>
      <c r="BN362" s="157"/>
      <c r="BO362" s="157"/>
      <c r="BP362" s="157"/>
      <c r="BQ362" s="157"/>
      <c r="BR362" s="157"/>
      <c r="BS362" s="157"/>
      <c r="BT362" s="157"/>
      <c r="BU362" s="157"/>
      <c r="BV362" s="157"/>
      <c r="BW362" s="157"/>
      <c r="BX362" s="157"/>
      <c r="BY362" s="157"/>
      <c r="BZ362" s="157"/>
      <c r="CA362" s="157"/>
      <c r="CB362" s="157"/>
      <c r="CC362" s="157"/>
      <c r="CD362" s="157"/>
    </row>
    <row r="363" spans="1:82" ht="63" customHeight="1" x14ac:dyDescent="0.35">
      <c r="A363" s="154"/>
      <c r="B363" s="153"/>
      <c r="C363" s="157"/>
      <c r="D363" s="159"/>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7"/>
      <c r="AY363" s="157"/>
      <c r="AZ363" s="157"/>
      <c r="BA363" s="157"/>
      <c r="BB363" s="157"/>
      <c r="BC363" s="157"/>
      <c r="BD363" s="157"/>
      <c r="BE363" s="157"/>
      <c r="BF363" s="157"/>
      <c r="BG363" s="157"/>
      <c r="BH363" s="157"/>
      <c r="BI363" s="157"/>
      <c r="BJ363" s="157"/>
      <c r="BK363" s="157"/>
      <c r="BL363" s="157"/>
      <c r="BM363" s="157"/>
      <c r="BN363" s="157"/>
      <c r="BO363" s="157"/>
      <c r="BP363" s="157"/>
      <c r="BQ363" s="157"/>
      <c r="BR363" s="157"/>
      <c r="BS363" s="157"/>
      <c r="BT363" s="157"/>
      <c r="BU363" s="157"/>
      <c r="BV363" s="157"/>
      <c r="BW363" s="157"/>
      <c r="BX363" s="157"/>
      <c r="BY363" s="157"/>
      <c r="BZ363" s="157"/>
      <c r="CA363" s="157"/>
      <c r="CB363" s="157"/>
      <c r="CC363" s="157"/>
      <c r="CD363" s="157"/>
    </row>
    <row r="364" spans="1:82" ht="63" customHeight="1" x14ac:dyDescent="0.35">
      <c r="A364" s="154"/>
      <c r="B364" s="153"/>
      <c r="C364" s="157"/>
      <c r="D364" s="159"/>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7"/>
      <c r="AY364" s="157"/>
      <c r="AZ364" s="157"/>
      <c r="BA364" s="157"/>
      <c r="BB364" s="157"/>
      <c r="BC364" s="157"/>
      <c r="BD364" s="157"/>
      <c r="BE364" s="157"/>
      <c r="BF364" s="157"/>
      <c r="BG364" s="157"/>
      <c r="BH364" s="157"/>
      <c r="BI364" s="157"/>
      <c r="BJ364" s="157"/>
      <c r="BK364" s="157"/>
      <c r="BL364" s="157"/>
      <c r="BM364" s="157"/>
      <c r="BN364" s="157"/>
      <c r="BO364" s="157"/>
      <c r="BP364" s="157"/>
      <c r="BQ364" s="157"/>
      <c r="BR364" s="157"/>
      <c r="BS364" s="157"/>
      <c r="BT364" s="157"/>
      <c r="BU364" s="157"/>
      <c r="BV364" s="157"/>
      <c r="BW364" s="157"/>
      <c r="BX364" s="157"/>
      <c r="BY364" s="157"/>
      <c r="BZ364" s="157"/>
      <c r="CA364" s="157"/>
      <c r="CB364" s="157"/>
      <c r="CC364" s="157"/>
      <c r="CD364" s="157"/>
    </row>
    <row r="365" spans="1:82" ht="63" customHeight="1" x14ac:dyDescent="0.35">
      <c r="A365" s="154"/>
      <c r="B365" s="153"/>
      <c r="C365" s="157"/>
      <c r="D365" s="159"/>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7"/>
      <c r="AY365" s="157"/>
      <c r="AZ365" s="157"/>
      <c r="BA365" s="157"/>
      <c r="BB365" s="157"/>
      <c r="BC365" s="157"/>
      <c r="BD365" s="157"/>
      <c r="BE365" s="157"/>
      <c r="BF365" s="157"/>
      <c r="BG365" s="157"/>
      <c r="BH365" s="157"/>
      <c r="BI365" s="157"/>
      <c r="BJ365" s="157"/>
      <c r="BK365" s="157"/>
      <c r="BL365" s="157"/>
      <c r="BM365" s="157"/>
      <c r="BN365" s="157"/>
      <c r="BO365" s="157"/>
      <c r="BP365" s="157"/>
      <c r="BQ365" s="157"/>
      <c r="BR365" s="157"/>
      <c r="BS365" s="157"/>
      <c r="BT365" s="157"/>
      <c r="BU365" s="157"/>
      <c r="BV365" s="157"/>
      <c r="BW365" s="157"/>
      <c r="BX365" s="157"/>
      <c r="BY365" s="157"/>
      <c r="BZ365" s="157"/>
      <c r="CA365" s="157"/>
      <c r="CB365" s="157"/>
      <c r="CC365" s="157"/>
      <c r="CD365" s="157"/>
    </row>
    <row r="366" spans="1:82" ht="63" customHeight="1" x14ac:dyDescent="0.35">
      <c r="A366" s="154"/>
      <c r="B366" s="153"/>
      <c r="C366" s="157"/>
      <c r="D366" s="159"/>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7"/>
      <c r="AY366" s="157"/>
      <c r="AZ366" s="157"/>
      <c r="BA366" s="157"/>
      <c r="BB366" s="157"/>
      <c r="BC366" s="157"/>
      <c r="BD366" s="157"/>
      <c r="BE366" s="157"/>
      <c r="BF366" s="157"/>
      <c r="BG366" s="157"/>
      <c r="BH366" s="157"/>
      <c r="BI366" s="157"/>
      <c r="BJ366" s="157"/>
      <c r="BK366" s="157"/>
      <c r="BL366" s="157"/>
      <c r="BM366" s="157"/>
      <c r="BN366" s="157"/>
      <c r="BO366" s="157"/>
      <c r="BP366" s="157"/>
      <c r="BQ366" s="157"/>
      <c r="BR366" s="157"/>
      <c r="BS366" s="157"/>
      <c r="BT366" s="157"/>
      <c r="BU366" s="157"/>
      <c r="BV366" s="157"/>
      <c r="BW366" s="157"/>
      <c r="BX366" s="157"/>
      <c r="BY366" s="157"/>
      <c r="BZ366" s="157"/>
      <c r="CA366" s="157"/>
      <c r="CB366" s="157"/>
      <c r="CC366" s="157"/>
      <c r="CD366" s="157"/>
    </row>
    <row r="367" spans="1:82" ht="63" customHeight="1" x14ac:dyDescent="0.35">
      <c r="A367" s="154"/>
      <c r="B367" s="153"/>
      <c r="C367" s="157"/>
      <c r="D367" s="159"/>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7"/>
      <c r="AY367" s="157"/>
      <c r="AZ367" s="157"/>
      <c r="BA367" s="157"/>
      <c r="BB367" s="157"/>
      <c r="BC367" s="157"/>
      <c r="BD367" s="157"/>
      <c r="BE367" s="157"/>
      <c r="BF367" s="157"/>
      <c r="BG367" s="157"/>
      <c r="BH367" s="157"/>
      <c r="BI367" s="157"/>
      <c r="BJ367" s="157"/>
      <c r="BK367" s="157"/>
      <c r="BL367" s="157"/>
      <c r="BM367" s="157"/>
      <c r="BN367" s="157"/>
      <c r="BO367" s="157"/>
      <c r="BP367" s="157"/>
      <c r="BQ367" s="157"/>
      <c r="BR367" s="157"/>
      <c r="BS367" s="157"/>
      <c r="BT367" s="157"/>
      <c r="BU367" s="157"/>
      <c r="BV367" s="157"/>
      <c r="BW367" s="157"/>
      <c r="BX367" s="157"/>
      <c r="BY367" s="157"/>
      <c r="BZ367" s="157"/>
      <c r="CA367" s="157"/>
      <c r="CB367" s="157"/>
      <c r="CC367" s="157"/>
      <c r="CD367" s="157"/>
    </row>
    <row r="368" spans="1:82" ht="63" customHeight="1" x14ac:dyDescent="0.35">
      <c r="A368" s="154"/>
      <c r="B368" s="153"/>
      <c r="C368" s="157"/>
      <c r="D368" s="159"/>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7"/>
      <c r="AY368" s="157"/>
      <c r="AZ368" s="157"/>
      <c r="BA368" s="157"/>
      <c r="BB368" s="157"/>
      <c r="BC368" s="157"/>
      <c r="BD368" s="157"/>
      <c r="BE368" s="157"/>
      <c r="BF368" s="157"/>
      <c r="BG368" s="157"/>
      <c r="BH368" s="157"/>
      <c r="BI368" s="157"/>
      <c r="BJ368" s="157"/>
      <c r="BK368" s="157"/>
      <c r="BL368" s="157"/>
      <c r="BM368" s="157"/>
      <c r="BN368" s="157"/>
      <c r="BO368" s="157"/>
      <c r="BP368" s="157"/>
      <c r="BQ368" s="157"/>
      <c r="BR368" s="157"/>
      <c r="BS368" s="157"/>
      <c r="BT368" s="157"/>
      <c r="BU368" s="157"/>
      <c r="BV368" s="157"/>
      <c r="BW368" s="157"/>
      <c r="BX368" s="157"/>
      <c r="BY368" s="157"/>
      <c r="BZ368" s="157"/>
      <c r="CA368" s="157"/>
      <c r="CB368" s="157"/>
      <c r="CC368" s="157"/>
      <c r="CD368" s="157"/>
    </row>
    <row r="369" spans="1:82" ht="63" customHeight="1" x14ac:dyDescent="0.35">
      <c r="A369" s="154"/>
      <c r="B369" s="153"/>
      <c r="C369" s="157"/>
      <c r="D369" s="159"/>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7"/>
      <c r="AY369" s="157"/>
      <c r="AZ369" s="157"/>
      <c r="BA369" s="157"/>
      <c r="BB369" s="157"/>
      <c r="BC369" s="157"/>
      <c r="BD369" s="157"/>
      <c r="BE369" s="157"/>
      <c r="BF369" s="157"/>
      <c r="BG369" s="157"/>
      <c r="BH369" s="157"/>
      <c r="BI369" s="157"/>
      <c r="BJ369" s="157"/>
      <c r="BK369" s="157"/>
      <c r="BL369" s="157"/>
      <c r="BM369" s="157"/>
      <c r="BN369" s="157"/>
      <c r="BO369" s="157"/>
      <c r="BP369" s="157"/>
      <c r="BQ369" s="157"/>
      <c r="BR369" s="157"/>
      <c r="BS369" s="157"/>
      <c r="BT369" s="157"/>
      <c r="BU369" s="157"/>
      <c r="BV369" s="157"/>
      <c r="BW369" s="157"/>
      <c r="BX369" s="157"/>
      <c r="BY369" s="157"/>
      <c r="BZ369" s="157"/>
      <c r="CA369" s="157"/>
      <c r="CB369" s="157"/>
      <c r="CC369" s="157"/>
      <c r="CD369" s="157"/>
    </row>
    <row r="370" spans="1:82" ht="63" customHeight="1" x14ac:dyDescent="0.35">
      <c r="A370" s="154"/>
      <c r="B370" s="153"/>
      <c r="C370" s="157"/>
      <c r="D370" s="159"/>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7"/>
      <c r="AY370" s="157"/>
      <c r="AZ370" s="157"/>
      <c r="BA370" s="157"/>
      <c r="BB370" s="157"/>
      <c r="BC370" s="157"/>
      <c r="BD370" s="157"/>
      <c r="BE370" s="157"/>
      <c r="BF370" s="157"/>
      <c r="BG370" s="157"/>
      <c r="BH370" s="157"/>
      <c r="BI370" s="157"/>
      <c r="BJ370" s="157"/>
      <c r="BK370" s="157"/>
      <c r="BL370" s="157"/>
      <c r="BM370" s="157"/>
      <c r="BN370" s="157"/>
      <c r="BO370" s="157"/>
      <c r="BP370" s="157"/>
      <c r="BQ370" s="157"/>
      <c r="BR370" s="157"/>
      <c r="BS370" s="157"/>
      <c r="BT370" s="157"/>
      <c r="BU370" s="157"/>
      <c r="BV370" s="157"/>
      <c r="BW370" s="157"/>
      <c r="BX370" s="157"/>
      <c r="BY370" s="157"/>
      <c r="BZ370" s="157"/>
      <c r="CA370" s="157"/>
      <c r="CB370" s="157"/>
      <c r="CC370" s="157"/>
      <c r="CD370" s="157"/>
    </row>
    <row r="371" spans="1:82" ht="63" customHeight="1" x14ac:dyDescent="0.35">
      <c r="A371" s="154"/>
      <c r="B371" s="153"/>
      <c r="C371" s="157"/>
      <c r="D371" s="159"/>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7"/>
      <c r="AY371" s="157"/>
      <c r="AZ371" s="157"/>
      <c r="BA371" s="157"/>
      <c r="BB371" s="157"/>
      <c r="BC371" s="157"/>
      <c r="BD371" s="157"/>
      <c r="BE371" s="157"/>
      <c r="BF371" s="157"/>
      <c r="BG371" s="157"/>
      <c r="BH371" s="157"/>
      <c r="BI371" s="157"/>
      <c r="BJ371" s="157"/>
      <c r="BK371" s="157"/>
      <c r="BL371" s="157"/>
      <c r="BM371" s="157"/>
      <c r="BN371" s="157"/>
      <c r="BO371" s="157"/>
      <c r="BP371" s="157"/>
      <c r="BQ371" s="157"/>
      <c r="BR371" s="157"/>
      <c r="BS371" s="157"/>
      <c r="BT371" s="157"/>
      <c r="BU371" s="157"/>
      <c r="BV371" s="157"/>
      <c r="BW371" s="157"/>
      <c r="BX371" s="157"/>
      <c r="BY371" s="157"/>
      <c r="BZ371" s="157"/>
      <c r="CA371" s="157"/>
      <c r="CB371" s="157"/>
      <c r="CC371" s="157"/>
      <c r="CD371" s="157"/>
    </row>
    <row r="372" spans="1:82" ht="63" customHeight="1" x14ac:dyDescent="0.35">
      <c r="A372" s="154"/>
      <c r="B372" s="153"/>
      <c r="C372" s="157"/>
      <c r="D372" s="159"/>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7"/>
      <c r="AY372" s="157"/>
      <c r="AZ372" s="157"/>
      <c r="BA372" s="157"/>
      <c r="BB372" s="157"/>
      <c r="BC372" s="157"/>
      <c r="BD372" s="157"/>
      <c r="BE372" s="157"/>
      <c r="BF372" s="157"/>
      <c r="BG372" s="157"/>
      <c r="BH372" s="157"/>
      <c r="BI372" s="157"/>
      <c r="BJ372" s="157"/>
      <c r="BK372" s="157"/>
      <c r="BL372" s="157"/>
      <c r="BM372" s="157"/>
      <c r="BN372" s="157"/>
      <c r="BO372" s="157"/>
      <c r="BP372" s="157"/>
      <c r="BQ372" s="157"/>
      <c r="BR372" s="157"/>
      <c r="BS372" s="157"/>
      <c r="BT372" s="157"/>
      <c r="BU372" s="157"/>
      <c r="BV372" s="157"/>
      <c r="BW372" s="157"/>
      <c r="BX372" s="157"/>
      <c r="BY372" s="157"/>
      <c r="BZ372" s="157"/>
      <c r="CA372" s="157"/>
      <c r="CB372" s="157"/>
      <c r="CC372" s="157"/>
      <c r="CD372" s="157"/>
    </row>
    <row r="373" spans="1:82" ht="63" customHeight="1" x14ac:dyDescent="0.35">
      <c r="A373" s="154"/>
      <c r="B373" s="153"/>
      <c r="C373" s="157"/>
      <c r="D373" s="159"/>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row>
    <row r="374" spans="1:82" ht="63" customHeight="1" x14ac:dyDescent="0.35">
      <c r="A374" s="154"/>
      <c r="B374" s="153"/>
      <c r="C374" s="157"/>
      <c r="D374" s="159"/>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row>
    <row r="375" spans="1:82" ht="63" customHeight="1" x14ac:dyDescent="0.35">
      <c r="A375" s="154"/>
      <c r="B375" s="153"/>
      <c r="C375" s="157"/>
      <c r="D375" s="159"/>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row>
    <row r="376" spans="1:82" ht="63" customHeight="1" x14ac:dyDescent="0.35">
      <c r="A376" s="154"/>
      <c r="B376" s="153"/>
      <c r="C376" s="157"/>
      <c r="D376" s="159"/>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row>
    <row r="377" spans="1:82" ht="63" customHeight="1" x14ac:dyDescent="0.35">
      <c r="A377" s="154"/>
      <c r="B377" s="153"/>
      <c r="C377" s="157"/>
      <c r="D377" s="159"/>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row>
    <row r="378" spans="1:82" ht="63" customHeight="1" x14ac:dyDescent="0.35">
      <c r="A378" s="154"/>
      <c r="B378" s="153"/>
      <c r="C378" s="157"/>
      <c r="D378" s="159"/>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row>
    <row r="379" spans="1:82" ht="63" customHeight="1" x14ac:dyDescent="0.35">
      <c r="A379" s="154"/>
      <c r="B379" s="153"/>
      <c r="C379" s="157"/>
      <c r="D379" s="159"/>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row>
    <row r="380" spans="1:82" ht="63" customHeight="1" x14ac:dyDescent="0.35">
      <c r="A380" s="154"/>
      <c r="B380" s="153"/>
      <c r="C380" s="157"/>
      <c r="D380" s="159"/>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row>
    <row r="381" spans="1:82" ht="63" customHeight="1" x14ac:dyDescent="0.35">
      <c r="A381" s="154"/>
      <c r="B381" s="153"/>
      <c r="C381" s="157"/>
      <c r="D381" s="159"/>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row>
    <row r="382" spans="1:82" ht="63" customHeight="1" x14ac:dyDescent="0.35">
      <c r="A382" s="154"/>
      <c r="B382" s="153"/>
      <c r="C382" s="157"/>
      <c r="D382" s="159"/>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row>
    <row r="383" spans="1:82" ht="63" customHeight="1" x14ac:dyDescent="0.35">
      <c r="A383" s="154"/>
      <c r="B383" s="153"/>
      <c r="C383" s="157"/>
      <c r="D383" s="159"/>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row>
    <row r="384" spans="1:82" ht="63" customHeight="1" x14ac:dyDescent="0.35">
      <c r="A384" s="154"/>
      <c r="B384" s="153"/>
      <c r="C384" s="157"/>
      <c r="D384" s="159"/>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row>
    <row r="385" spans="1:82" ht="63" customHeight="1" x14ac:dyDescent="0.35">
      <c r="A385" s="154"/>
      <c r="B385" s="153"/>
      <c r="C385" s="157"/>
      <c r="D385" s="159"/>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row>
    <row r="386" spans="1:82" ht="63" customHeight="1" x14ac:dyDescent="0.35">
      <c r="A386" s="154"/>
      <c r="B386" s="153"/>
      <c r="C386" s="157"/>
      <c r="D386" s="159"/>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row>
    <row r="387" spans="1:82" ht="63" customHeight="1" x14ac:dyDescent="0.35">
      <c r="A387" s="154"/>
      <c r="B387" s="153"/>
      <c r="C387" s="157"/>
      <c r="D387" s="159"/>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row>
    <row r="388" spans="1:82" ht="63" customHeight="1" x14ac:dyDescent="0.35">
      <c r="A388" s="154"/>
      <c r="B388" s="153"/>
      <c r="C388" s="157"/>
      <c r="D388" s="159"/>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row>
    <row r="389" spans="1:82" ht="63" customHeight="1" x14ac:dyDescent="0.35">
      <c r="A389" s="154"/>
      <c r="B389" s="153"/>
      <c r="C389" s="157"/>
      <c r="D389" s="159"/>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7"/>
      <c r="AY389" s="157"/>
      <c r="AZ389" s="157"/>
      <c r="BA389" s="157"/>
      <c r="BB389" s="157"/>
      <c r="BC389" s="157"/>
      <c r="BD389" s="157"/>
      <c r="BE389" s="157"/>
      <c r="BF389" s="157"/>
      <c r="BG389" s="157"/>
      <c r="BH389" s="157"/>
      <c r="BI389" s="157"/>
      <c r="BJ389" s="157"/>
      <c r="BK389" s="157"/>
      <c r="BL389" s="157"/>
      <c r="BM389" s="157"/>
      <c r="BN389" s="157"/>
      <c r="BO389" s="157"/>
      <c r="BP389" s="157"/>
      <c r="BQ389" s="157"/>
      <c r="BR389" s="157"/>
      <c r="BS389" s="157"/>
      <c r="BT389" s="157"/>
      <c r="BU389" s="157"/>
      <c r="BV389" s="157"/>
      <c r="BW389" s="157"/>
      <c r="BX389" s="157"/>
      <c r="BY389" s="157"/>
      <c r="BZ389" s="157"/>
      <c r="CA389" s="157"/>
      <c r="CB389" s="157"/>
      <c r="CC389" s="157"/>
      <c r="CD389" s="157"/>
    </row>
    <row r="390" spans="1:82" ht="63" customHeight="1" x14ac:dyDescent="0.35">
      <c r="A390" s="154"/>
      <c r="B390" s="153"/>
      <c r="C390" s="157"/>
      <c r="D390" s="159"/>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7"/>
      <c r="AY390" s="157"/>
      <c r="AZ390" s="157"/>
      <c r="BA390" s="157"/>
      <c r="BB390" s="157"/>
      <c r="BC390" s="157"/>
      <c r="BD390" s="157"/>
      <c r="BE390" s="157"/>
      <c r="BF390" s="157"/>
      <c r="BG390" s="157"/>
      <c r="BH390" s="157"/>
      <c r="BI390" s="157"/>
      <c r="BJ390" s="157"/>
      <c r="BK390" s="157"/>
      <c r="BL390" s="157"/>
      <c r="BM390" s="157"/>
      <c r="BN390" s="157"/>
      <c r="BO390" s="157"/>
      <c r="BP390" s="157"/>
      <c r="BQ390" s="157"/>
      <c r="BR390" s="157"/>
      <c r="BS390" s="157"/>
      <c r="BT390" s="157"/>
      <c r="BU390" s="157"/>
      <c r="BV390" s="157"/>
      <c r="BW390" s="157"/>
      <c r="BX390" s="157"/>
      <c r="BY390" s="157"/>
      <c r="BZ390" s="157"/>
      <c r="CA390" s="157"/>
      <c r="CB390" s="157"/>
      <c r="CC390" s="157"/>
      <c r="CD390" s="157"/>
    </row>
    <row r="391" spans="1:82" ht="63" customHeight="1" x14ac:dyDescent="0.35">
      <c r="A391" s="154"/>
      <c r="B391" s="153"/>
      <c r="C391" s="157"/>
      <c r="D391" s="159"/>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7"/>
      <c r="AY391" s="157"/>
      <c r="AZ391" s="157"/>
      <c r="BA391" s="157"/>
      <c r="BB391" s="157"/>
      <c r="BC391" s="157"/>
      <c r="BD391" s="157"/>
      <c r="BE391" s="157"/>
      <c r="BF391" s="157"/>
      <c r="BG391" s="157"/>
      <c r="BH391" s="157"/>
      <c r="BI391" s="157"/>
      <c r="BJ391" s="157"/>
      <c r="BK391" s="157"/>
      <c r="BL391" s="157"/>
      <c r="BM391" s="157"/>
      <c r="BN391" s="157"/>
      <c r="BO391" s="157"/>
      <c r="BP391" s="157"/>
      <c r="BQ391" s="157"/>
      <c r="BR391" s="157"/>
      <c r="BS391" s="157"/>
      <c r="BT391" s="157"/>
      <c r="BU391" s="157"/>
      <c r="BV391" s="157"/>
      <c r="BW391" s="157"/>
      <c r="BX391" s="157"/>
      <c r="BY391" s="157"/>
      <c r="BZ391" s="157"/>
      <c r="CA391" s="157"/>
      <c r="CB391" s="157"/>
      <c r="CC391" s="157"/>
      <c r="CD391" s="157"/>
    </row>
    <row r="392" spans="1:82" ht="63" customHeight="1" x14ac:dyDescent="0.35">
      <c r="A392" s="154"/>
      <c r="B392" s="153"/>
      <c r="C392" s="157"/>
      <c r="D392" s="159"/>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7"/>
      <c r="AY392" s="157"/>
      <c r="AZ392" s="157"/>
      <c r="BA392" s="157"/>
      <c r="BB392" s="157"/>
      <c r="BC392" s="157"/>
      <c r="BD392" s="157"/>
      <c r="BE392" s="157"/>
      <c r="BF392" s="157"/>
      <c r="BG392" s="157"/>
      <c r="BH392" s="157"/>
      <c r="BI392" s="157"/>
      <c r="BJ392" s="157"/>
      <c r="BK392" s="157"/>
      <c r="BL392" s="157"/>
      <c r="BM392" s="157"/>
      <c r="BN392" s="157"/>
      <c r="BO392" s="157"/>
      <c r="BP392" s="157"/>
      <c r="BQ392" s="157"/>
      <c r="BR392" s="157"/>
      <c r="BS392" s="157"/>
      <c r="BT392" s="157"/>
      <c r="BU392" s="157"/>
      <c r="BV392" s="157"/>
      <c r="BW392" s="157"/>
      <c r="BX392" s="157"/>
      <c r="BY392" s="157"/>
      <c r="BZ392" s="157"/>
      <c r="CA392" s="157"/>
      <c r="CB392" s="157"/>
      <c r="CC392" s="157"/>
      <c r="CD392" s="157"/>
    </row>
    <row r="393" spans="1:82" ht="63" customHeight="1" x14ac:dyDescent="0.35">
      <c r="A393" s="154"/>
      <c r="B393" s="153"/>
      <c r="C393" s="157"/>
      <c r="D393" s="159"/>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7"/>
      <c r="AY393" s="157"/>
      <c r="AZ393" s="157"/>
      <c r="BA393" s="157"/>
      <c r="BB393" s="157"/>
      <c r="BC393" s="157"/>
      <c r="BD393" s="157"/>
      <c r="BE393" s="157"/>
      <c r="BF393" s="157"/>
      <c r="BG393" s="157"/>
      <c r="BH393" s="157"/>
      <c r="BI393" s="157"/>
      <c r="BJ393" s="157"/>
      <c r="BK393" s="157"/>
      <c r="BL393" s="157"/>
      <c r="BM393" s="157"/>
      <c r="BN393" s="157"/>
      <c r="BO393" s="157"/>
      <c r="BP393" s="157"/>
      <c r="BQ393" s="157"/>
      <c r="BR393" s="157"/>
      <c r="BS393" s="157"/>
      <c r="BT393" s="157"/>
      <c r="BU393" s="157"/>
      <c r="BV393" s="157"/>
      <c r="BW393" s="157"/>
      <c r="BX393" s="157"/>
      <c r="BY393" s="157"/>
      <c r="BZ393" s="157"/>
      <c r="CA393" s="157"/>
      <c r="CB393" s="157"/>
      <c r="CC393" s="157"/>
      <c r="CD393" s="157"/>
    </row>
    <row r="394" spans="1:82" ht="63" customHeight="1" x14ac:dyDescent="0.35">
      <c r="A394" s="154"/>
      <c r="B394" s="153"/>
      <c r="C394" s="157"/>
      <c r="D394" s="159"/>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7"/>
      <c r="AY394" s="157"/>
      <c r="AZ394" s="157"/>
      <c r="BA394" s="157"/>
      <c r="BB394" s="157"/>
      <c r="BC394" s="157"/>
      <c r="BD394" s="157"/>
      <c r="BE394" s="157"/>
      <c r="BF394" s="157"/>
      <c r="BG394" s="157"/>
      <c r="BH394" s="157"/>
      <c r="BI394" s="157"/>
      <c r="BJ394" s="157"/>
      <c r="BK394" s="157"/>
      <c r="BL394" s="157"/>
      <c r="BM394" s="157"/>
      <c r="BN394" s="157"/>
      <c r="BO394" s="157"/>
      <c r="BP394" s="157"/>
      <c r="BQ394" s="157"/>
      <c r="BR394" s="157"/>
      <c r="BS394" s="157"/>
      <c r="BT394" s="157"/>
      <c r="BU394" s="157"/>
      <c r="BV394" s="157"/>
      <c r="BW394" s="157"/>
      <c r="BX394" s="157"/>
      <c r="BY394" s="157"/>
      <c r="BZ394" s="157"/>
      <c r="CA394" s="157"/>
      <c r="CB394" s="157"/>
      <c r="CC394" s="157"/>
      <c r="CD394" s="157"/>
    </row>
    <row r="395" spans="1:82" ht="63" customHeight="1" x14ac:dyDescent="0.35">
      <c r="A395" s="154"/>
      <c r="B395" s="153"/>
      <c r="C395" s="157"/>
      <c r="D395" s="159"/>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7"/>
      <c r="AY395" s="157"/>
      <c r="AZ395" s="157"/>
      <c r="BA395" s="157"/>
      <c r="BB395" s="157"/>
      <c r="BC395" s="157"/>
      <c r="BD395" s="157"/>
      <c r="BE395" s="157"/>
      <c r="BF395" s="157"/>
      <c r="BG395" s="157"/>
      <c r="BH395" s="157"/>
      <c r="BI395" s="157"/>
      <c r="BJ395" s="157"/>
      <c r="BK395" s="157"/>
      <c r="BL395" s="157"/>
      <c r="BM395" s="157"/>
      <c r="BN395" s="157"/>
      <c r="BO395" s="157"/>
      <c r="BP395" s="157"/>
      <c r="BQ395" s="157"/>
      <c r="BR395" s="157"/>
      <c r="BS395" s="157"/>
      <c r="BT395" s="157"/>
      <c r="BU395" s="157"/>
      <c r="BV395" s="157"/>
      <c r="BW395" s="157"/>
      <c r="BX395" s="157"/>
      <c r="BY395" s="157"/>
      <c r="BZ395" s="157"/>
      <c r="CA395" s="157"/>
      <c r="CB395" s="157"/>
      <c r="CC395" s="157"/>
      <c r="CD395" s="157"/>
    </row>
    <row r="396" spans="1:82" ht="63" customHeight="1" x14ac:dyDescent="0.35">
      <c r="A396" s="154"/>
      <c r="B396" s="153"/>
      <c r="C396" s="157"/>
      <c r="D396" s="159"/>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7"/>
      <c r="AY396" s="157"/>
      <c r="AZ396" s="157"/>
      <c r="BA396" s="157"/>
      <c r="BB396" s="157"/>
      <c r="BC396" s="157"/>
      <c r="BD396" s="157"/>
      <c r="BE396" s="157"/>
      <c r="BF396" s="157"/>
      <c r="BG396" s="157"/>
      <c r="BH396" s="157"/>
      <c r="BI396" s="157"/>
      <c r="BJ396" s="157"/>
      <c r="BK396" s="157"/>
      <c r="BL396" s="157"/>
      <c r="BM396" s="157"/>
      <c r="BN396" s="157"/>
      <c r="BO396" s="157"/>
      <c r="BP396" s="157"/>
      <c r="BQ396" s="157"/>
      <c r="BR396" s="157"/>
      <c r="BS396" s="157"/>
      <c r="BT396" s="157"/>
      <c r="BU396" s="157"/>
      <c r="BV396" s="157"/>
      <c r="BW396" s="157"/>
      <c r="BX396" s="157"/>
      <c r="BY396" s="157"/>
      <c r="BZ396" s="157"/>
      <c r="CA396" s="157"/>
      <c r="CB396" s="157"/>
      <c r="CC396" s="157"/>
      <c r="CD396" s="157"/>
    </row>
    <row r="397" spans="1:82" ht="63" customHeight="1" x14ac:dyDescent="0.35">
      <c r="A397" s="154"/>
      <c r="B397" s="153"/>
      <c r="C397" s="157"/>
      <c r="D397" s="159"/>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7"/>
      <c r="AY397" s="157"/>
      <c r="AZ397" s="157"/>
      <c r="BA397" s="157"/>
      <c r="BB397" s="157"/>
      <c r="BC397" s="157"/>
      <c r="BD397" s="157"/>
      <c r="BE397" s="157"/>
      <c r="BF397" s="157"/>
      <c r="BG397" s="157"/>
      <c r="BH397" s="157"/>
      <c r="BI397" s="157"/>
      <c r="BJ397" s="157"/>
      <c r="BK397" s="157"/>
      <c r="BL397" s="157"/>
      <c r="BM397" s="157"/>
      <c r="BN397" s="157"/>
      <c r="BO397" s="157"/>
      <c r="BP397" s="157"/>
      <c r="BQ397" s="157"/>
      <c r="BR397" s="157"/>
      <c r="BS397" s="157"/>
      <c r="BT397" s="157"/>
      <c r="BU397" s="157"/>
      <c r="BV397" s="157"/>
      <c r="BW397" s="157"/>
      <c r="BX397" s="157"/>
      <c r="BY397" s="157"/>
      <c r="BZ397" s="157"/>
      <c r="CA397" s="157"/>
      <c r="CB397" s="157"/>
      <c r="CC397" s="157"/>
      <c r="CD397" s="157"/>
    </row>
    <row r="398" spans="1:82" ht="63" customHeight="1" x14ac:dyDescent="0.35">
      <c r="A398" s="154"/>
      <c r="B398" s="153"/>
      <c r="C398" s="157"/>
      <c r="D398" s="159"/>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7"/>
      <c r="AY398" s="157"/>
      <c r="AZ398" s="157"/>
      <c r="BA398" s="157"/>
      <c r="BB398" s="157"/>
      <c r="BC398" s="157"/>
      <c r="BD398" s="157"/>
      <c r="BE398" s="157"/>
      <c r="BF398" s="157"/>
      <c r="BG398" s="157"/>
      <c r="BH398" s="157"/>
      <c r="BI398" s="157"/>
      <c r="BJ398" s="157"/>
      <c r="BK398" s="157"/>
      <c r="BL398" s="157"/>
      <c r="BM398" s="157"/>
      <c r="BN398" s="157"/>
      <c r="BO398" s="157"/>
      <c r="BP398" s="157"/>
      <c r="BQ398" s="157"/>
      <c r="BR398" s="157"/>
      <c r="BS398" s="157"/>
      <c r="BT398" s="157"/>
      <c r="BU398" s="157"/>
      <c r="BV398" s="157"/>
      <c r="BW398" s="157"/>
      <c r="BX398" s="157"/>
      <c r="BY398" s="157"/>
      <c r="BZ398" s="157"/>
      <c r="CA398" s="157"/>
      <c r="CB398" s="157"/>
      <c r="CC398" s="157"/>
      <c r="CD398" s="157"/>
    </row>
    <row r="399" spans="1:82" ht="63" customHeight="1" x14ac:dyDescent="0.35">
      <c r="A399" s="154"/>
      <c r="B399" s="153"/>
      <c r="C399" s="157"/>
      <c r="D399" s="159"/>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7"/>
      <c r="AY399" s="157"/>
      <c r="AZ399" s="157"/>
      <c r="BA399" s="157"/>
      <c r="BB399" s="157"/>
      <c r="BC399" s="157"/>
      <c r="BD399" s="157"/>
      <c r="BE399" s="157"/>
      <c r="BF399" s="157"/>
      <c r="BG399" s="157"/>
      <c r="BH399" s="157"/>
      <c r="BI399" s="157"/>
      <c r="BJ399" s="157"/>
      <c r="BK399" s="157"/>
      <c r="BL399" s="157"/>
      <c r="BM399" s="157"/>
      <c r="BN399" s="157"/>
      <c r="BO399" s="157"/>
      <c r="BP399" s="157"/>
      <c r="BQ399" s="157"/>
      <c r="BR399" s="157"/>
      <c r="BS399" s="157"/>
      <c r="BT399" s="157"/>
      <c r="BU399" s="157"/>
      <c r="BV399" s="157"/>
      <c r="BW399" s="157"/>
      <c r="BX399" s="157"/>
      <c r="BY399" s="157"/>
      <c r="BZ399" s="157"/>
      <c r="CA399" s="157"/>
      <c r="CB399" s="157"/>
      <c r="CC399" s="157"/>
      <c r="CD399" s="157"/>
    </row>
    <row r="400" spans="1:82" ht="63" customHeight="1" x14ac:dyDescent="0.35">
      <c r="A400" s="154"/>
      <c r="B400" s="153"/>
      <c r="C400" s="157"/>
      <c r="D400" s="159"/>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7"/>
      <c r="AY400" s="157"/>
      <c r="AZ400" s="157"/>
      <c r="BA400" s="157"/>
      <c r="BB400" s="157"/>
      <c r="BC400" s="157"/>
      <c r="BD400" s="157"/>
      <c r="BE400" s="157"/>
      <c r="BF400" s="157"/>
      <c r="BG400" s="157"/>
      <c r="BH400" s="157"/>
      <c r="BI400" s="157"/>
      <c r="BJ400" s="157"/>
      <c r="BK400" s="157"/>
      <c r="BL400" s="157"/>
      <c r="BM400" s="157"/>
      <c r="BN400" s="157"/>
      <c r="BO400" s="157"/>
      <c r="BP400" s="157"/>
      <c r="BQ400" s="157"/>
      <c r="BR400" s="157"/>
      <c r="BS400" s="157"/>
      <c r="BT400" s="157"/>
      <c r="BU400" s="157"/>
      <c r="BV400" s="157"/>
      <c r="BW400" s="157"/>
      <c r="BX400" s="157"/>
      <c r="BY400" s="157"/>
      <c r="BZ400" s="157"/>
      <c r="CA400" s="157"/>
      <c r="CB400" s="157"/>
      <c r="CC400" s="157"/>
      <c r="CD400" s="157"/>
    </row>
    <row r="401" spans="1:82" ht="63" customHeight="1" x14ac:dyDescent="0.35">
      <c r="A401" s="154"/>
      <c r="B401" s="153"/>
      <c r="C401" s="157"/>
      <c r="D401" s="159"/>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7"/>
      <c r="AY401" s="157"/>
      <c r="AZ401" s="157"/>
      <c r="BA401" s="157"/>
      <c r="BB401" s="157"/>
      <c r="BC401" s="157"/>
      <c r="BD401" s="157"/>
      <c r="BE401" s="157"/>
      <c r="BF401" s="157"/>
      <c r="BG401" s="157"/>
      <c r="BH401" s="157"/>
      <c r="BI401" s="157"/>
      <c r="BJ401" s="157"/>
      <c r="BK401" s="157"/>
      <c r="BL401" s="157"/>
      <c r="BM401" s="157"/>
      <c r="BN401" s="157"/>
      <c r="BO401" s="157"/>
      <c r="BP401" s="157"/>
      <c r="BQ401" s="157"/>
      <c r="BR401" s="157"/>
      <c r="BS401" s="157"/>
      <c r="BT401" s="157"/>
      <c r="BU401" s="157"/>
      <c r="BV401" s="157"/>
      <c r="BW401" s="157"/>
      <c r="BX401" s="157"/>
      <c r="BY401" s="157"/>
      <c r="BZ401" s="157"/>
      <c r="CA401" s="157"/>
      <c r="CB401" s="157"/>
      <c r="CC401" s="157"/>
      <c r="CD401" s="157"/>
    </row>
    <row r="402" spans="1:82" ht="63" customHeight="1" x14ac:dyDescent="0.35">
      <c r="A402" s="154"/>
      <c r="B402" s="153"/>
      <c r="C402" s="157"/>
      <c r="D402" s="159"/>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7"/>
      <c r="AY402" s="157"/>
      <c r="AZ402" s="157"/>
      <c r="BA402" s="157"/>
      <c r="BB402" s="157"/>
      <c r="BC402" s="157"/>
      <c r="BD402" s="157"/>
      <c r="BE402" s="157"/>
      <c r="BF402" s="157"/>
      <c r="BG402" s="157"/>
      <c r="BH402" s="157"/>
      <c r="BI402" s="157"/>
      <c r="BJ402" s="157"/>
      <c r="BK402" s="157"/>
      <c r="BL402" s="157"/>
      <c r="BM402" s="157"/>
      <c r="BN402" s="157"/>
      <c r="BO402" s="157"/>
      <c r="BP402" s="157"/>
      <c r="BQ402" s="157"/>
      <c r="BR402" s="157"/>
      <c r="BS402" s="157"/>
      <c r="BT402" s="157"/>
      <c r="BU402" s="157"/>
      <c r="BV402" s="157"/>
      <c r="BW402" s="157"/>
      <c r="BX402" s="157"/>
      <c r="BY402" s="157"/>
      <c r="BZ402" s="157"/>
      <c r="CA402" s="157"/>
      <c r="CB402" s="157"/>
      <c r="CC402" s="157"/>
      <c r="CD402" s="157"/>
    </row>
    <row r="403" spans="1:82" ht="63" customHeight="1" x14ac:dyDescent="0.35">
      <c r="A403" s="154"/>
      <c r="B403" s="153"/>
      <c r="C403" s="157"/>
      <c r="D403" s="159"/>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7"/>
      <c r="AY403" s="157"/>
      <c r="AZ403" s="157"/>
      <c r="BA403" s="157"/>
      <c r="BB403" s="157"/>
      <c r="BC403" s="157"/>
      <c r="BD403" s="157"/>
      <c r="BE403" s="157"/>
      <c r="BF403" s="157"/>
      <c r="BG403" s="157"/>
      <c r="BH403" s="157"/>
      <c r="BI403" s="157"/>
      <c r="BJ403" s="157"/>
      <c r="BK403" s="157"/>
      <c r="BL403" s="157"/>
      <c r="BM403" s="157"/>
      <c r="BN403" s="157"/>
      <c r="BO403" s="157"/>
      <c r="BP403" s="157"/>
      <c r="BQ403" s="157"/>
      <c r="BR403" s="157"/>
      <c r="BS403" s="157"/>
      <c r="BT403" s="157"/>
      <c r="BU403" s="157"/>
      <c r="BV403" s="157"/>
      <c r="BW403" s="157"/>
      <c r="BX403" s="157"/>
      <c r="BY403" s="157"/>
      <c r="BZ403" s="157"/>
      <c r="CA403" s="157"/>
      <c r="CB403" s="157"/>
      <c r="CC403" s="157"/>
      <c r="CD403" s="157"/>
    </row>
    <row r="404" spans="1:82" ht="63" customHeight="1" x14ac:dyDescent="0.35">
      <c r="A404" s="154"/>
      <c r="B404" s="153"/>
      <c r="C404" s="157"/>
      <c r="D404" s="159"/>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7"/>
      <c r="AY404" s="157"/>
      <c r="AZ404" s="157"/>
      <c r="BA404" s="157"/>
      <c r="BB404" s="157"/>
      <c r="BC404" s="157"/>
      <c r="BD404" s="157"/>
      <c r="BE404" s="157"/>
      <c r="BF404" s="157"/>
      <c r="BG404" s="157"/>
      <c r="BH404" s="157"/>
      <c r="BI404" s="157"/>
      <c r="BJ404" s="157"/>
      <c r="BK404" s="157"/>
      <c r="BL404" s="157"/>
      <c r="BM404" s="157"/>
      <c r="BN404" s="157"/>
      <c r="BO404" s="157"/>
      <c r="BP404" s="157"/>
      <c r="BQ404" s="157"/>
      <c r="BR404" s="157"/>
      <c r="BS404" s="157"/>
      <c r="BT404" s="157"/>
      <c r="BU404" s="157"/>
      <c r="BV404" s="157"/>
      <c r="BW404" s="157"/>
      <c r="BX404" s="157"/>
      <c r="BY404" s="157"/>
      <c r="BZ404" s="157"/>
      <c r="CA404" s="157"/>
      <c r="CB404" s="157"/>
      <c r="CC404" s="157"/>
      <c r="CD404" s="157"/>
    </row>
    <row r="405" spans="1:82" ht="63" customHeight="1" x14ac:dyDescent="0.35">
      <c r="A405" s="154"/>
      <c r="B405" s="153"/>
      <c r="C405" s="157"/>
      <c r="D405" s="159"/>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7"/>
      <c r="AY405" s="157"/>
      <c r="AZ405" s="157"/>
      <c r="BA405" s="157"/>
      <c r="BB405" s="157"/>
      <c r="BC405" s="157"/>
      <c r="BD405" s="157"/>
      <c r="BE405" s="157"/>
      <c r="BF405" s="157"/>
      <c r="BG405" s="157"/>
      <c r="BH405" s="157"/>
      <c r="BI405" s="157"/>
      <c r="BJ405" s="157"/>
      <c r="BK405" s="157"/>
      <c r="BL405" s="157"/>
      <c r="BM405" s="157"/>
      <c r="BN405" s="157"/>
      <c r="BO405" s="157"/>
      <c r="BP405" s="157"/>
      <c r="BQ405" s="157"/>
      <c r="BR405" s="157"/>
      <c r="BS405" s="157"/>
      <c r="BT405" s="157"/>
      <c r="BU405" s="157"/>
      <c r="BV405" s="157"/>
      <c r="BW405" s="157"/>
      <c r="BX405" s="157"/>
      <c r="BY405" s="157"/>
      <c r="BZ405" s="157"/>
      <c r="CA405" s="157"/>
      <c r="CB405" s="157"/>
      <c r="CC405" s="157"/>
      <c r="CD405" s="157"/>
    </row>
    <row r="406" spans="1:82" ht="63" customHeight="1" x14ac:dyDescent="0.35">
      <c r="A406" s="154"/>
      <c r="B406" s="153"/>
      <c r="C406" s="157"/>
      <c r="D406" s="159"/>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7"/>
      <c r="AY406" s="157"/>
      <c r="AZ406" s="157"/>
      <c r="BA406" s="157"/>
      <c r="BB406" s="157"/>
      <c r="BC406" s="157"/>
      <c r="BD406" s="157"/>
      <c r="BE406" s="157"/>
      <c r="BF406" s="157"/>
      <c r="BG406" s="157"/>
      <c r="BH406" s="157"/>
      <c r="BI406" s="157"/>
      <c r="BJ406" s="157"/>
      <c r="BK406" s="157"/>
      <c r="BL406" s="157"/>
      <c r="BM406" s="157"/>
      <c r="BN406" s="157"/>
      <c r="BO406" s="157"/>
      <c r="BP406" s="157"/>
      <c r="BQ406" s="157"/>
      <c r="BR406" s="157"/>
      <c r="BS406" s="157"/>
      <c r="BT406" s="157"/>
      <c r="BU406" s="157"/>
      <c r="BV406" s="157"/>
      <c r="BW406" s="157"/>
      <c r="BX406" s="157"/>
      <c r="BY406" s="157"/>
      <c r="BZ406" s="157"/>
      <c r="CA406" s="157"/>
      <c r="CB406" s="157"/>
      <c r="CC406" s="157"/>
      <c r="CD406" s="157"/>
    </row>
    <row r="407" spans="1:82" ht="63" customHeight="1" x14ac:dyDescent="0.35">
      <c r="A407" s="154"/>
      <c r="B407" s="153"/>
      <c r="C407" s="157"/>
      <c r="D407" s="159"/>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7"/>
      <c r="AY407" s="157"/>
      <c r="AZ407" s="157"/>
      <c r="BA407" s="157"/>
      <c r="BB407" s="157"/>
      <c r="BC407" s="157"/>
      <c r="BD407" s="157"/>
      <c r="BE407" s="157"/>
      <c r="BF407" s="157"/>
      <c r="BG407" s="157"/>
      <c r="BH407" s="157"/>
      <c r="BI407" s="157"/>
      <c r="BJ407" s="157"/>
      <c r="BK407" s="157"/>
      <c r="BL407" s="157"/>
      <c r="BM407" s="157"/>
      <c r="BN407" s="157"/>
      <c r="BO407" s="157"/>
      <c r="BP407" s="157"/>
      <c r="BQ407" s="157"/>
      <c r="BR407" s="157"/>
      <c r="BS407" s="157"/>
      <c r="BT407" s="157"/>
      <c r="BU407" s="157"/>
      <c r="BV407" s="157"/>
      <c r="BW407" s="157"/>
      <c r="BX407" s="157"/>
      <c r="BY407" s="157"/>
      <c r="BZ407" s="157"/>
      <c r="CA407" s="157"/>
      <c r="CB407" s="157"/>
      <c r="CC407" s="157"/>
      <c r="CD407" s="157"/>
    </row>
    <row r="408" spans="1:82" ht="63" customHeight="1" x14ac:dyDescent="0.35">
      <c r="A408" s="154"/>
      <c r="B408" s="153"/>
      <c r="C408" s="157"/>
      <c r="D408" s="159"/>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7"/>
      <c r="AY408" s="157"/>
      <c r="AZ408" s="157"/>
      <c r="BA408" s="157"/>
      <c r="BB408" s="157"/>
      <c r="BC408" s="157"/>
      <c r="BD408" s="157"/>
      <c r="BE408" s="157"/>
      <c r="BF408" s="157"/>
      <c r="BG408" s="157"/>
      <c r="BH408" s="157"/>
      <c r="BI408" s="157"/>
      <c r="BJ408" s="157"/>
      <c r="BK408" s="157"/>
      <c r="BL408" s="157"/>
      <c r="BM408" s="157"/>
      <c r="BN408" s="157"/>
      <c r="BO408" s="157"/>
      <c r="BP408" s="157"/>
      <c r="BQ408" s="157"/>
      <c r="BR408" s="157"/>
      <c r="BS408" s="157"/>
      <c r="BT408" s="157"/>
      <c r="BU408" s="157"/>
      <c r="BV408" s="157"/>
      <c r="BW408" s="157"/>
      <c r="BX408" s="157"/>
      <c r="BY408" s="157"/>
      <c r="BZ408" s="157"/>
      <c r="CA408" s="157"/>
      <c r="CB408" s="157"/>
      <c r="CC408" s="157"/>
      <c r="CD408" s="157"/>
    </row>
    <row r="409" spans="1:82" ht="63" customHeight="1" x14ac:dyDescent="0.35">
      <c r="A409" s="154"/>
      <c r="B409" s="153"/>
      <c r="C409" s="157"/>
      <c r="D409" s="159"/>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7"/>
      <c r="AY409" s="157"/>
      <c r="AZ409" s="157"/>
      <c r="BA409" s="157"/>
      <c r="BB409" s="157"/>
      <c r="BC409" s="157"/>
      <c r="BD409" s="157"/>
      <c r="BE409" s="157"/>
      <c r="BF409" s="157"/>
      <c r="BG409" s="157"/>
      <c r="BH409" s="157"/>
      <c r="BI409" s="157"/>
      <c r="BJ409" s="157"/>
      <c r="BK409" s="157"/>
      <c r="BL409" s="157"/>
      <c r="BM409" s="157"/>
      <c r="BN409" s="157"/>
      <c r="BO409" s="157"/>
      <c r="BP409" s="157"/>
      <c r="BQ409" s="157"/>
      <c r="BR409" s="157"/>
      <c r="BS409" s="157"/>
      <c r="BT409" s="157"/>
      <c r="BU409" s="157"/>
      <c r="BV409" s="157"/>
      <c r="BW409" s="157"/>
      <c r="BX409" s="157"/>
      <c r="BY409" s="157"/>
      <c r="BZ409" s="157"/>
      <c r="CA409" s="157"/>
      <c r="CB409" s="157"/>
      <c r="CC409" s="157"/>
      <c r="CD409" s="157"/>
    </row>
    <row r="410" spans="1:82" ht="63" customHeight="1" x14ac:dyDescent="0.35">
      <c r="A410" s="154"/>
      <c r="B410" s="153"/>
      <c r="C410" s="157"/>
      <c r="D410" s="159"/>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7"/>
      <c r="AY410" s="157"/>
      <c r="AZ410" s="157"/>
      <c r="BA410" s="157"/>
      <c r="BB410" s="157"/>
      <c r="BC410" s="157"/>
      <c r="BD410" s="157"/>
      <c r="BE410" s="157"/>
      <c r="BF410" s="157"/>
      <c r="BG410" s="157"/>
      <c r="BH410" s="157"/>
      <c r="BI410" s="157"/>
      <c r="BJ410" s="157"/>
      <c r="BK410" s="157"/>
      <c r="BL410" s="157"/>
      <c r="BM410" s="157"/>
      <c r="BN410" s="157"/>
      <c r="BO410" s="157"/>
      <c r="BP410" s="157"/>
      <c r="BQ410" s="157"/>
      <c r="BR410" s="157"/>
      <c r="BS410" s="157"/>
      <c r="BT410" s="157"/>
      <c r="BU410" s="157"/>
      <c r="BV410" s="157"/>
      <c r="BW410" s="157"/>
      <c r="BX410" s="157"/>
      <c r="BY410" s="157"/>
      <c r="BZ410" s="157"/>
      <c r="CA410" s="157"/>
      <c r="CB410" s="157"/>
      <c r="CC410" s="157"/>
      <c r="CD410" s="157"/>
    </row>
    <row r="411" spans="1:82" ht="63" customHeight="1" x14ac:dyDescent="0.35">
      <c r="A411" s="154"/>
      <c r="B411" s="153"/>
      <c r="C411" s="157"/>
      <c r="D411" s="159"/>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7"/>
      <c r="AY411" s="157"/>
      <c r="AZ411" s="157"/>
      <c r="BA411" s="157"/>
      <c r="BB411" s="157"/>
      <c r="BC411" s="157"/>
      <c r="BD411" s="157"/>
      <c r="BE411" s="157"/>
      <c r="BF411" s="157"/>
      <c r="BG411" s="157"/>
      <c r="BH411" s="157"/>
      <c r="BI411" s="157"/>
      <c r="BJ411" s="157"/>
      <c r="BK411" s="157"/>
      <c r="BL411" s="157"/>
      <c r="BM411" s="157"/>
      <c r="BN411" s="157"/>
      <c r="BO411" s="157"/>
      <c r="BP411" s="157"/>
      <c r="BQ411" s="157"/>
      <c r="BR411" s="157"/>
      <c r="BS411" s="157"/>
      <c r="BT411" s="157"/>
      <c r="BU411" s="157"/>
      <c r="BV411" s="157"/>
      <c r="BW411" s="157"/>
      <c r="BX411" s="157"/>
      <c r="BY411" s="157"/>
      <c r="BZ411" s="157"/>
      <c r="CA411" s="157"/>
      <c r="CB411" s="157"/>
      <c r="CC411" s="157"/>
      <c r="CD411" s="157"/>
    </row>
    <row r="412" spans="1:82" ht="63" customHeight="1" x14ac:dyDescent="0.35">
      <c r="A412" s="154"/>
      <c r="B412" s="153"/>
      <c r="C412" s="157"/>
      <c r="D412" s="159"/>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7"/>
      <c r="AY412" s="157"/>
      <c r="AZ412" s="157"/>
      <c r="BA412" s="157"/>
      <c r="BB412" s="157"/>
      <c r="BC412" s="157"/>
      <c r="BD412" s="157"/>
      <c r="BE412" s="157"/>
      <c r="BF412" s="157"/>
      <c r="BG412" s="157"/>
      <c r="BH412" s="157"/>
      <c r="BI412" s="157"/>
      <c r="BJ412" s="157"/>
      <c r="BK412" s="157"/>
      <c r="BL412" s="157"/>
      <c r="BM412" s="157"/>
      <c r="BN412" s="157"/>
      <c r="BO412" s="157"/>
      <c r="BP412" s="157"/>
      <c r="BQ412" s="157"/>
      <c r="BR412" s="157"/>
      <c r="BS412" s="157"/>
      <c r="BT412" s="157"/>
      <c r="BU412" s="157"/>
      <c r="BV412" s="157"/>
      <c r="BW412" s="157"/>
      <c r="BX412" s="157"/>
      <c r="BY412" s="157"/>
      <c r="BZ412" s="157"/>
      <c r="CA412" s="157"/>
      <c r="CB412" s="157"/>
      <c r="CC412" s="157"/>
      <c r="CD412" s="157"/>
    </row>
    <row r="413" spans="1:82" ht="63" customHeight="1" x14ac:dyDescent="0.35">
      <c r="A413" s="154"/>
      <c r="B413" s="153"/>
      <c r="C413" s="157"/>
      <c r="D413" s="159"/>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7"/>
      <c r="AY413" s="157"/>
      <c r="AZ413" s="157"/>
      <c r="BA413" s="157"/>
      <c r="BB413" s="157"/>
      <c r="BC413" s="157"/>
      <c r="BD413" s="157"/>
      <c r="BE413" s="157"/>
      <c r="BF413" s="157"/>
      <c r="BG413" s="157"/>
      <c r="BH413" s="157"/>
      <c r="BI413" s="157"/>
      <c r="BJ413" s="157"/>
      <c r="BK413" s="157"/>
      <c r="BL413" s="157"/>
      <c r="BM413" s="157"/>
      <c r="BN413" s="157"/>
      <c r="BO413" s="157"/>
      <c r="BP413" s="157"/>
      <c r="BQ413" s="157"/>
      <c r="BR413" s="157"/>
      <c r="BS413" s="157"/>
      <c r="BT413" s="157"/>
      <c r="BU413" s="157"/>
      <c r="BV413" s="157"/>
      <c r="BW413" s="157"/>
      <c r="BX413" s="157"/>
      <c r="BY413" s="157"/>
      <c r="BZ413" s="157"/>
      <c r="CA413" s="157"/>
      <c r="CB413" s="157"/>
      <c r="CC413" s="157"/>
      <c r="CD413" s="157"/>
    </row>
    <row r="414" spans="1:82" ht="63" customHeight="1" x14ac:dyDescent="0.35">
      <c r="A414" s="154"/>
      <c r="B414" s="153"/>
      <c r="C414" s="157"/>
      <c r="D414" s="159"/>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7"/>
      <c r="AY414" s="157"/>
      <c r="AZ414" s="157"/>
      <c r="BA414" s="157"/>
      <c r="BB414" s="157"/>
      <c r="BC414" s="157"/>
      <c r="BD414" s="157"/>
      <c r="BE414" s="157"/>
      <c r="BF414" s="157"/>
      <c r="BG414" s="157"/>
      <c r="BH414" s="157"/>
      <c r="BI414" s="157"/>
      <c r="BJ414" s="157"/>
      <c r="BK414" s="157"/>
      <c r="BL414" s="157"/>
      <c r="BM414" s="157"/>
      <c r="BN414" s="157"/>
      <c r="BO414" s="157"/>
      <c r="BP414" s="157"/>
      <c r="BQ414" s="157"/>
      <c r="BR414" s="157"/>
      <c r="BS414" s="157"/>
      <c r="BT414" s="157"/>
      <c r="BU414" s="157"/>
      <c r="BV414" s="157"/>
      <c r="BW414" s="157"/>
      <c r="BX414" s="157"/>
      <c r="BY414" s="157"/>
      <c r="BZ414" s="157"/>
      <c r="CA414" s="157"/>
      <c r="CB414" s="157"/>
      <c r="CC414" s="157"/>
      <c r="CD414" s="157"/>
    </row>
    <row r="415" spans="1:82" ht="63" customHeight="1" x14ac:dyDescent="0.35">
      <c r="A415" s="154"/>
      <c r="B415" s="153"/>
      <c r="C415" s="157"/>
      <c r="D415" s="159"/>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7"/>
      <c r="AY415" s="157"/>
      <c r="AZ415" s="157"/>
      <c r="BA415" s="157"/>
      <c r="BB415" s="157"/>
      <c r="BC415" s="157"/>
      <c r="BD415" s="157"/>
      <c r="BE415" s="157"/>
      <c r="BF415" s="157"/>
      <c r="BG415" s="157"/>
      <c r="BH415" s="157"/>
      <c r="BI415" s="157"/>
      <c r="BJ415" s="157"/>
      <c r="BK415" s="157"/>
      <c r="BL415" s="157"/>
      <c r="BM415" s="157"/>
      <c r="BN415" s="157"/>
      <c r="BO415" s="157"/>
      <c r="BP415" s="157"/>
      <c r="BQ415" s="157"/>
      <c r="BR415" s="157"/>
      <c r="BS415" s="157"/>
      <c r="BT415" s="157"/>
      <c r="BU415" s="157"/>
      <c r="BV415" s="157"/>
      <c r="BW415" s="157"/>
      <c r="BX415" s="157"/>
      <c r="BY415" s="157"/>
      <c r="BZ415" s="157"/>
      <c r="CA415" s="157"/>
      <c r="CB415" s="157"/>
      <c r="CC415" s="157"/>
      <c r="CD415" s="157"/>
    </row>
    <row r="416" spans="1:82" ht="63" customHeight="1" x14ac:dyDescent="0.35">
      <c r="A416" s="154"/>
      <c r="B416" s="153"/>
      <c r="C416" s="157"/>
      <c r="D416" s="159"/>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7"/>
      <c r="AY416" s="157"/>
      <c r="AZ416" s="157"/>
      <c r="BA416" s="157"/>
      <c r="BB416" s="157"/>
      <c r="BC416" s="157"/>
      <c r="BD416" s="157"/>
      <c r="BE416" s="157"/>
      <c r="BF416" s="157"/>
      <c r="BG416" s="157"/>
      <c r="BH416" s="157"/>
      <c r="BI416" s="157"/>
      <c r="BJ416" s="157"/>
      <c r="BK416" s="157"/>
      <c r="BL416" s="157"/>
      <c r="BM416" s="157"/>
      <c r="BN416" s="157"/>
      <c r="BO416" s="157"/>
      <c r="BP416" s="157"/>
      <c r="BQ416" s="157"/>
      <c r="BR416" s="157"/>
      <c r="BS416" s="157"/>
      <c r="BT416" s="157"/>
      <c r="BU416" s="157"/>
      <c r="BV416" s="157"/>
      <c r="BW416" s="157"/>
      <c r="BX416" s="157"/>
      <c r="BY416" s="157"/>
      <c r="BZ416" s="157"/>
      <c r="CA416" s="157"/>
      <c r="CB416" s="157"/>
      <c r="CC416" s="157"/>
      <c r="CD416" s="157"/>
    </row>
    <row r="417" spans="1:82" ht="63" customHeight="1" x14ac:dyDescent="0.35">
      <c r="A417" s="154"/>
      <c r="B417" s="153"/>
      <c r="C417" s="157"/>
      <c r="D417" s="159"/>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7"/>
      <c r="AY417" s="157"/>
      <c r="AZ417" s="157"/>
      <c r="BA417" s="157"/>
      <c r="BB417" s="157"/>
      <c r="BC417" s="157"/>
      <c r="BD417" s="157"/>
      <c r="BE417" s="157"/>
      <c r="BF417" s="157"/>
      <c r="BG417" s="157"/>
      <c r="BH417" s="157"/>
      <c r="BI417" s="157"/>
      <c r="BJ417" s="157"/>
      <c r="BK417" s="157"/>
      <c r="BL417" s="157"/>
      <c r="BM417" s="157"/>
      <c r="BN417" s="157"/>
      <c r="BO417" s="157"/>
      <c r="BP417" s="157"/>
      <c r="BQ417" s="157"/>
      <c r="BR417" s="157"/>
      <c r="BS417" s="157"/>
      <c r="BT417" s="157"/>
      <c r="BU417" s="157"/>
      <c r="BV417" s="157"/>
      <c r="BW417" s="157"/>
      <c r="BX417" s="157"/>
      <c r="BY417" s="157"/>
      <c r="BZ417" s="157"/>
      <c r="CA417" s="157"/>
      <c r="CB417" s="157"/>
      <c r="CC417" s="157"/>
      <c r="CD417" s="157"/>
    </row>
    <row r="418" spans="1:82" ht="63" customHeight="1" x14ac:dyDescent="0.35">
      <c r="A418" s="154"/>
      <c r="B418" s="153"/>
      <c r="C418" s="157"/>
      <c r="D418" s="159"/>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7"/>
      <c r="AY418" s="157"/>
      <c r="AZ418" s="157"/>
      <c r="BA418" s="157"/>
      <c r="BB418" s="157"/>
      <c r="BC418" s="157"/>
      <c r="BD418" s="157"/>
      <c r="BE418" s="157"/>
      <c r="BF418" s="157"/>
      <c r="BG418" s="157"/>
      <c r="BH418" s="157"/>
      <c r="BI418" s="157"/>
      <c r="BJ418" s="157"/>
      <c r="BK418" s="157"/>
      <c r="BL418" s="157"/>
      <c r="BM418" s="157"/>
      <c r="BN418" s="157"/>
      <c r="BO418" s="157"/>
      <c r="BP418" s="157"/>
      <c r="BQ418" s="157"/>
      <c r="BR418" s="157"/>
      <c r="BS418" s="157"/>
      <c r="BT418" s="157"/>
      <c r="BU418" s="157"/>
      <c r="BV418" s="157"/>
      <c r="BW418" s="157"/>
      <c r="BX418" s="157"/>
      <c r="BY418" s="157"/>
      <c r="BZ418" s="157"/>
      <c r="CA418" s="157"/>
      <c r="CB418" s="157"/>
      <c r="CC418" s="157"/>
      <c r="CD418" s="157"/>
    </row>
    <row r="419" spans="1:82" ht="63" customHeight="1" x14ac:dyDescent="0.35">
      <c r="A419" s="154"/>
      <c r="B419" s="153"/>
      <c r="C419" s="157"/>
      <c r="D419" s="159"/>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7"/>
      <c r="AY419" s="157"/>
      <c r="AZ419" s="157"/>
      <c r="BA419" s="157"/>
      <c r="BB419" s="157"/>
      <c r="BC419" s="157"/>
      <c r="BD419" s="157"/>
      <c r="BE419" s="157"/>
      <c r="BF419" s="157"/>
      <c r="BG419" s="157"/>
      <c r="BH419" s="157"/>
      <c r="BI419" s="157"/>
      <c r="BJ419" s="157"/>
      <c r="BK419" s="157"/>
      <c r="BL419" s="157"/>
      <c r="BM419" s="157"/>
      <c r="BN419" s="157"/>
      <c r="BO419" s="157"/>
      <c r="BP419" s="157"/>
      <c r="BQ419" s="157"/>
      <c r="BR419" s="157"/>
      <c r="BS419" s="157"/>
      <c r="BT419" s="157"/>
      <c r="BU419" s="157"/>
      <c r="BV419" s="157"/>
      <c r="BW419" s="157"/>
      <c r="BX419" s="157"/>
      <c r="BY419" s="157"/>
      <c r="BZ419" s="157"/>
      <c r="CA419" s="157"/>
      <c r="CB419" s="157"/>
      <c r="CC419" s="157"/>
      <c r="CD419" s="157"/>
    </row>
    <row r="420" spans="1:82" ht="63" customHeight="1" x14ac:dyDescent="0.35">
      <c r="A420" s="154"/>
      <c r="B420" s="153"/>
      <c r="C420" s="157"/>
      <c r="D420" s="159"/>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7"/>
      <c r="AY420" s="157"/>
      <c r="AZ420" s="157"/>
      <c r="BA420" s="157"/>
      <c r="BB420" s="157"/>
      <c r="BC420" s="157"/>
      <c r="BD420" s="157"/>
      <c r="BE420" s="157"/>
      <c r="BF420" s="157"/>
      <c r="BG420" s="157"/>
      <c r="BH420" s="157"/>
      <c r="BI420" s="157"/>
      <c r="BJ420" s="157"/>
      <c r="BK420" s="157"/>
      <c r="BL420" s="157"/>
      <c r="BM420" s="157"/>
      <c r="BN420" s="157"/>
      <c r="BO420" s="157"/>
      <c r="BP420" s="157"/>
      <c r="BQ420" s="157"/>
      <c r="BR420" s="157"/>
      <c r="BS420" s="157"/>
      <c r="BT420" s="157"/>
      <c r="BU420" s="157"/>
      <c r="BV420" s="157"/>
      <c r="BW420" s="157"/>
      <c r="BX420" s="157"/>
      <c r="BY420" s="157"/>
      <c r="BZ420" s="157"/>
      <c r="CA420" s="157"/>
      <c r="CB420" s="157"/>
      <c r="CC420" s="157"/>
      <c r="CD420" s="157"/>
    </row>
    <row r="421" spans="1:82" ht="63" customHeight="1" x14ac:dyDescent="0.35">
      <c r="A421" s="154"/>
      <c r="B421" s="153"/>
      <c r="C421" s="157"/>
      <c r="D421" s="159"/>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7"/>
      <c r="AY421" s="157"/>
      <c r="AZ421" s="157"/>
      <c r="BA421" s="157"/>
      <c r="BB421" s="157"/>
      <c r="BC421" s="157"/>
      <c r="BD421" s="157"/>
      <c r="BE421" s="157"/>
      <c r="BF421" s="157"/>
      <c r="BG421" s="157"/>
      <c r="BH421" s="157"/>
      <c r="BI421" s="157"/>
      <c r="BJ421" s="157"/>
      <c r="BK421" s="157"/>
      <c r="BL421" s="157"/>
      <c r="BM421" s="157"/>
      <c r="BN421" s="157"/>
      <c r="BO421" s="157"/>
      <c r="BP421" s="157"/>
      <c r="BQ421" s="157"/>
      <c r="BR421" s="157"/>
      <c r="BS421" s="157"/>
      <c r="BT421" s="157"/>
      <c r="BU421" s="157"/>
      <c r="BV421" s="157"/>
      <c r="BW421" s="157"/>
      <c r="BX421" s="157"/>
      <c r="BY421" s="157"/>
      <c r="BZ421" s="157"/>
      <c r="CA421" s="157"/>
      <c r="CB421" s="157"/>
      <c r="CC421" s="157"/>
      <c r="CD421" s="157"/>
    </row>
    <row r="422" spans="1:82" ht="63" customHeight="1" x14ac:dyDescent="0.35">
      <c r="A422" s="154"/>
      <c r="B422" s="153"/>
      <c r="C422" s="157"/>
      <c r="D422" s="159"/>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7"/>
      <c r="AY422" s="157"/>
      <c r="AZ422" s="157"/>
      <c r="BA422" s="157"/>
      <c r="BB422" s="157"/>
      <c r="BC422" s="157"/>
      <c r="BD422" s="157"/>
      <c r="BE422" s="157"/>
      <c r="BF422" s="157"/>
      <c r="BG422" s="157"/>
      <c r="BH422" s="157"/>
      <c r="BI422" s="157"/>
      <c r="BJ422" s="157"/>
      <c r="BK422" s="157"/>
      <c r="BL422" s="157"/>
      <c r="BM422" s="157"/>
      <c r="BN422" s="157"/>
      <c r="BO422" s="157"/>
      <c r="BP422" s="157"/>
      <c r="BQ422" s="157"/>
      <c r="BR422" s="157"/>
      <c r="BS422" s="157"/>
      <c r="BT422" s="157"/>
      <c r="BU422" s="157"/>
      <c r="BV422" s="157"/>
      <c r="BW422" s="157"/>
      <c r="BX422" s="157"/>
      <c r="BY422" s="157"/>
      <c r="BZ422" s="157"/>
      <c r="CA422" s="157"/>
      <c r="CB422" s="157"/>
      <c r="CC422" s="157"/>
      <c r="CD422" s="157"/>
    </row>
    <row r="423" spans="1:82" ht="63" customHeight="1" x14ac:dyDescent="0.35">
      <c r="A423" s="154"/>
      <c r="B423" s="153"/>
      <c r="C423" s="157"/>
      <c r="D423" s="159"/>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7"/>
      <c r="AY423" s="157"/>
      <c r="AZ423" s="157"/>
      <c r="BA423" s="157"/>
      <c r="BB423" s="157"/>
      <c r="BC423" s="157"/>
      <c r="BD423" s="157"/>
      <c r="BE423" s="157"/>
      <c r="BF423" s="157"/>
      <c r="BG423" s="157"/>
      <c r="BH423" s="157"/>
      <c r="BI423" s="157"/>
      <c r="BJ423" s="157"/>
      <c r="BK423" s="157"/>
      <c r="BL423" s="157"/>
      <c r="BM423" s="157"/>
      <c r="BN423" s="157"/>
      <c r="BO423" s="157"/>
      <c r="BP423" s="157"/>
      <c r="BQ423" s="157"/>
      <c r="BR423" s="157"/>
      <c r="BS423" s="157"/>
      <c r="BT423" s="157"/>
      <c r="BU423" s="157"/>
      <c r="BV423" s="157"/>
      <c r="BW423" s="157"/>
      <c r="BX423" s="157"/>
      <c r="BY423" s="157"/>
      <c r="BZ423" s="157"/>
      <c r="CA423" s="157"/>
      <c r="CB423" s="157"/>
      <c r="CC423" s="157"/>
      <c r="CD423" s="157"/>
    </row>
    <row r="424" spans="1:82" ht="63" customHeight="1" x14ac:dyDescent="0.35">
      <c r="A424" s="154"/>
      <c r="B424" s="153"/>
      <c r="C424" s="157"/>
      <c r="D424" s="159"/>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7"/>
      <c r="AY424" s="157"/>
      <c r="AZ424" s="157"/>
      <c r="BA424" s="157"/>
      <c r="BB424" s="157"/>
      <c r="BC424" s="157"/>
      <c r="BD424" s="157"/>
      <c r="BE424" s="157"/>
      <c r="BF424" s="157"/>
      <c r="BG424" s="157"/>
      <c r="BH424" s="157"/>
      <c r="BI424" s="157"/>
      <c r="BJ424" s="157"/>
      <c r="BK424" s="157"/>
      <c r="BL424" s="157"/>
      <c r="BM424" s="157"/>
      <c r="BN424" s="157"/>
      <c r="BO424" s="157"/>
      <c r="BP424" s="157"/>
      <c r="BQ424" s="157"/>
      <c r="BR424" s="157"/>
      <c r="BS424" s="157"/>
      <c r="BT424" s="157"/>
      <c r="BU424" s="157"/>
      <c r="BV424" s="157"/>
      <c r="BW424" s="157"/>
      <c r="BX424" s="157"/>
      <c r="BY424" s="157"/>
      <c r="BZ424" s="157"/>
      <c r="CA424" s="157"/>
      <c r="CB424" s="157"/>
      <c r="CC424" s="157"/>
      <c r="CD424" s="157"/>
    </row>
    <row r="425" spans="1:82" ht="63" customHeight="1" x14ac:dyDescent="0.35">
      <c r="A425" s="154"/>
      <c r="B425" s="153"/>
      <c r="C425" s="157"/>
      <c r="D425" s="159"/>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7"/>
      <c r="AY425" s="157"/>
      <c r="AZ425" s="157"/>
      <c r="BA425" s="157"/>
      <c r="BB425" s="157"/>
      <c r="BC425" s="157"/>
      <c r="BD425" s="157"/>
      <c r="BE425" s="157"/>
      <c r="BF425" s="157"/>
      <c r="BG425" s="157"/>
      <c r="BH425" s="157"/>
      <c r="BI425" s="157"/>
      <c r="BJ425" s="157"/>
      <c r="BK425" s="157"/>
      <c r="BL425" s="157"/>
      <c r="BM425" s="157"/>
      <c r="BN425" s="157"/>
      <c r="BO425" s="157"/>
      <c r="BP425" s="157"/>
      <c r="BQ425" s="157"/>
      <c r="BR425" s="157"/>
      <c r="BS425" s="157"/>
      <c r="BT425" s="157"/>
      <c r="BU425" s="157"/>
      <c r="BV425" s="157"/>
      <c r="BW425" s="157"/>
      <c r="BX425" s="157"/>
      <c r="BY425" s="157"/>
      <c r="BZ425" s="157"/>
      <c r="CA425" s="157"/>
      <c r="CB425" s="157"/>
      <c r="CC425" s="157"/>
      <c r="CD425" s="157"/>
    </row>
    <row r="426" spans="1:82" ht="63" customHeight="1" x14ac:dyDescent="0.35">
      <c r="A426" s="154"/>
      <c r="B426" s="153"/>
      <c r="C426" s="157"/>
      <c r="D426" s="159"/>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7"/>
      <c r="AY426" s="157"/>
      <c r="AZ426" s="157"/>
      <c r="BA426" s="157"/>
      <c r="BB426" s="157"/>
      <c r="BC426" s="157"/>
      <c r="BD426" s="157"/>
      <c r="BE426" s="157"/>
      <c r="BF426" s="157"/>
      <c r="BG426" s="157"/>
      <c r="BH426" s="157"/>
      <c r="BI426" s="157"/>
      <c r="BJ426" s="157"/>
      <c r="BK426" s="157"/>
      <c r="BL426" s="157"/>
      <c r="BM426" s="157"/>
      <c r="BN426" s="157"/>
      <c r="BO426" s="157"/>
      <c r="BP426" s="157"/>
      <c r="BQ426" s="157"/>
      <c r="BR426" s="157"/>
      <c r="BS426" s="157"/>
      <c r="BT426" s="157"/>
      <c r="BU426" s="157"/>
      <c r="BV426" s="157"/>
      <c r="BW426" s="157"/>
      <c r="BX426" s="157"/>
      <c r="BY426" s="157"/>
      <c r="BZ426" s="157"/>
      <c r="CA426" s="157"/>
      <c r="CB426" s="157"/>
      <c r="CC426" s="157"/>
      <c r="CD426" s="157"/>
    </row>
    <row r="427" spans="1:82" ht="63" customHeight="1" x14ac:dyDescent="0.35">
      <c r="A427" s="154"/>
      <c r="B427" s="153"/>
      <c r="C427" s="157"/>
      <c r="D427" s="159"/>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7"/>
      <c r="AY427" s="157"/>
      <c r="AZ427" s="157"/>
      <c r="BA427" s="157"/>
      <c r="BB427" s="157"/>
      <c r="BC427" s="157"/>
      <c r="BD427" s="157"/>
      <c r="BE427" s="157"/>
      <c r="BF427" s="157"/>
      <c r="BG427" s="157"/>
      <c r="BH427" s="157"/>
      <c r="BI427" s="157"/>
      <c r="BJ427" s="157"/>
      <c r="BK427" s="157"/>
      <c r="BL427" s="157"/>
      <c r="BM427" s="157"/>
      <c r="BN427" s="157"/>
      <c r="BO427" s="157"/>
      <c r="BP427" s="157"/>
      <c r="BQ427" s="157"/>
      <c r="BR427" s="157"/>
      <c r="BS427" s="157"/>
      <c r="BT427" s="157"/>
      <c r="BU427" s="157"/>
      <c r="BV427" s="157"/>
      <c r="BW427" s="157"/>
      <c r="BX427" s="157"/>
      <c r="BY427" s="157"/>
      <c r="BZ427" s="157"/>
      <c r="CA427" s="157"/>
      <c r="CB427" s="157"/>
      <c r="CC427" s="157"/>
      <c r="CD427" s="157"/>
    </row>
    <row r="428" spans="1:82" ht="63" customHeight="1" x14ac:dyDescent="0.35">
      <c r="A428" s="154"/>
      <c r="B428" s="153"/>
      <c r="C428" s="157"/>
      <c r="D428" s="159"/>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7"/>
      <c r="AY428" s="157"/>
      <c r="AZ428" s="157"/>
      <c r="BA428" s="157"/>
      <c r="BB428" s="157"/>
      <c r="BC428" s="157"/>
      <c r="BD428" s="157"/>
      <c r="BE428" s="157"/>
      <c r="BF428" s="157"/>
      <c r="BG428" s="157"/>
      <c r="BH428" s="157"/>
      <c r="BI428" s="157"/>
      <c r="BJ428" s="157"/>
      <c r="BK428" s="157"/>
      <c r="BL428" s="157"/>
      <c r="BM428" s="157"/>
      <c r="BN428" s="157"/>
      <c r="BO428" s="157"/>
      <c r="BP428" s="157"/>
      <c r="BQ428" s="157"/>
      <c r="BR428" s="157"/>
      <c r="BS428" s="157"/>
      <c r="BT428" s="157"/>
      <c r="BU428" s="157"/>
      <c r="BV428" s="157"/>
      <c r="BW428" s="157"/>
      <c r="BX428" s="157"/>
      <c r="BY428" s="157"/>
      <c r="BZ428" s="157"/>
      <c r="CA428" s="157"/>
      <c r="CB428" s="157"/>
      <c r="CC428" s="157"/>
      <c r="CD428" s="157"/>
    </row>
    <row r="429" spans="1:82" ht="63" customHeight="1" x14ac:dyDescent="0.35">
      <c r="A429" s="154"/>
      <c r="B429" s="153"/>
      <c r="C429" s="157"/>
      <c r="D429" s="159"/>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7"/>
      <c r="AY429" s="157"/>
      <c r="AZ429" s="157"/>
      <c r="BA429" s="157"/>
      <c r="BB429" s="157"/>
      <c r="BC429" s="157"/>
      <c r="BD429" s="157"/>
      <c r="BE429" s="157"/>
      <c r="BF429" s="157"/>
      <c r="BG429" s="157"/>
      <c r="BH429" s="157"/>
      <c r="BI429" s="157"/>
      <c r="BJ429" s="157"/>
      <c r="BK429" s="157"/>
      <c r="BL429" s="157"/>
      <c r="BM429" s="157"/>
      <c r="BN429" s="157"/>
      <c r="BO429" s="157"/>
      <c r="BP429" s="157"/>
      <c r="BQ429" s="157"/>
      <c r="BR429" s="157"/>
      <c r="BS429" s="157"/>
      <c r="BT429" s="157"/>
      <c r="BU429" s="157"/>
      <c r="BV429" s="157"/>
      <c r="BW429" s="157"/>
      <c r="BX429" s="157"/>
      <c r="BY429" s="157"/>
      <c r="BZ429" s="157"/>
      <c r="CA429" s="157"/>
      <c r="CB429" s="157"/>
      <c r="CC429" s="157"/>
      <c r="CD429" s="157"/>
    </row>
    <row r="430" spans="1:82" ht="63" customHeight="1" x14ac:dyDescent="0.35">
      <c r="A430" s="154"/>
      <c r="B430" s="153"/>
      <c r="C430" s="157"/>
      <c r="D430" s="159"/>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7"/>
      <c r="AY430" s="157"/>
      <c r="AZ430" s="157"/>
      <c r="BA430" s="157"/>
      <c r="BB430" s="157"/>
      <c r="BC430" s="157"/>
      <c r="BD430" s="157"/>
      <c r="BE430" s="157"/>
      <c r="BF430" s="157"/>
      <c r="BG430" s="157"/>
      <c r="BH430" s="157"/>
      <c r="BI430" s="157"/>
      <c r="BJ430" s="157"/>
      <c r="BK430" s="157"/>
      <c r="BL430" s="157"/>
      <c r="BM430" s="157"/>
      <c r="BN430" s="157"/>
      <c r="BO430" s="157"/>
      <c r="BP430" s="157"/>
      <c r="BQ430" s="157"/>
      <c r="BR430" s="157"/>
      <c r="BS430" s="157"/>
      <c r="BT430" s="157"/>
      <c r="BU430" s="157"/>
      <c r="BV430" s="157"/>
      <c r="BW430" s="157"/>
      <c r="BX430" s="157"/>
      <c r="BY430" s="157"/>
      <c r="BZ430" s="157"/>
      <c r="CA430" s="157"/>
      <c r="CB430" s="157"/>
      <c r="CC430" s="157"/>
      <c r="CD430" s="157"/>
    </row>
    <row r="431" spans="1:82" ht="63" customHeight="1" x14ac:dyDescent="0.35">
      <c r="A431" s="154"/>
      <c r="B431" s="153"/>
      <c r="C431" s="157"/>
      <c r="D431" s="159"/>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7"/>
      <c r="AY431" s="157"/>
      <c r="AZ431" s="157"/>
      <c r="BA431" s="157"/>
      <c r="BB431" s="157"/>
      <c r="BC431" s="157"/>
      <c r="BD431" s="157"/>
      <c r="BE431" s="157"/>
      <c r="BF431" s="157"/>
      <c r="BG431" s="157"/>
      <c r="BH431" s="157"/>
      <c r="BI431" s="157"/>
      <c r="BJ431" s="157"/>
      <c r="BK431" s="157"/>
      <c r="BL431" s="157"/>
      <c r="BM431" s="157"/>
      <c r="BN431" s="157"/>
      <c r="BO431" s="157"/>
      <c r="BP431" s="157"/>
      <c r="BQ431" s="157"/>
      <c r="BR431" s="157"/>
      <c r="BS431" s="157"/>
      <c r="BT431" s="157"/>
      <c r="BU431" s="157"/>
      <c r="BV431" s="157"/>
      <c r="BW431" s="157"/>
      <c r="BX431" s="157"/>
      <c r="BY431" s="157"/>
      <c r="BZ431" s="157"/>
      <c r="CA431" s="157"/>
      <c r="CB431" s="157"/>
      <c r="CC431" s="157"/>
      <c r="CD431" s="157"/>
    </row>
    <row r="432" spans="1:82" ht="63" customHeight="1" x14ac:dyDescent="0.35">
      <c r="A432" s="154"/>
      <c r="B432" s="153"/>
      <c r="C432" s="157"/>
      <c r="D432" s="159"/>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7"/>
      <c r="AY432" s="157"/>
      <c r="AZ432" s="157"/>
      <c r="BA432" s="157"/>
      <c r="BB432" s="157"/>
      <c r="BC432" s="157"/>
      <c r="BD432" s="157"/>
      <c r="BE432" s="157"/>
      <c r="BF432" s="157"/>
      <c r="BG432" s="157"/>
      <c r="BH432" s="157"/>
      <c r="BI432" s="157"/>
      <c r="BJ432" s="157"/>
      <c r="BK432" s="157"/>
      <c r="BL432" s="157"/>
      <c r="BM432" s="157"/>
      <c r="BN432" s="157"/>
      <c r="BO432" s="157"/>
      <c r="BP432" s="157"/>
      <c r="BQ432" s="157"/>
      <c r="BR432" s="157"/>
      <c r="BS432" s="157"/>
      <c r="BT432" s="157"/>
      <c r="BU432" s="157"/>
      <c r="BV432" s="157"/>
      <c r="BW432" s="157"/>
      <c r="BX432" s="157"/>
      <c r="BY432" s="157"/>
      <c r="BZ432" s="157"/>
      <c r="CA432" s="157"/>
      <c r="CB432" s="157"/>
      <c r="CC432" s="157"/>
      <c r="CD432" s="157"/>
    </row>
    <row r="433" spans="1:82" ht="63" customHeight="1" x14ac:dyDescent="0.35">
      <c r="A433" s="154"/>
      <c r="B433" s="153"/>
      <c r="C433" s="157"/>
      <c r="D433" s="159"/>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7"/>
      <c r="AY433" s="157"/>
      <c r="AZ433" s="157"/>
      <c r="BA433" s="157"/>
      <c r="BB433" s="157"/>
      <c r="BC433" s="157"/>
      <c r="BD433" s="157"/>
      <c r="BE433" s="157"/>
      <c r="BF433" s="157"/>
      <c r="BG433" s="157"/>
      <c r="BH433" s="157"/>
      <c r="BI433" s="157"/>
      <c r="BJ433" s="157"/>
      <c r="BK433" s="157"/>
      <c r="BL433" s="157"/>
      <c r="BM433" s="157"/>
      <c r="BN433" s="157"/>
      <c r="BO433" s="157"/>
      <c r="BP433" s="157"/>
      <c r="BQ433" s="157"/>
      <c r="BR433" s="157"/>
      <c r="BS433" s="157"/>
      <c r="BT433" s="157"/>
      <c r="BU433" s="157"/>
      <c r="BV433" s="157"/>
      <c r="BW433" s="157"/>
      <c r="BX433" s="157"/>
      <c r="BY433" s="157"/>
      <c r="BZ433" s="157"/>
      <c r="CA433" s="157"/>
      <c r="CB433" s="157"/>
      <c r="CC433" s="157"/>
      <c r="CD433" s="157"/>
    </row>
    <row r="434" spans="1:82" ht="63" customHeight="1" x14ac:dyDescent="0.35">
      <c r="A434" s="154"/>
      <c r="B434" s="153"/>
      <c r="C434" s="157"/>
      <c r="D434" s="159"/>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7"/>
      <c r="AY434" s="157"/>
      <c r="AZ434" s="157"/>
      <c r="BA434" s="157"/>
      <c r="BB434" s="157"/>
      <c r="BC434" s="157"/>
      <c r="BD434" s="157"/>
      <c r="BE434" s="157"/>
      <c r="BF434" s="157"/>
      <c r="BG434" s="157"/>
      <c r="BH434" s="157"/>
      <c r="BI434" s="157"/>
      <c r="BJ434" s="157"/>
      <c r="BK434" s="157"/>
      <c r="BL434" s="157"/>
      <c r="BM434" s="157"/>
      <c r="BN434" s="157"/>
      <c r="BO434" s="157"/>
      <c r="BP434" s="157"/>
      <c r="BQ434" s="157"/>
      <c r="BR434" s="157"/>
      <c r="BS434" s="157"/>
      <c r="BT434" s="157"/>
      <c r="BU434" s="157"/>
      <c r="BV434" s="157"/>
      <c r="BW434" s="157"/>
      <c r="BX434" s="157"/>
      <c r="BY434" s="157"/>
      <c r="BZ434" s="157"/>
      <c r="CA434" s="157"/>
      <c r="CB434" s="157"/>
      <c r="CC434" s="157"/>
      <c r="CD434" s="157"/>
    </row>
    <row r="435" spans="1:82" ht="63" customHeight="1" x14ac:dyDescent="0.35">
      <c r="A435" s="154"/>
      <c r="B435" s="153"/>
      <c r="C435" s="157"/>
      <c r="D435" s="159"/>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57"/>
      <c r="BU435" s="157"/>
      <c r="BV435" s="157"/>
      <c r="BW435" s="157"/>
      <c r="BX435" s="157"/>
      <c r="BY435" s="157"/>
      <c r="BZ435" s="157"/>
      <c r="CA435" s="157"/>
      <c r="CB435" s="157"/>
      <c r="CC435" s="157"/>
      <c r="CD435" s="157"/>
    </row>
    <row r="436" spans="1:82" ht="63" customHeight="1" x14ac:dyDescent="0.35">
      <c r="A436" s="154"/>
      <c r="B436" s="153"/>
      <c r="C436" s="157"/>
      <c r="D436" s="159"/>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7"/>
      <c r="AY436" s="157"/>
      <c r="AZ436" s="157"/>
      <c r="BA436" s="157"/>
      <c r="BB436" s="157"/>
      <c r="BC436" s="157"/>
      <c r="BD436" s="157"/>
      <c r="BE436" s="157"/>
      <c r="BF436" s="157"/>
      <c r="BG436" s="157"/>
      <c r="BH436" s="157"/>
      <c r="BI436" s="157"/>
      <c r="BJ436" s="157"/>
      <c r="BK436" s="157"/>
      <c r="BL436" s="157"/>
      <c r="BM436" s="157"/>
      <c r="BN436" s="157"/>
      <c r="BO436" s="157"/>
      <c r="BP436" s="157"/>
      <c r="BQ436" s="157"/>
      <c r="BR436" s="157"/>
      <c r="BS436" s="157"/>
      <c r="BT436" s="157"/>
      <c r="BU436" s="157"/>
      <c r="BV436" s="157"/>
      <c r="BW436" s="157"/>
      <c r="BX436" s="157"/>
      <c r="BY436" s="157"/>
      <c r="BZ436" s="157"/>
      <c r="CA436" s="157"/>
      <c r="CB436" s="157"/>
      <c r="CC436" s="157"/>
      <c r="CD436" s="157"/>
    </row>
    <row r="437" spans="1:82" ht="63" customHeight="1" x14ac:dyDescent="0.35">
      <c r="A437" s="154"/>
      <c r="B437" s="153"/>
      <c r="C437" s="157"/>
      <c r="D437" s="159"/>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7"/>
      <c r="AY437" s="157"/>
      <c r="AZ437" s="157"/>
      <c r="BA437" s="157"/>
      <c r="BB437" s="157"/>
      <c r="BC437" s="157"/>
      <c r="BD437" s="157"/>
      <c r="BE437" s="157"/>
      <c r="BF437" s="157"/>
      <c r="BG437" s="157"/>
      <c r="BH437" s="157"/>
      <c r="BI437" s="157"/>
      <c r="BJ437" s="157"/>
      <c r="BK437" s="157"/>
      <c r="BL437" s="157"/>
      <c r="BM437" s="157"/>
      <c r="BN437" s="157"/>
      <c r="BO437" s="157"/>
      <c r="BP437" s="157"/>
      <c r="BQ437" s="157"/>
      <c r="BR437" s="157"/>
      <c r="BS437" s="157"/>
      <c r="BT437" s="157"/>
      <c r="BU437" s="157"/>
      <c r="BV437" s="157"/>
      <c r="BW437" s="157"/>
      <c r="BX437" s="157"/>
      <c r="BY437" s="157"/>
      <c r="BZ437" s="157"/>
      <c r="CA437" s="157"/>
      <c r="CB437" s="157"/>
      <c r="CC437" s="157"/>
      <c r="CD437" s="157"/>
    </row>
    <row r="438" spans="1:82" ht="63" customHeight="1" x14ac:dyDescent="0.35">
      <c r="A438" s="154"/>
      <c r="B438" s="153"/>
      <c r="C438" s="157"/>
      <c r="D438" s="159"/>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7"/>
      <c r="AY438" s="157"/>
      <c r="AZ438" s="157"/>
      <c r="BA438" s="157"/>
      <c r="BB438" s="157"/>
      <c r="BC438" s="157"/>
      <c r="BD438" s="157"/>
      <c r="BE438" s="157"/>
      <c r="BF438" s="157"/>
      <c r="BG438" s="157"/>
      <c r="BH438" s="157"/>
      <c r="BI438" s="157"/>
      <c r="BJ438" s="157"/>
      <c r="BK438" s="157"/>
      <c r="BL438" s="157"/>
      <c r="BM438" s="157"/>
      <c r="BN438" s="157"/>
      <c r="BO438" s="157"/>
      <c r="BP438" s="157"/>
      <c r="BQ438" s="157"/>
      <c r="BR438" s="157"/>
      <c r="BS438" s="157"/>
      <c r="BT438" s="157"/>
      <c r="BU438" s="157"/>
      <c r="BV438" s="157"/>
      <c r="BW438" s="157"/>
      <c r="BX438" s="157"/>
      <c r="BY438" s="157"/>
      <c r="BZ438" s="157"/>
      <c r="CA438" s="157"/>
      <c r="CB438" s="157"/>
      <c r="CC438" s="157"/>
      <c r="CD438" s="157"/>
    </row>
    <row r="439" spans="1:82" ht="63" customHeight="1" x14ac:dyDescent="0.35">
      <c r="A439" s="154"/>
      <c r="B439" s="153"/>
      <c r="C439" s="157"/>
      <c r="D439" s="159"/>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7"/>
      <c r="AY439" s="157"/>
      <c r="AZ439" s="157"/>
      <c r="BA439" s="157"/>
      <c r="BB439" s="157"/>
      <c r="BC439" s="157"/>
      <c r="BD439" s="157"/>
      <c r="BE439" s="157"/>
      <c r="BF439" s="157"/>
      <c r="BG439" s="157"/>
      <c r="BH439" s="157"/>
      <c r="BI439" s="157"/>
      <c r="BJ439" s="157"/>
      <c r="BK439" s="157"/>
      <c r="BL439" s="157"/>
      <c r="BM439" s="157"/>
      <c r="BN439" s="157"/>
      <c r="BO439" s="157"/>
      <c r="BP439" s="157"/>
      <c r="BQ439" s="157"/>
      <c r="BR439" s="157"/>
      <c r="BS439" s="157"/>
      <c r="BT439" s="157"/>
      <c r="BU439" s="157"/>
      <c r="BV439" s="157"/>
      <c r="BW439" s="157"/>
      <c r="BX439" s="157"/>
      <c r="BY439" s="157"/>
      <c r="BZ439" s="157"/>
      <c r="CA439" s="157"/>
      <c r="CB439" s="157"/>
      <c r="CC439" s="157"/>
      <c r="CD439" s="157"/>
    </row>
    <row r="440" spans="1:82" ht="63" customHeight="1" x14ac:dyDescent="0.35">
      <c r="A440" s="154"/>
      <c r="B440" s="153"/>
      <c r="C440" s="157"/>
      <c r="D440" s="159"/>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7"/>
      <c r="AY440" s="157"/>
      <c r="AZ440" s="157"/>
      <c r="BA440" s="157"/>
      <c r="BB440" s="157"/>
      <c r="BC440" s="157"/>
      <c r="BD440" s="157"/>
      <c r="BE440" s="157"/>
      <c r="BF440" s="157"/>
      <c r="BG440" s="157"/>
      <c r="BH440" s="157"/>
      <c r="BI440" s="157"/>
      <c r="BJ440" s="157"/>
      <c r="BK440" s="157"/>
      <c r="BL440" s="157"/>
      <c r="BM440" s="157"/>
      <c r="BN440" s="157"/>
      <c r="BO440" s="157"/>
      <c r="BP440" s="157"/>
      <c r="BQ440" s="157"/>
      <c r="BR440" s="157"/>
      <c r="BS440" s="157"/>
      <c r="BT440" s="157"/>
      <c r="BU440" s="157"/>
      <c r="BV440" s="157"/>
      <c r="BW440" s="157"/>
      <c r="BX440" s="157"/>
      <c r="BY440" s="157"/>
      <c r="BZ440" s="157"/>
      <c r="CA440" s="157"/>
      <c r="CB440" s="157"/>
      <c r="CC440" s="157"/>
      <c r="CD440" s="157"/>
    </row>
    <row r="441" spans="1:82" ht="63" customHeight="1" x14ac:dyDescent="0.35">
      <c r="A441" s="154"/>
      <c r="B441" s="153"/>
      <c r="C441" s="157"/>
      <c r="D441" s="159"/>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7"/>
      <c r="AY441" s="157"/>
      <c r="AZ441" s="157"/>
      <c r="BA441" s="157"/>
      <c r="BB441" s="157"/>
      <c r="BC441" s="157"/>
      <c r="BD441" s="157"/>
      <c r="BE441" s="157"/>
      <c r="BF441" s="157"/>
      <c r="BG441" s="157"/>
      <c r="BH441" s="157"/>
      <c r="BI441" s="157"/>
      <c r="BJ441" s="157"/>
      <c r="BK441" s="157"/>
      <c r="BL441" s="157"/>
      <c r="BM441" s="157"/>
      <c r="BN441" s="157"/>
      <c r="BO441" s="157"/>
      <c r="BP441" s="157"/>
      <c r="BQ441" s="157"/>
      <c r="BR441" s="157"/>
      <c r="BS441" s="157"/>
      <c r="BT441" s="157"/>
      <c r="BU441" s="157"/>
      <c r="BV441" s="157"/>
      <c r="BW441" s="157"/>
      <c r="BX441" s="157"/>
      <c r="BY441" s="157"/>
      <c r="BZ441" s="157"/>
      <c r="CA441" s="157"/>
      <c r="CB441" s="157"/>
      <c r="CC441" s="157"/>
      <c r="CD441" s="157"/>
    </row>
    <row r="442" spans="1:82" ht="63" customHeight="1" x14ac:dyDescent="0.35">
      <c r="A442" s="154"/>
      <c r="B442" s="153"/>
      <c r="C442" s="157"/>
      <c r="D442" s="159"/>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7"/>
      <c r="AY442" s="157"/>
      <c r="AZ442" s="157"/>
      <c r="BA442" s="157"/>
      <c r="BB442" s="157"/>
      <c r="BC442" s="157"/>
      <c r="BD442" s="157"/>
      <c r="BE442" s="157"/>
      <c r="BF442" s="157"/>
      <c r="BG442" s="157"/>
      <c r="BH442" s="157"/>
      <c r="BI442" s="157"/>
      <c r="BJ442" s="157"/>
      <c r="BK442" s="157"/>
      <c r="BL442" s="157"/>
      <c r="BM442" s="157"/>
      <c r="BN442" s="157"/>
      <c r="BO442" s="157"/>
      <c r="BP442" s="157"/>
      <c r="BQ442" s="157"/>
      <c r="BR442" s="157"/>
      <c r="BS442" s="157"/>
      <c r="BT442" s="157"/>
      <c r="BU442" s="157"/>
      <c r="BV442" s="157"/>
      <c r="BW442" s="157"/>
      <c r="BX442" s="157"/>
      <c r="BY442" s="157"/>
      <c r="BZ442" s="157"/>
      <c r="CA442" s="157"/>
      <c r="CB442" s="157"/>
      <c r="CC442" s="157"/>
      <c r="CD442" s="157"/>
    </row>
    <row r="443" spans="1:82" ht="63" customHeight="1" x14ac:dyDescent="0.35">
      <c r="A443" s="154"/>
      <c r="B443" s="153"/>
      <c r="C443" s="157"/>
      <c r="D443" s="159"/>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7"/>
      <c r="AY443" s="157"/>
      <c r="AZ443" s="157"/>
      <c r="BA443" s="157"/>
      <c r="BB443" s="157"/>
      <c r="BC443" s="157"/>
      <c r="BD443" s="157"/>
      <c r="BE443" s="157"/>
      <c r="BF443" s="157"/>
      <c r="BG443" s="157"/>
      <c r="BH443" s="157"/>
      <c r="BI443" s="157"/>
      <c r="BJ443" s="157"/>
      <c r="BK443" s="157"/>
      <c r="BL443" s="157"/>
      <c r="BM443" s="157"/>
      <c r="BN443" s="157"/>
      <c r="BO443" s="157"/>
      <c r="BP443" s="157"/>
      <c r="BQ443" s="157"/>
      <c r="BR443" s="157"/>
      <c r="BS443" s="157"/>
      <c r="BT443" s="157"/>
      <c r="BU443" s="157"/>
      <c r="BV443" s="157"/>
      <c r="BW443" s="157"/>
      <c r="BX443" s="157"/>
      <c r="BY443" s="157"/>
      <c r="BZ443" s="157"/>
      <c r="CA443" s="157"/>
      <c r="CB443" s="157"/>
      <c r="CC443" s="157"/>
      <c r="CD443" s="157"/>
    </row>
    <row r="444" spans="1:82" ht="63" customHeight="1" x14ac:dyDescent="0.35">
      <c r="A444" s="154"/>
      <c r="B444" s="153"/>
      <c r="C444" s="157"/>
      <c r="D444" s="159"/>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7"/>
      <c r="AY444" s="157"/>
      <c r="AZ444" s="157"/>
      <c r="BA444" s="157"/>
      <c r="BB444" s="157"/>
      <c r="BC444" s="157"/>
      <c r="BD444" s="157"/>
      <c r="BE444" s="157"/>
      <c r="BF444" s="157"/>
      <c r="BG444" s="157"/>
      <c r="BH444" s="157"/>
      <c r="BI444" s="157"/>
      <c r="BJ444" s="157"/>
      <c r="BK444" s="157"/>
      <c r="BL444" s="157"/>
      <c r="BM444" s="157"/>
      <c r="BN444" s="157"/>
      <c r="BO444" s="157"/>
      <c r="BP444" s="157"/>
      <c r="BQ444" s="157"/>
      <c r="BR444" s="157"/>
      <c r="BS444" s="157"/>
      <c r="BT444" s="157"/>
      <c r="BU444" s="157"/>
      <c r="BV444" s="157"/>
      <c r="BW444" s="157"/>
      <c r="BX444" s="157"/>
      <c r="BY444" s="157"/>
      <c r="BZ444" s="157"/>
      <c r="CA444" s="157"/>
      <c r="CB444" s="157"/>
      <c r="CC444" s="157"/>
      <c r="CD444" s="157"/>
    </row>
    <row r="445" spans="1:82" ht="63" customHeight="1" x14ac:dyDescent="0.35">
      <c r="A445" s="154"/>
      <c r="B445" s="153"/>
      <c r="C445" s="157"/>
      <c r="D445" s="159"/>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7"/>
      <c r="AY445" s="157"/>
      <c r="AZ445" s="157"/>
      <c r="BA445" s="157"/>
      <c r="BB445" s="157"/>
      <c r="BC445" s="157"/>
      <c r="BD445" s="157"/>
      <c r="BE445" s="157"/>
      <c r="BF445" s="157"/>
      <c r="BG445" s="157"/>
      <c r="BH445" s="157"/>
      <c r="BI445" s="157"/>
      <c r="BJ445" s="157"/>
      <c r="BK445" s="157"/>
      <c r="BL445" s="157"/>
      <c r="BM445" s="157"/>
      <c r="BN445" s="157"/>
      <c r="BO445" s="157"/>
      <c r="BP445" s="157"/>
      <c r="BQ445" s="157"/>
      <c r="BR445" s="157"/>
      <c r="BS445" s="157"/>
      <c r="BT445" s="157"/>
      <c r="BU445" s="157"/>
      <c r="BV445" s="157"/>
      <c r="BW445" s="157"/>
      <c r="BX445" s="157"/>
      <c r="BY445" s="157"/>
      <c r="BZ445" s="157"/>
      <c r="CA445" s="157"/>
      <c r="CB445" s="157"/>
      <c r="CC445" s="157"/>
      <c r="CD445" s="157"/>
    </row>
    <row r="446" spans="1:82" ht="63" customHeight="1" x14ac:dyDescent="0.35">
      <c r="A446" s="154"/>
      <c r="B446" s="153"/>
      <c r="C446" s="157"/>
      <c r="D446" s="159"/>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7"/>
      <c r="AY446" s="157"/>
      <c r="AZ446" s="157"/>
      <c r="BA446" s="157"/>
      <c r="BB446" s="157"/>
      <c r="BC446" s="157"/>
      <c r="BD446" s="157"/>
      <c r="BE446" s="157"/>
      <c r="BF446" s="157"/>
      <c r="BG446" s="157"/>
      <c r="BH446" s="157"/>
      <c r="BI446" s="157"/>
      <c r="BJ446" s="157"/>
      <c r="BK446" s="157"/>
      <c r="BL446" s="157"/>
      <c r="BM446" s="157"/>
      <c r="BN446" s="157"/>
      <c r="BO446" s="157"/>
      <c r="BP446" s="157"/>
      <c r="BQ446" s="157"/>
      <c r="BR446" s="157"/>
      <c r="BS446" s="157"/>
      <c r="BT446" s="157"/>
      <c r="BU446" s="157"/>
      <c r="BV446" s="157"/>
      <c r="BW446" s="157"/>
      <c r="BX446" s="157"/>
      <c r="BY446" s="157"/>
      <c r="BZ446" s="157"/>
      <c r="CA446" s="157"/>
      <c r="CB446" s="157"/>
      <c r="CC446" s="157"/>
      <c r="CD446" s="157"/>
    </row>
    <row r="447" spans="1:82" ht="63" customHeight="1" x14ac:dyDescent="0.35">
      <c r="A447" s="154"/>
      <c r="B447" s="153"/>
      <c r="C447" s="157"/>
      <c r="D447" s="159"/>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7"/>
      <c r="AY447" s="157"/>
      <c r="AZ447" s="157"/>
      <c r="BA447" s="157"/>
      <c r="BB447" s="157"/>
      <c r="BC447" s="157"/>
      <c r="BD447" s="157"/>
      <c r="BE447" s="157"/>
      <c r="BF447" s="157"/>
      <c r="BG447" s="157"/>
      <c r="BH447" s="157"/>
      <c r="BI447" s="157"/>
      <c r="BJ447" s="157"/>
      <c r="BK447" s="157"/>
      <c r="BL447" s="157"/>
      <c r="BM447" s="157"/>
      <c r="BN447" s="157"/>
      <c r="BO447" s="157"/>
      <c r="BP447" s="157"/>
      <c r="BQ447" s="157"/>
      <c r="BR447" s="157"/>
      <c r="BS447" s="157"/>
      <c r="BT447" s="157"/>
      <c r="BU447" s="157"/>
      <c r="BV447" s="157"/>
      <c r="BW447" s="157"/>
      <c r="BX447" s="157"/>
      <c r="BY447" s="157"/>
      <c r="BZ447" s="157"/>
      <c r="CA447" s="157"/>
      <c r="CB447" s="157"/>
      <c r="CC447" s="157"/>
      <c r="CD447" s="157"/>
    </row>
    <row r="448" spans="1:82" ht="63" customHeight="1" x14ac:dyDescent="0.35">
      <c r="A448" s="154"/>
      <c r="B448" s="153"/>
      <c r="C448" s="157"/>
      <c r="D448" s="159"/>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7"/>
      <c r="AY448" s="157"/>
      <c r="AZ448" s="157"/>
      <c r="BA448" s="157"/>
      <c r="BB448" s="157"/>
      <c r="BC448" s="157"/>
      <c r="BD448" s="157"/>
      <c r="BE448" s="157"/>
      <c r="BF448" s="157"/>
      <c r="BG448" s="157"/>
      <c r="BH448" s="157"/>
      <c r="BI448" s="157"/>
      <c r="BJ448" s="157"/>
      <c r="BK448" s="157"/>
      <c r="BL448" s="157"/>
      <c r="BM448" s="157"/>
      <c r="BN448" s="157"/>
      <c r="BO448" s="157"/>
      <c r="BP448" s="157"/>
      <c r="BQ448" s="157"/>
      <c r="BR448" s="157"/>
      <c r="BS448" s="157"/>
      <c r="BT448" s="157"/>
      <c r="BU448" s="157"/>
      <c r="BV448" s="157"/>
      <c r="BW448" s="157"/>
      <c r="BX448" s="157"/>
      <c r="BY448" s="157"/>
      <c r="BZ448" s="157"/>
      <c r="CA448" s="157"/>
      <c r="CB448" s="157"/>
      <c r="CC448" s="157"/>
      <c r="CD448" s="157"/>
    </row>
    <row r="449" spans="1:82" ht="63" customHeight="1" x14ac:dyDescent="0.35">
      <c r="A449" s="154"/>
      <c r="B449" s="153"/>
      <c r="C449" s="157"/>
      <c r="D449" s="159"/>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7"/>
      <c r="AY449" s="157"/>
      <c r="AZ449" s="157"/>
      <c r="BA449" s="157"/>
      <c r="BB449" s="157"/>
      <c r="BC449" s="157"/>
      <c r="BD449" s="157"/>
      <c r="BE449" s="157"/>
      <c r="BF449" s="157"/>
      <c r="BG449" s="157"/>
      <c r="BH449" s="157"/>
      <c r="BI449" s="157"/>
      <c r="BJ449" s="157"/>
      <c r="BK449" s="157"/>
      <c r="BL449" s="157"/>
      <c r="BM449" s="157"/>
      <c r="BN449" s="157"/>
      <c r="BO449" s="157"/>
      <c r="BP449" s="157"/>
      <c r="BQ449" s="157"/>
      <c r="BR449" s="157"/>
      <c r="BS449" s="157"/>
      <c r="BT449" s="157"/>
      <c r="BU449" s="157"/>
      <c r="BV449" s="157"/>
      <c r="BW449" s="157"/>
      <c r="BX449" s="157"/>
      <c r="BY449" s="157"/>
      <c r="BZ449" s="157"/>
      <c r="CA449" s="157"/>
      <c r="CB449" s="157"/>
      <c r="CC449" s="157"/>
      <c r="CD449" s="157"/>
    </row>
    <row r="450" spans="1:82" ht="63" customHeight="1" x14ac:dyDescent="0.35">
      <c r="A450" s="154"/>
      <c r="B450" s="153"/>
      <c r="C450" s="157"/>
      <c r="D450" s="159"/>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7"/>
      <c r="AY450" s="157"/>
      <c r="AZ450" s="157"/>
      <c r="BA450" s="157"/>
      <c r="BB450" s="157"/>
      <c r="BC450" s="157"/>
      <c r="BD450" s="157"/>
      <c r="BE450" s="157"/>
      <c r="BF450" s="157"/>
      <c r="BG450" s="157"/>
      <c r="BH450" s="157"/>
      <c r="BI450" s="157"/>
      <c r="BJ450" s="157"/>
      <c r="BK450" s="157"/>
      <c r="BL450" s="157"/>
      <c r="BM450" s="157"/>
      <c r="BN450" s="157"/>
      <c r="BO450" s="157"/>
      <c r="BP450" s="157"/>
      <c r="BQ450" s="157"/>
      <c r="BR450" s="157"/>
      <c r="BS450" s="157"/>
      <c r="BT450" s="157"/>
      <c r="BU450" s="157"/>
      <c r="BV450" s="157"/>
      <c r="BW450" s="157"/>
      <c r="BX450" s="157"/>
      <c r="BY450" s="157"/>
      <c r="BZ450" s="157"/>
      <c r="CA450" s="157"/>
      <c r="CB450" s="157"/>
      <c r="CC450" s="157"/>
      <c r="CD450" s="157"/>
    </row>
    <row r="451" spans="1:82" ht="63" customHeight="1" x14ac:dyDescent="0.35">
      <c r="A451" s="154"/>
      <c r="B451" s="153"/>
      <c r="C451" s="157"/>
      <c r="D451" s="159"/>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7"/>
      <c r="AY451" s="157"/>
      <c r="AZ451" s="157"/>
      <c r="BA451" s="157"/>
      <c r="BB451" s="157"/>
      <c r="BC451" s="157"/>
      <c r="BD451" s="157"/>
      <c r="BE451" s="157"/>
      <c r="BF451" s="157"/>
      <c r="BG451" s="157"/>
      <c r="BH451" s="157"/>
      <c r="BI451" s="157"/>
      <c r="BJ451" s="157"/>
      <c r="BK451" s="157"/>
      <c r="BL451" s="157"/>
      <c r="BM451" s="157"/>
      <c r="BN451" s="157"/>
      <c r="BO451" s="157"/>
      <c r="BP451" s="157"/>
      <c r="BQ451" s="157"/>
      <c r="BR451" s="157"/>
      <c r="BS451" s="157"/>
      <c r="BT451" s="157"/>
      <c r="BU451" s="157"/>
      <c r="BV451" s="157"/>
      <c r="BW451" s="157"/>
      <c r="BX451" s="157"/>
      <c r="BY451" s="157"/>
      <c r="BZ451" s="157"/>
      <c r="CA451" s="157"/>
      <c r="CB451" s="157"/>
      <c r="CC451" s="157"/>
      <c r="CD451" s="157"/>
    </row>
    <row r="452" spans="1:82" ht="63" customHeight="1" x14ac:dyDescent="0.35">
      <c r="A452" s="154"/>
      <c r="B452" s="153"/>
      <c r="C452" s="157"/>
      <c r="D452" s="159"/>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7"/>
      <c r="AY452" s="157"/>
      <c r="AZ452" s="157"/>
      <c r="BA452" s="157"/>
      <c r="BB452" s="157"/>
      <c r="BC452" s="157"/>
      <c r="BD452" s="157"/>
      <c r="BE452" s="157"/>
      <c r="BF452" s="157"/>
      <c r="BG452" s="157"/>
      <c r="BH452" s="157"/>
      <c r="BI452" s="157"/>
      <c r="BJ452" s="157"/>
      <c r="BK452" s="157"/>
      <c r="BL452" s="157"/>
      <c r="BM452" s="157"/>
      <c r="BN452" s="157"/>
      <c r="BO452" s="157"/>
      <c r="BP452" s="157"/>
      <c r="BQ452" s="157"/>
      <c r="BR452" s="157"/>
      <c r="BS452" s="157"/>
      <c r="BT452" s="157"/>
      <c r="BU452" s="157"/>
      <c r="BV452" s="157"/>
      <c r="BW452" s="157"/>
      <c r="BX452" s="157"/>
      <c r="BY452" s="157"/>
      <c r="BZ452" s="157"/>
      <c r="CA452" s="157"/>
      <c r="CB452" s="157"/>
      <c r="CC452" s="157"/>
      <c r="CD452" s="157"/>
    </row>
    <row r="453" spans="1:82" ht="63" customHeight="1" x14ac:dyDescent="0.35">
      <c r="A453" s="154"/>
      <c r="B453" s="153"/>
      <c r="C453" s="157"/>
      <c r="D453" s="159"/>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7"/>
      <c r="AY453" s="157"/>
      <c r="AZ453" s="157"/>
      <c r="BA453" s="157"/>
      <c r="BB453" s="157"/>
      <c r="BC453" s="157"/>
      <c r="BD453" s="157"/>
      <c r="BE453" s="157"/>
      <c r="BF453" s="157"/>
      <c r="BG453" s="157"/>
      <c r="BH453" s="157"/>
      <c r="BI453" s="157"/>
      <c r="BJ453" s="157"/>
      <c r="BK453" s="157"/>
      <c r="BL453" s="157"/>
      <c r="BM453" s="157"/>
      <c r="BN453" s="157"/>
      <c r="BO453" s="157"/>
      <c r="BP453" s="157"/>
      <c r="BQ453" s="157"/>
      <c r="BR453" s="157"/>
      <c r="BS453" s="157"/>
      <c r="BT453" s="157"/>
      <c r="BU453" s="157"/>
      <c r="BV453" s="157"/>
      <c r="BW453" s="157"/>
      <c r="BX453" s="157"/>
      <c r="BY453" s="157"/>
      <c r="BZ453" s="157"/>
      <c r="CA453" s="157"/>
      <c r="CB453" s="157"/>
      <c r="CC453" s="157"/>
      <c r="CD453" s="157"/>
    </row>
    <row r="454" spans="1:82" ht="63" customHeight="1" x14ac:dyDescent="0.35">
      <c r="A454" s="154"/>
      <c r="B454" s="153"/>
      <c r="C454" s="157"/>
      <c r="D454" s="159"/>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7"/>
      <c r="AY454" s="157"/>
      <c r="AZ454" s="157"/>
      <c r="BA454" s="157"/>
      <c r="BB454" s="157"/>
      <c r="BC454" s="157"/>
      <c r="BD454" s="157"/>
      <c r="BE454" s="157"/>
      <c r="BF454" s="157"/>
      <c r="BG454" s="157"/>
      <c r="BH454" s="157"/>
      <c r="BI454" s="157"/>
      <c r="BJ454" s="157"/>
      <c r="BK454" s="157"/>
      <c r="BL454" s="157"/>
      <c r="BM454" s="157"/>
      <c r="BN454" s="157"/>
      <c r="BO454" s="157"/>
      <c r="BP454" s="157"/>
      <c r="BQ454" s="157"/>
      <c r="BR454" s="157"/>
      <c r="BS454" s="157"/>
      <c r="BT454" s="157"/>
      <c r="BU454" s="157"/>
      <c r="BV454" s="157"/>
      <c r="BW454" s="157"/>
      <c r="BX454" s="157"/>
      <c r="BY454" s="157"/>
      <c r="BZ454" s="157"/>
      <c r="CA454" s="157"/>
      <c r="CB454" s="157"/>
      <c r="CC454" s="157"/>
      <c r="CD454" s="157"/>
    </row>
    <row r="455" spans="1:82" ht="63" customHeight="1" x14ac:dyDescent="0.35">
      <c r="A455" s="154"/>
      <c r="B455" s="153"/>
      <c r="C455" s="157"/>
      <c r="D455" s="159"/>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7"/>
      <c r="AY455" s="157"/>
      <c r="AZ455" s="157"/>
      <c r="BA455" s="157"/>
      <c r="BB455" s="157"/>
      <c r="BC455" s="157"/>
      <c r="BD455" s="157"/>
      <c r="BE455" s="157"/>
      <c r="BF455" s="157"/>
      <c r="BG455" s="157"/>
      <c r="BH455" s="157"/>
      <c r="BI455" s="157"/>
      <c r="BJ455" s="157"/>
      <c r="BK455" s="157"/>
      <c r="BL455" s="157"/>
      <c r="BM455" s="157"/>
      <c r="BN455" s="157"/>
      <c r="BO455" s="157"/>
      <c r="BP455" s="157"/>
      <c r="BQ455" s="157"/>
      <c r="BR455" s="157"/>
      <c r="BS455" s="157"/>
      <c r="BT455" s="157"/>
      <c r="BU455" s="157"/>
      <c r="BV455" s="157"/>
      <c r="BW455" s="157"/>
      <c r="BX455" s="157"/>
      <c r="BY455" s="157"/>
      <c r="BZ455" s="157"/>
      <c r="CA455" s="157"/>
      <c r="CB455" s="157"/>
      <c r="CC455" s="157"/>
      <c r="CD455" s="157"/>
    </row>
    <row r="456" spans="1:82" ht="63" customHeight="1" x14ac:dyDescent="0.35">
      <c r="A456" s="154"/>
      <c r="B456" s="153"/>
      <c r="C456" s="157"/>
      <c r="D456" s="159"/>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7"/>
      <c r="AY456" s="157"/>
      <c r="AZ456" s="157"/>
      <c r="BA456" s="157"/>
      <c r="BB456" s="157"/>
      <c r="BC456" s="157"/>
      <c r="BD456" s="157"/>
      <c r="BE456" s="157"/>
      <c r="BF456" s="157"/>
      <c r="BG456" s="157"/>
      <c r="BH456" s="157"/>
      <c r="BI456" s="157"/>
      <c r="BJ456" s="157"/>
      <c r="BK456" s="157"/>
      <c r="BL456" s="157"/>
      <c r="BM456" s="157"/>
      <c r="BN456" s="157"/>
      <c r="BO456" s="157"/>
      <c r="BP456" s="157"/>
      <c r="BQ456" s="157"/>
      <c r="BR456" s="157"/>
      <c r="BS456" s="157"/>
      <c r="BT456" s="157"/>
      <c r="BU456" s="157"/>
      <c r="BV456" s="157"/>
      <c r="BW456" s="157"/>
      <c r="BX456" s="157"/>
      <c r="BY456" s="157"/>
      <c r="BZ456" s="157"/>
      <c r="CA456" s="157"/>
      <c r="CB456" s="157"/>
      <c r="CC456" s="157"/>
      <c r="CD456" s="157"/>
    </row>
    <row r="457" spans="1:82" ht="63" customHeight="1" x14ac:dyDescent="0.35">
      <c r="A457" s="154"/>
      <c r="B457" s="153"/>
      <c r="C457" s="157"/>
      <c r="D457" s="159"/>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7"/>
      <c r="AY457" s="157"/>
      <c r="AZ457" s="157"/>
      <c r="BA457" s="157"/>
      <c r="BB457" s="157"/>
      <c r="BC457" s="157"/>
      <c r="BD457" s="157"/>
      <c r="BE457" s="157"/>
      <c r="BF457" s="157"/>
      <c r="BG457" s="157"/>
      <c r="BH457" s="157"/>
      <c r="BI457" s="157"/>
      <c r="BJ457" s="157"/>
      <c r="BK457" s="157"/>
      <c r="BL457" s="157"/>
      <c r="BM457" s="157"/>
      <c r="BN457" s="157"/>
      <c r="BO457" s="157"/>
      <c r="BP457" s="157"/>
      <c r="BQ457" s="157"/>
      <c r="BR457" s="157"/>
      <c r="BS457" s="157"/>
      <c r="BT457" s="157"/>
      <c r="BU457" s="157"/>
      <c r="BV457" s="157"/>
      <c r="BW457" s="157"/>
      <c r="BX457" s="157"/>
      <c r="BY457" s="157"/>
      <c r="BZ457" s="157"/>
      <c r="CA457" s="157"/>
      <c r="CB457" s="157"/>
      <c r="CC457" s="157"/>
      <c r="CD457" s="157"/>
    </row>
    <row r="458" spans="1:82" ht="63" customHeight="1" x14ac:dyDescent="0.35">
      <c r="A458" s="154"/>
      <c r="B458" s="153"/>
      <c r="C458" s="157"/>
      <c r="D458" s="159"/>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57"/>
      <c r="BU458" s="157"/>
      <c r="BV458" s="157"/>
      <c r="BW458" s="157"/>
      <c r="BX458" s="157"/>
      <c r="BY458" s="157"/>
      <c r="BZ458" s="157"/>
      <c r="CA458" s="157"/>
      <c r="CB458" s="157"/>
      <c r="CC458" s="157"/>
      <c r="CD458" s="157"/>
    </row>
    <row r="459" spans="1:82" ht="63" customHeight="1" x14ac:dyDescent="0.35">
      <c r="A459" s="154"/>
      <c r="B459" s="153"/>
      <c r="C459" s="157"/>
      <c r="D459" s="159"/>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7"/>
      <c r="AY459" s="157"/>
      <c r="AZ459" s="157"/>
      <c r="BA459" s="157"/>
      <c r="BB459" s="157"/>
      <c r="BC459" s="157"/>
      <c r="BD459" s="157"/>
      <c r="BE459" s="157"/>
      <c r="BF459" s="157"/>
      <c r="BG459" s="157"/>
      <c r="BH459" s="157"/>
      <c r="BI459" s="157"/>
      <c r="BJ459" s="157"/>
      <c r="BK459" s="157"/>
      <c r="BL459" s="157"/>
      <c r="BM459" s="157"/>
      <c r="BN459" s="157"/>
      <c r="BO459" s="157"/>
      <c r="BP459" s="157"/>
      <c r="BQ459" s="157"/>
      <c r="BR459" s="157"/>
      <c r="BS459" s="157"/>
      <c r="BT459" s="157"/>
      <c r="BU459" s="157"/>
      <c r="BV459" s="157"/>
      <c r="BW459" s="157"/>
      <c r="BX459" s="157"/>
      <c r="BY459" s="157"/>
      <c r="BZ459" s="157"/>
      <c r="CA459" s="157"/>
      <c r="CB459" s="157"/>
      <c r="CC459" s="157"/>
      <c r="CD459" s="157"/>
    </row>
    <row r="460" spans="1:82" ht="63" customHeight="1" x14ac:dyDescent="0.35">
      <c r="A460" s="154"/>
      <c r="B460" s="153"/>
      <c r="C460" s="157"/>
      <c r="D460" s="159"/>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57"/>
      <c r="BU460" s="157"/>
      <c r="BV460" s="157"/>
      <c r="BW460" s="157"/>
      <c r="BX460" s="157"/>
      <c r="BY460" s="157"/>
      <c r="BZ460" s="157"/>
      <c r="CA460" s="157"/>
      <c r="CB460" s="157"/>
      <c r="CC460" s="157"/>
      <c r="CD460" s="157"/>
    </row>
    <row r="461" spans="1:82" ht="63" customHeight="1" x14ac:dyDescent="0.35">
      <c r="A461" s="154"/>
      <c r="B461" s="153"/>
      <c r="C461" s="157"/>
      <c r="D461" s="159"/>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7"/>
      <c r="AY461" s="157"/>
      <c r="AZ461" s="157"/>
      <c r="BA461" s="157"/>
      <c r="BB461" s="157"/>
      <c r="BC461" s="157"/>
      <c r="BD461" s="157"/>
      <c r="BE461" s="157"/>
      <c r="BF461" s="157"/>
      <c r="BG461" s="157"/>
      <c r="BH461" s="157"/>
      <c r="BI461" s="157"/>
      <c r="BJ461" s="157"/>
      <c r="BK461" s="157"/>
      <c r="BL461" s="157"/>
      <c r="BM461" s="157"/>
      <c r="BN461" s="157"/>
      <c r="BO461" s="157"/>
      <c r="BP461" s="157"/>
      <c r="BQ461" s="157"/>
      <c r="BR461" s="157"/>
      <c r="BS461" s="157"/>
      <c r="BT461" s="157"/>
      <c r="BU461" s="157"/>
      <c r="BV461" s="157"/>
      <c r="BW461" s="157"/>
      <c r="BX461" s="157"/>
      <c r="BY461" s="157"/>
      <c r="BZ461" s="157"/>
      <c r="CA461" s="157"/>
      <c r="CB461" s="157"/>
      <c r="CC461" s="157"/>
      <c r="CD461" s="157"/>
    </row>
    <row r="462" spans="1:82" ht="63" customHeight="1" x14ac:dyDescent="0.35">
      <c r="A462" s="154"/>
      <c r="B462" s="153"/>
      <c r="C462" s="157"/>
      <c r="D462" s="159"/>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7"/>
      <c r="AY462" s="157"/>
      <c r="AZ462" s="157"/>
      <c r="BA462" s="157"/>
      <c r="BB462" s="157"/>
      <c r="BC462" s="157"/>
      <c r="BD462" s="157"/>
      <c r="BE462" s="157"/>
      <c r="BF462" s="157"/>
      <c r="BG462" s="157"/>
      <c r="BH462" s="157"/>
      <c r="BI462" s="157"/>
      <c r="BJ462" s="157"/>
      <c r="BK462" s="157"/>
      <c r="BL462" s="157"/>
      <c r="BM462" s="157"/>
      <c r="BN462" s="157"/>
      <c r="BO462" s="157"/>
      <c r="BP462" s="157"/>
      <c r="BQ462" s="157"/>
      <c r="BR462" s="157"/>
      <c r="BS462" s="157"/>
      <c r="BT462" s="157"/>
      <c r="BU462" s="157"/>
      <c r="BV462" s="157"/>
      <c r="BW462" s="157"/>
      <c r="BX462" s="157"/>
      <c r="BY462" s="157"/>
      <c r="BZ462" s="157"/>
      <c r="CA462" s="157"/>
      <c r="CB462" s="157"/>
      <c r="CC462" s="157"/>
      <c r="CD462" s="157"/>
    </row>
    <row r="463" spans="1:82" ht="63" customHeight="1" x14ac:dyDescent="0.35">
      <c r="A463" s="154"/>
      <c r="B463" s="153"/>
      <c r="C463" s="157"/>
      <c r="D463" s="159"/>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7"/>
      <c r="AY463" s="157"/>
      <c r="AZ463" s="157"/>
      <c r="BA463" s="157"/>
      <c r="BB463" s="157"/>
      <c r="BC463" s="157"/>
      <c r="BD463" s="157"/>
      <c r="BE463" s="157"/>
      <c r="BF463" s="157"/>
      <c r="BG463" s="157"/>
      <c r="BH463" s="157"/>
      <c r="BI463" s="157"/>
      <c r="BJ463" s="157"/>
      <c r="BK463" s="157"/>
      <c r="BL463" s="157"/>
      <c r="BM463" s="157"/>
      <c r="BN463" s="157"/>
      <c r="BO463" s="157"/>
      <c r="BP463" s="157"/>
      <c r="BQ463" s="157"/>
      <c r="BR463" s="157"/>
      <c r="BS463" s="157"/>
      <c r="BT463" s="157"/>
      <c r="BU463" s="157"/>
      <c r="BV463" s="157"/>
      <c r="BW463" s="157"/>
      <c r="BX463" s="157"/>
      <c r="BY463" s="157"/>
      <c r="BZ463" s="157"/>
      <c r="CA463" s="157"/>
      <c r="CB463" s="157"/>
      <c r="CC463" s="157"/>
      <c r="CD463" s="157"/>
    </row>
    <row r="464" spans="1:82" ht="63" customHeight="1" x14ac:dyDescent="0.35">
      <c r="A464" s="154"/>
      <c r="B464" s="153"/>
      <c r="C464" s="157"/>
      <c r="D464" s="159"/>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7"/>
      <c r="AY464" s="157"/>
      <c r="AZ464" s="157"/>
      <c r="BA464" s="157"/>
      <c r="BB464" s="157"/>
      <c r="BC464" s="157"/>
      <c r="BD464" s="157"/>
      <c r="BE464" s="157"/>
      <c r="BF464" s="157"/>
      <c r="BG464" s="157"/>
      <c r="BH464" s="157"/>
      <c r="BI464" s="157"/>
      <c r="BJ464" s="157"/>
      <c r="BK464" s="157"/>
      <c r="BL464" s="157"/>
      <c r="BM464" s="157"/>
      <c r="BN464" s="157"/>
      <c r="BO464" s="157"/>
      <c r="BP464" s="157"/>
      <c r="BQ464" s="157"/>
      <c r="BR464" s="157"/>
      <c r="BS464" s="157"/>
      <c r="BT464" s="157"/>
      <c r="BU464" s="157"/>
      <c r="BV464" s="157"/>
      <c r="BW464" s="157"/>
      <c r="BX464" s="157"/>
      <c r="BY464" s="157"/>
      <c r="BZ464" s="157"/>
      <c r="CA464" s="157"/>
      <c r="CB464" s="157"/>
      <c r="CC464" s="157"/>
      <c r="CD464" s="157"/>
    </row>
    <row r="465" spans="1:82" ht="63" customHeight="1" x14ac:dyDescent="0.35">
      <c r="A465" s="154"/>
      <c r="B465" s="153"/>
      <c r="C465" s="157"/>
      <c r="D465" s="159"/>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7"/>
      <c r="AY465" s="157"/>
      <c r="AZ465" s="157"/>
      <c r="BA465" s="157"/>
      <c r="BB465" s="157"/>
      <c r="BC465" s="157"/>
      <c r="BD465" s="157"/>
      <c r="BE465" s="157"/>
      <c r="BF465" s="157"/>
      <c r="BG465" s="157"/>
      <c r="BH465" s="157"/>
      <c r="BI465" s="157"/>
      <c r="BJ465" s="157"/>
      <c r="BK465" s="157"/>
      <c r="BL465" s="157"/>
      <c r="BM465" s="157"/>
      <c r="BN465" s="157"/>
      <c r="BO465" s="157"/>
      <c r="BP465" s="157"/>
      <c r="BQ465" s="157"/>
      <c r="BR465" s="157"/>
      <c r="BS465" s="157"/>
      <c r="BT465" s="157"/>
      <c r="BU465" s="157"/>
      <c r="BV465" s="157"/>
      <c r="BW465" s="157"/>
      <c r="BX465" s="157"/>
      <c r="BY465" s="157"/>
      <c r="BZ465" s="157"/>
      <c r="CA465" s="157"/>
      <c r="CB465" s="157"/>
      <c r="CC465" s="157"/>
      <c r="CD465" s="157"/>
    </row>
    <row r="466" spans="1:82" ht="63" customHeight="1" x14ac:dyDescent="0.35">
      <c r="A466" s="154"/>
      <c r="B466" s="153"/>
      <c r="C466" s="157"/>
      <c r="D466" s="159"/>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7"/>
      <c r="AY466" s="157"/>
      <c r="AZ466" s="157"/>
      <c r="BA466" s="157"/>
      <c r="BB466" s="157"/>
      <c r="BC466" s="157"/>
      <c r="BD466" s="157"/>
      <c r="BE466" s="157"/>
      <c r="BF466" s="157"/>
      <c r="BG466" s="157"/>
      <c r="BH466" s="157"/>
      <c r="BI466" s="157"/>
      <c r="BJ466" s="157"/>
      <c r="BK466" s="157"/>
      <c r="BL466" s="157"/>
      <c r="BM466" s="157"/>
      <c r="BN466" s="157"/>
      <c r="BO466" s="157"/>
      <c r="BP466" s="157"/>
      <c r="BQ466" s="157"/>
      <c r="BR466" s="157"/>
      <c r="BS466" s="157"/>
      <c r="BT466" s="157"/>
      <c r="BU466" s="157"/>
      <c r="BV466" s="157"/>
      <c r="BW466" s="157"/>
      <c r="BX466" s="157"/>
      <c r="BY466" s="157"/>
      <c r="BZ466" s="157"/>
      <c r="CA466" s="157"/>
      <c r="CB466" s="157"/>
      <c r="CC466" s="157"/>
      <c r="CD466" s="157"/>
    </row>
    <row r="467" spans="1:82" ht="63" customHeight="1" x14ac:dyDescent="0.35">
      <c r="A467" s="154"/>
      <c r="B467" s="153"/>
      <c r="C467" s="157"/>
      <c r="D467" s="159"/>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7"/>
      <c r="AY467" s="157"/>
      <c r="AZ467" s="157"/>
      <c r="BA467" s="157"/>
      <c r="BB467" s="157"/>
      <c r="BC467" s="157"/>
      <c r="BD467" s="157"/>
      <c r="BE467" s="157"/>
      <c r="BF467" s="157"/>
      <c r="BG467" s="157"/>
      <c r="BH467" s="157"/>
      <c r="BI467" s="157"/>
      <c r="BJ467" s="157"/>
      <c r="BK467" s="157"/>
      <c r="BL467" s="157"/>
      <c r="BM467" s="157"/>
      <c r="BN467" s="157"/>
      <c r="BO467" s="157"/>
      <c r="BP467" s="157"/>
      <c r="BQ467" s="157"/>
      <c r="BR467" s="157"/>
      <c r="BS467" s="157"/>
      <c r="BT467" s="157"/>
      <c r="BU467" s="157"/>
      <c r="BV467" s="157"/>
      <c r="BW467" s="157"/>
      <c r="BX467" s="157"/>
      <c r="BY467" s="157"/>
      <c r="BZ467" s="157"/>
      <c r="CA467" s="157"/>
      <c r="CB467" s="157"/>
      <c r="CC467" s="157"/>
      <c r="CD467" s="157"/>
    </row>
    <row r="468" spans="1:82" ht="63" customHeight="1" x14ac:dyDescent="0.35">
      <c r="A468" s="154"/>
      <c r="B468" s="153"/>
      <c r="C468" s="157"/>
      <c r="D468" s="159"/>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7"/>
      <c r="AY468" s="157"/>
      <c r="AZ468" s="157"/>
      <c r="BA468" s="157"/>
      <c r="BB468" s="157"/>
      <c r="BC468" s="157"/>
      <c r="BD468" s="157"/>
      <c r="BE468" s="157"/>
      <c r="BF468" s="157"/>
      <c r="BG468" s="157"/>
      <c r="BH468" s="157"/>
      <c r="BI468" s="157"/>
      <c r="BJ468" s="157"/>
      <c r="BK468" s="157"/>
      <c r="BL468" s="157"/>
      <c r="BM468" s="157"/>
      <c r="BN468" s="157"/>
      <c r="BO468" s="157"/>
      <c r="BP468" s="157"/>
      <c r="BQ468" s="157"/>
      <c r="BR468" s="157"/>
      <c r="BS468" s="157"/>
      <c r="BT468" s="157"/>
      <c r="BU468" s="157"/>
      <c r="BV468" s="157"/>
      <c r="BW468" s="157"/>
      <c r="BX468" s="157"/>
      <c r="BY468" s="157"/>
      <c r="BZ468" s="157"/>
      <c r="CA468" s="157"/>
      <c r="CB468" s="157"/>
      <c r="CC468" s="157"/>
      <c r="CD468" s="157"/>
    </row>
    <row r="469" spans="1:82" ht="63" customHeight="1" x14ac:dyDescent="0.35">
      <c r="A469" s="154"/>
      <c r="B469" s="153"/>
      <c r="C469" s="157"/>
      <c r="D469" s="159"/>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7"/>
      <c r="AY469" s="157"/>
      <c r="AZ469" s="157"/>
      <c r="BA469" s="157"/>
      <c r="BB469" s="157"/>
      <c r="BC469" s="157"/>
      <c r="BD469" s="157"/>
      <c r="BE469" s="157"/>
      <c r="BF469" s="157"/>
      <c r="BG469" s="157"/>
      <c r="BH469" s="157"/>
      <c r="BI469" s="157"/>
      <c r="BJ469" s="157"/>
      <c r="BK469" s="157"/>
      <c r="BL469" s="157"/>
      <c r="BM469" s="157"/>
      <c r="BN469" s="157"/>
      <c r="BO469" s="157"/>
      <c r="BP469" s="157"/>
      <c r="BQ469" s="157"/>
      <c r="BR469" s="157"/>
      <c r="BS469" s="157"/>
      <c r="BT469" s="157"/>
      <c r="BU469" s="157"/>
      <c r="BV469" s="157"/>
      <c r="BW469" s="157"/>
      <c r="BX469" s="157"/>
      <c r="BY469" s="157"/>
      <c r="BZ469" s="157"/>
      <c r="CA469" s="157"/>
      <c r="CB469" s="157"/>
      <c r="CC469" s="157"/>
      <c r="CD469" s="157"/>
    </row>
    <row r="470" spans="1:82" ht="63" customHeight="1" x14ac:dyDescent="0.35">
      <c r="A470" s="154"/>
      <c r="B470" s="153"/>
      <c r="C470" s="157"/>
      <c r="D470" s="159"/>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7"/>
      <c r="AY470" s="157"/>
      <c r="AZ470" s="157"/>
      <c r="BA470" s="157"/>
      <c r="BB470" s="157"/>
      <c r="BC470" s="157"/>
      <c r="BD470" s="157"/>
      <c r="BE470" s="157"/>
      <c r="BF470" s="157"/>
      <c r="BG470" s="157"/>
      <c r="BH470" s="157"/>
      <c r="BI470" s="157"/>
      <c r="BJ470" s="157"/>
      <c r="BK470" s="157"/>
      <c r="BL470" s="157"/>
      <c r="BM470" s="157"/>
      <c r="BN470" s="157"/>
      <c r="BO470" s="157"/>
      <c r="BP470" s="157"/>
      <c r="BQ470" s="157"/>
      <c r="BR470" s="157"/>
      <c r="BS470" s="157"/>
      <c r="BT470" s="157"/>
      <c r="BU470" s="157"/>
      <c r="BV470" s="157"/>
      <c r="BW470" s="157"/>
      <c r="BX470" s="157"/>
      <c r="BY470" s="157"/>
      <c r="BZ470" s="157"/>
      <c r="CA470" s="157"/>
      <c r="CB470" s="157"/>
      <c r="CC470" s="157"/>
      <c r="CD470" s="157"/>
    </row>
    <row r="471" spans="1:82" ht="63" customHeight="1" x14ac:dyDescent="0.35">
      <c r="A471" s="154"/>
      <c r="B471" s="153"/>
      <c r="C471" s="157"/>
      <c r="D471" s="159"/>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7"/>
      <c r="AY471" s="157"/>
      <c r="AZ471" s="157"/>
      <c r="BA471" s="157"/>
      <c r="BB471" s="157"/>
      <c r="BC471" s="157"/>
      <c r="BD471" s="157"/>
      <c r="BE471" s="157"/>
      <c r="BF471" s="157"/>
      <c r="BG471" s="157"/>
      <c r="BH471" s="157"/>
      <c r="BI471" s="157"/>
      <c r="BJ471" s="157"/>
      <c r="BK471" s="157"/>
      <c r="BL471" s="157"/>
      <c r="BM471" s="157"/>
      <c r="BN471" s="157"/>
      <c r="BO471" s="157"/>
      <c r="BP471" s="157"/>
      <c r="BQ471" s="157"/>
      <c r="BR471" s="157"/>
      <c r="BS471" s="157"/>
      <c r="BT471" s="157"/>
      <c r="BU471" s="157"/>
      <c r="BV471" s="157"/>
      <c r="BW471" s="157"/>
      <c r="BX471" s="157"/>
      <c r="BY471" s="157"/>
      <c r="BZ471" s="157"/>
      <c r="CA471" s="157"/>
      <c r="CB471" s="157"/>
      <c r="CC471" s="157"/>
      <c r="CD471" s="157"/>
    </row>
    <row r="472" spans="1:82" ht="63" customHeight="1" x14ac:dyDescent="0.35">
      <c r="A472" s="154"/>
      <c r="B472" s="153"/>
      <c r="C472" s="157"/>
      <c r="D472" s="159"/>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7"/>
      <c r="AY472" s="157"/>
      <c r="AZ472" s="157"/>
      <c r="BA472" s="157"/>
      <c r="BB472" s="157"/>
      <c r="BC472" s="157"/>
      <c r="BD472" s="157"/>
      <c r="BE472" s="157"/>
      <c r="BF472" s="157"/>
      <c r="BG472" s="157"/>
      <c r="BH472" s="157"/>
      <c r="BI472" s="157"/>
      <c r="BJ472" s="157"/>
      <c r="BK472" s="157"/>
      <c r="BL472" s="157"/>
      <c r="BM472" s="157"/>
      <c r="BN472" s="157"/>
      <c r="BO472" s="157"/>
      <c r="BP472" s="157"/>
      <c r="BQ472" s="157"/>
      <c r="BR472" s="157"/>
      <c r="BS472" s="157"/>
      <c r="BT472" s="157"/>
      <c r="BU472" s="157"/>
      <c r="BV472" s="157"/>
      <c r="BW472" s="157"/>
      <c r="BX472" s="157"/>
      <c r="BY472" s="157"/>
      <c r="BZ472" s="157"/>
      <c r="CA472" s="157"/>
      <c r="CB472" s="157"/>
      <c r="CC472" s="157"/>
      <c r="CD472" s="157"/>
    </row>
    <row r="473" spans="1:82" ht="63" customHeight="1" x14ac:dyDescent="0.35">
      <c r="A473" s="154"/>
      <c r="B473" s="153"/>
      <c r="C473" s="157"/>
      <c r="D473" s="159"/>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7"/>
      <c r="AY473" s="157"/>
      <c r="AZ473" s="157"/>
      <c r="BA473" s="157"/>
      <c r="BB473" s="157"/>
      <c r="BC473" s="157"/>
      <c r="BD473" s="157"/>
      <c r="BE473" s="157"/>
      <c r="BF473" s="157"/>
      <c r="BG473" s="157"/>
      <c r="BH473" s="157"/>
      <c r="BI473" s="157"/>
      <c r="BJ473" s="157"/>
      <c r="BK473" s="157"/>
      <c r="BL473" s="157"/>
      <c r="BM473" s="157"/>
      <c r="BN473" s="157"/>
      <c r="BO473" s="157"/>
      <c r="BP473" s="157"/>
      <c r="BQ473" s="157"/>
      <c r="BR473" s="157"/>
      <c r="BS473" s="157"/>
      <c r="BT473" s="157"/>
      <c r="BU473" s="157"/>
      <c r="BV473" s="157"/>
      <c r="BW473" s="157"/>
      <c r="BX473" s="157"/>
      <c r="BY473" s="157"/>
      <c r="BZ473" s="157"/>
      <c r="CA473" s="157"/>
      <c r="CB473" s="157"/>
      <c r="CC473" s="157"/>
      <c r="CD473" s="157"/>
    </row>
    <row r="474" spans="1:82" ht="63" customHeight="1" x14ac:dyDescent="0.35">
      <c r="A474" s="154"/>
      <c r="B474" s="153"/>
      <c r="C474" s="157"/>
      <c r="D474" s="159"/>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7"/>
      <c r="AY474" s="157"/>
      <c r="AZ474" s="157"/>
      <c r="BA474" s="157"/>
      <c r="BB474" s="157"/>
      <c r="BC474" s="157"/>
      <c r="BD474" s="157"/>
      <c r="BE474" s="157"/>
      <c r="BF474" s="157"/>
      <c r="BG474" s="157"/>
      <c r="BH474" s="157"/>
      <c r="BI474" s="157"/>
      <c r="BJ474" s="157"/>
      <c r="BK474" s="157"/>
      <c r="BL474" s="157"/>
      <c r="BM474" s="157"/>
      <c r="BN474" s="157"/>
      <c r="BO474" s="157"/>
      <c r="BP474" s="157"/>
      <c r="BQ474" s="157"/>
      <c r="BR474" s="157"/>
      <c r="BS474" s="157"/>
      <c r="BT474" s="157"/>
      <c r="BU474" s="157"/>
      <c r="BV474" s="157"/>
      <c r="BW474" s="157"/>
      <c r="BX474" s="157"/>
      <c r="BY474" s="157"/>
      <c r="BZ474" s="157"/>
      <c r="CA474" s="157"/>
      <c r="CB474" s="157"/>
      <c r="CC474" s="157"/>
      <c r="CD474" s="157"/>
    </row>
    <row r="475" spans="1:82" ht="63" customHeight="1" x14ac:dyDescent="0.35">
      <c r="A475" s="154"/>
      <c r="B475" s="153"/>
      <c r="C475" s="157"/>
      <c r="D475" s="159"/>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7"/>
      <c r="AY475" s="157"/>
      <c r="AZ475" s="157"/>
      <c r="BA475" s="157"/>
      <c r="BB475" s="157"/>
      <c r="BC475" s="157"/>
      <c r="BD475" s="157"/>
      <c r="BE475" s="157"/>
      <c r="BF475" s="157"/>
      <c r="BG475" s="157"/>
      <c r="BH475" s="157"/>
      <c r="BI475" s="157"/>
      <c r="BJ475" s="157"/>
      <c r="BK475" s="157"/>
      <c r="BL475" s="157"/>
      <c r="BM475" s="157"/>
      <c r="BN475" s="157"/>
      <c r="BO475" s="157"/>
      <c r="BP475" s="157"/>
      <c r="BQ475" s="157"/>
      <c r="BR475" s="157"/>
      <c r="BS475" s="157"/>
      <c r="BT475" s="157"/>
      <c r="BU475" s="157"/>
      <c r="BV475" s="157"/>
      <c r="BW475" s="157"/>
      <c r="BX475" s="157"/>
      <c r="BY475" s="157"/>
      <c r="BZ475" s="157"/>
      <c r="CA475" s="157"/>
      <c r="CB475" s="157"/>
      <c r="CC475" s="157"/>
      <c r="CD475" s="157"/>
    </row>
    <row r="476" spans="1:82" ht="63" customHeight="1" x14ac:dyDescent="0.35">
      <c r="A476" s="154"/>
      <c r="B476" s="153"/>
      <c r="C476" s="157"/>
      <c r="D476" s="159"/>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7"/>
      <c r="AY476" s="157"/>
      <c r="AZ476" s="157"/>
      <c r="BA476" s="157"/>
      <c r="BB476" s="157"/>
      <c r="BC476" s="157"/>
      <c r="BD476" s="157"/>
      <c r="BE476" s="157"/>
      <c r="BF476" s="157"/>
      <c r="BG476" s="157"/>
      <c r="BH476" s="157"/>
      <c r="BI476" s="157"/>
      <c r="BJ476" s="157"/>
      <c r="BK476" s="157"/>
      <c r="BL476" s="157"/>
      <c r="BM476" s="157"/>
      <c r="BN476" s="157"/>
      <c r="BO476" s="157"/>
      <c r="BP476" s="157"/>
      <c r="BQ476" s="157"/>
      <c r="BR476" s="157"/>
      <c r="BS476" s="157"/>
      <c r="BT476" s="157"/>
      <c r="BU476" s="157"/>
      <c r="BV476" s="157"/>
      <c r="BW476" s="157"/>
      <c r="BX476" s="157"/>
      <c r="BY476" s="157"/>
      <c r="BZ476" s="157"/>
      <c r="CA476" s="157"/>
      <c r="CB476" s="157"/>
      <c r="CC476" s="157"/>
      <c r="CD476" s="157"/>
    </row>
    <row r="477" spans="1:82" ht="63" customHeight="1" x14ac:dyDescent="0.35">
      <c r="A477" s="154"/>
      <c r="B477" s="153"/>
      <c r="C477" s="157"/>
      <c r="D477" s="159"/>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7"/>
      <c r="AY477" s="157"/>
      <c r="AZ477" s="157"/>
      <c r="BA477" s="157"/>
      <c r="BB477" s="157"/>
      <c r="BC477" s="157"/>
      <c r="BD477" s="157"/>
      <c r="BE477" s="157"/>
      <c r="BF477" s="157"/>
      <c r="BG477" s="157"/>
      <c r="BH477" s="157"/>
      <c r="BI477" s="157"/>
      <c r="BJ477" s="157"/>
      <c r="BK477" s="157"/>
      <c r="BL477" s="157"/>
      <c r="BM477" s="157"/>
      <c r="BN477" s="157"/>
      <c r="BO477" s="157"/>
      <c r="BP477" s="157"/>
      <c r="BQ477" s="157"/>
      <c r="BR477" s="157"/>
      <c r="BS477" s="157"/>
      <c r="BT477" s="157"/>
      <c r="BU477" s="157"/>
      <c r="BV477" s="157"/>
      <c r="BW477" s="157"/>
      <c r="BX477" s="157"/>
      <c r="BY477" s="157"/>
      <c r="BZ477" s="157"/>
      <c r="CA477" s="157"/>
      <c r="CB477" s="157"/>
      <c r="CC477" s="157"/>
      <c r="CD477" s="157"/>
    </row>
    <row r="478" spans="1:82" ht="63" customHeight="1" x14ac:dyDescent="0.35">
      <c r="A478" s="154"/>
      <c r="B478" s="153"/>
      <c r="C478" s="157"/>
      <c r="D478" s="159"/>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7"/>
      <c r="AY478" s="157"/>
      <c r="AZ478" s="157"/>
      <c r="BA478" s="157"/>
      <c r="BB478" s="157"/>
      <c r="BC478" s="157"/>
      <c r="BD478" s="157"/>
      <c r="BE478" s="157"/>
      <c r="BF478" s="157"/>
      <c r="BG478" s="157"/>
      <c r="BH478" s="157"/>
      <c r="BI478" s="157"/>
      <c r="BJ478" s="157"/>
      <c r="BK478" s="157"/>
      <c r="BL478" s="157"/>
      <c r="BM478" s="157"/>
      <c r="BN478" s="157"/>
      <c r="BO478" s="157"/>
      <c r="BP478" s="157"/>
      <c r="BQ478" s="157"/>
      <c r="BR478" s="157"/>
      <c r="BS478" s="157"/>
      <c r="BT478" s="157"/>
      <c r="BU478" s="157"/>
      <c r="BV478" s="157"/>
      <c r="BW478" s="157"/>
      <c r="BX478" s="157"/>
      <c r="BY478" s="157"/>
      <c r="BZ478" s="157"/>
      <c r="CA478" s="157"/>
      <c r="CB478" s="157"/>
      <c r="CC478" s="157"/>
      <c r="CD478" s="157"/>
    </row>
    <row r="479" spans="1:82" ht="63" customHeight="1" x14ac:dyDescent="0.35">
      <c r="A479" s="154"/>
      <c r="B479" s="153"/>
      <c r="C479" s="157"/>
      <c r="D479" s="159"/>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row>
    <row r="480" spans="1:82" ht="63" customHeight="1" x14ac:dyDescent="0.35">
      <c r="A480" s="154"/>
      <c r="B480" s="153"/>
      <c r="C480" s="157"/>
      <c r="D480" s="159"/>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row>
    <row r="481" spans="1:82" ht="63" customHeight="1" x14ac:dyDescent="0.35">
      <c r="A481" s="154"/>
      <c r="B481" s="153"/>
      <c r="C481" s="157"/>
      <c r="D481" s="159"/>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row>
    <row r="482" spans="1:82" ht="63" customHeight="1" x14ac:dyDescent="0.35">
      <c r="A482" s="154"/>
      <c r="B482" s="153"/>
      <c r="C482" s="157"/>
      <c r="D482" s="159"/>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row>
    <row r="483" spans="1:82" ht="63" customHeight="1" x14ac:dyDescent="0.35">
      <c r="A483" s="154"/>
      <c r="B483" s="153"/>
      <c r="C483" s="157"/>
      <c r="D483" s="159"/>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row>
    <row r="484" spans="1:82" ht="63" customHeight="1" x14ac:dyDescent="0.35">
      <c r="A484" s="154"/>
      <c r="B484" s="153"/>
      <c r="C484" s="157"/>
      <c r="D484" s="159"/>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row>
    <row r="485" spans="1:82" ht="63" customHeight="1" x14ac:dyDescent="0.35">
      <c r="A485" s="154"/>
      <c r="B485" s="153"/>
      <c r="C485" s="157"/>
      <c r="D485" s="159"/>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row>
    <row r="486" spans="1:82" ht="63" customHeight="1" x14ac:dyDescent="0.35">
      <c r="A486" s="154"/>
      <c r="B486" s="153"/>
      <c r="C486" s="157"/>
      <c r="D486" s="159"/>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row>
    <row r="487" spans="1:82" ht="63" customHeight="1" x14ac:dyDescent="0.35">
      <c r="A487" s="154"/>
      <c r="B487" s="153"/>
      <c r="C487" s="157"/>
      <c r="D487" s="159"/>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row>
    <row r="488" spans="1:82" ht="63" customHeight="1" x14ac:dyDescent="0.35">
      <c r="A488" s="154"/>
      <c r="B488" s="153"/>
      <c r="C488" s="157"/>
      <c r="D488" s="159"/>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row>
    <row r="489" spans="1:82" ht="63" customHeight="1" x14ac:dyDescent="0.35">
      <c r="A489" s="154"/>
      <c r="B489" s="153"/>
      <c r="C489" s="157"/>
      <c r="D489" s="159"/>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row>
    <row r="490" spans="1:82" ht="63" customHeight="1" x14ac:dyDescent="0.35">
      <c r="A490" s="154"/>
      <c r="B490" s="153"/>
      <c r="C490" s="157"/>
      <c r="D490" s="159"/>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row>
    <row r="491" spans="1:82" ht="63" customHeight="1" x14ac:dyDescent="0.35">
      <c r="A491" s="154"/>
      <c r="B491" s="153"/>
      <c r="C491" s="157"/>
      <c r="D491" s="159"/>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row>
    <row r="492" spans="1:82" ht="63" customHeight="1" x14ac:dyDescent="0.35">
      <c r="A492" s="154"/>
      <c r="B492" s="153"/>
      <c r="C492" s="157"/>
      <c r="D492" s="159"/>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row>
    <row r="493" spans="1:82" ht="63" customHeight="1" x14ac:dyDescent="0.35">
      <c r="A493" s="154"/>
      <c r="B493" s="153"/>
      <c r="C493" s="157"/>
      <c r="D493" s="159"/>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row>
    <row r="494" spans="1:82" ht="63" customHeight="1" x14ac:dyDescent="0.35">
      <c r="A494" s="154"/>
      <c r="B494" s="153"/>
      <c r="C494" s="157"/>
      <c r="D494" s="159"/>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row>
    <row r="495" spans="1:82" ht="63" customHeight="1" x14ac:dyDescent="0.35">
      <c r="A495" s="154"/>
      <c r="B495" s="153"/>
      <c r="C495" s="157"/>
      <c r="D495" s="159"/>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row>
    <row r="496" spans="1:82" ht="63" customHeight="1" x14ac:dyDescent="0.35">
      <c r="A496" s="154"/>
      <c r="B496" s="153"/>
      <c r="C496" s="157"/>
      <c r="D496" s="159"/>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row>
    <row r="497" spans="1:82" ht="63" customHeight="1" x14ac:dyDescent="0.35">
      <c r="A497" s="154"/>
      <c r="B497" s="153"/>
      <c r="C497" s="157"/>
      <c r="D497" s="159"/>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row>
    <row r="498" spans="1:82" ht="63" customHeight="1" x14ac:dyDescent="0.35">
      <c r="A498" s="154"/>
      <c r="B498" s="153"/>
      <c r="C498" s="157"/>
      <c r="D498" s="159"/>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row>
    <row r="499" spans="1:82" ht="63" customHeight="1" x14ac:dyDescent="0.35">
      <c r="A499" s="154"/>
      <c r="B499" s="153"/>
      <c r="C499" s="157"/>
      <c r="D499" s="159"/>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row>
    <row r="500" spans="1:82" ht="63" customHeight="1" x14ac:dyDescent="0.35">
      <c r="A500" s="154"/>
      <c r="B500" s="153"/>
      <c r="C500" s="157"/>
      <c r="D500" s="159"/>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row>
    <row r="501" spans="1:82" ht="63" customHeight="1" x14ac:dyDescent="0.35">
      <c r="A501" s="154"/>
      <c r="B501" s="153"/>
      <c r="C501" s="157"/>
      <c r="D501" s="159"/>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row>
    <row r="502" spans="1:82" ht="63" customHeight="1" x14ac:dyDescent="0.35">
      <c r="A502" s="154"/>
      <c r="B502" s="153"/>
      <c r="C502" s="157"/>
      <c r="D502" s="159"/>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row>
    <row r="503" spans="1:82" ht="63" customHeight="1" x14ac:dyDescent="0.35">
      <c r="A503" s="154"/>
      <c r="B503" s="153"/>
      <c r="C503" s="157"/>
      <c r="D503" s="159"/>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row>
    <row r="504" spans="1:82" ht="63" customHeight="1" x14ac:dyDescent="0.35">
      <c r="A504" s="154"/>
      <c r="B504" s="153"/>
      <c r="C504" s="157"/>
      <c r="D504" s="159"/>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row>
    <row r="505" spans="1:82" ht="63" customHeight="1" x14ac:dyDescent="0.35">
      <c r="A505" s="154"/>
      <c r="B505" s="153"/>
      <c r="C505" s="157"/>
      <c r="D505" s="159"/>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row>
    <row r="506" spans="1:82" ht="63" customHeight="1" x14ac:dyDescent="0.35">
      <c r="A506" s="154"/>
      <c r="B506" s="153"/>
      <c r="C506" s="157"/>
      <c r="D506" s="159"/>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row>
    <row r="507" spans="1:82" ht="63" customHeight="1" x14ac:dyDescent="0.35">
      <c r="A507" s="154"/>
      <c r="B507" s="153"/>
      <c r="C507" s="157"/>
      <c r="D507" s="159"/>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row>
    <row r="508" spans="1:82" ht="63" customHeight="1" x14ac:dyDescent="0.35">
      <c r="A508" s="154"/>
      <c r="B508" s="153"/>
      <c r="C508" s="157"/>
      <c r="D508" s="159"/>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7"/>
      <c r="AY508" s="157"/>
      <c r="AZ508" s="157"/>
      <c r="BA508" s="157"/>
      <c r="BB508" s="157"/>
      <c r="BC508" s="157"/>
      <c r="BD508" s="157"/>
      <c r="BE508" s="157"/>
      <c r="BF508" s="157"/>
      <c r="BG508" s="157"/>
      <c r="BH508" s="157"/>
      <c r="BI508" s="157"/>
      <c r="BJ508" s="157"/>
      <c r="BK508" s="157"/>
      <c r="BL508" s="157"/>
      <c r="BM508" s="157"/>
      <c r="BN508" s="157"/>
      <c r="BO508" s="157"/>
      <c r="BP508" s="157"/>
      <c r="BQ508" s="157"/>
      <c r="BR508" s="157"/>
      <c r="BS508" s="157"/>
      <c r="BT508" s="157"/>
      <c r="BU508" s="157"/>
      <c r="BV508" s="157"/>
      <c r="BW508" s="157"/>
      <c r="BX508" s="157"/>
      <c r="BY508" s="157"/>
      <c r="BZ508" s="157"/>
      <c r="CA508" s="157"/>
      <c r="CB508" s="157"/>
      <c r="CC508" s="157"/>
      <c r="CD508" s="157"/>
    </row>
    <row r="509" spans="1:82" ht="63" customHeight="1" x14ac:dyDescent="0.35">
      <c r="A509" s="154"/>
      <c r="B509" s="153"/>
      <c r="C509" s="157"/>
      <c r="D509" s="159"/>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7"/>
      <c r="AY509" s="157"/>
      <c r="AZ509" s="157"/>
      <c r="BA509" s="157"/>
      <c r="BB509" s="157"/>
      <c r="BC509" s="157"/>
      <c r="BD509" s="157"/>
      <c r="BE509" s="157"/>
      <c r="BF509" s="157"/>
      <c r="BG509" s="157"/>
      <c r="BH509" s="157"/>
      <c r="BI509" s="157"/>
      <c r="BJ509" s="157"/>
      <c r="BK509" s="157"/>
      <c r="BL509" s="157"/>
      <c r="BM509" s="157"/>
      <c r="BN509" s="157"/>
      <c r="BO509" s="157"/>
      <c r="BP509" s="157"/>
      <c r="BQ509" s="157"/>
      <c r="BR509" s="157"/>
      <c r="BS509" s="157"/>
      <c r="BT509" s="157"/>
      <c r="BU509" s="157"/>
      <c r="BV509" s="157"/>
      <c r="BW509" s="157"/>
      <c r="BX509" s="157"/>
      <c r="BY509" s="157"/>
      <c r="BZ509" s="157"/>
      <c r="CA509" s="157"/>
      <c r="CB509" s="157"/>
      <c r="CC509" s="157"/>
      <c r="CD509" s="157"/>
    </row>
    <row r="510" spans="1:82" ht="63" customHeight="1" x14ac:dyDescent="0.35">
      <c r="A510" s="154"/>
      <c r="B510" s="153"/>
      <c r="C510" s="157"/>
      <c r="D510" s="159"/>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7"/>
      <c r="AY510" s="157"/>
      <c r="AZ510" s="157"/>
      <c r="BA510" s="157"/>
      <c r="BB510" s="157"/>
      <c r="BC510" s="157"/>
      <c r="BD510" s="157"/>
      <c r="BE510" s="157"/>
      <c r="BF510" s="157"/>
      <c r="BG510" s="157"/>
      <c r="BH510" s="157"/>
      <c r="BI510" s="157"/>
      <c r="BJ510" s="157"/>
      <c r="BK510" s="157"/>
      <c r="BL510" s="157"/>
      <c r="BM510" s="157"/>
      <c r="BN510" s="157"/>
      <c r="BO510" s="157"/>
      <c r="BP510" s="157"/>
      <c r="BQ510" s="157"/>
      <c r="BR510" s="157"/>
      <c r="BS510" s="157"/>
      <c r="BT510" s="157"/>
      <c r="BU510" s="157"/>
      <c r="BV510" s="157"/>
      <c r="BW510" s="157"/>
      <c r="BX510" s="157"/>
      <c r="BY510" s="157"/>
      <c r="BZ510" s="157"/>
      <c r="CA510" s="157"/>
      <c r="CB510" s="157"/>
      <c r="CC510" s="157"/>
      <c r="CD510" s="157"/>
    </row>
    <row r="511" spans="1:82" ht="63" customHeight="1" x14ac:dyDescent="0.35">
      <c r="A511" s="154"/>
      <c r="B511" s="153"/>
      <c r="C511" s="157"/>
      <c r="D511" s="159"/>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7"/>
      <c r="AY511" s="157"/>
      <c r="AZ511" s="157"/>
      <c r="BA511" s="157"/>
      <c r="BB511" s="157"/>
      <c r="BC511" s="157"/>
      <c r="BD511" s="157"/>
      <c r="BE511" s="157"/>
      <c r="BF511" s="157"/>
      <c r="BG511" s="157"/>
      <c r="BH511" s="157"/>
      <c r="BI511" s="157"/>
      <c r="BJ511" s="157"/>
      <c r="BK511" s="157"/>
      <c r="BL511" s="157"/>
      <c r="BM511" s="157"/>
      <c r="BN511" s="157"/>
      <c r="BO511" s="157"/>
      <c r="BP511" s="157"/>
      <c r="BQ511" s="157"/>
      <c r="BR511" s="157"/>
      <c r="BS511" s="157"/>
      <c r="BT511" s="157"/>
      <c r="BU511" s="157"/>
      <c r="BV511" s="157"/>
      <c r="BW511" s="157"/>
      <c r="BX511" s="157"/>
      <c r="BY511" s="157"/>
      <c r="BZ511" s="157"/>
      <c r="CA511" s="157"/>
      <c r="CB511" s="157"/>
      <c r="CC511" s="157"/>
      <c r="CD511" s="157"/>
    </row>
    <row r="512" spans="1:82" ht="63" customHeight="1" x14ac:dyDescent="0.35">
      <c r="A512" s="154"/>
      <c r="B512" s="153"/>
      <c r="C512" s="157"/>
      <c r="D512" s="159"/>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7"/>
      <c r="AY512" s="157"/>
      <c r="AZ512" s="157"/>
      <c r="BA512" s="157"/>
      <c r="BB512" s="157"/>
      <c r="BC512" s="157"/>
      <c r="BD512" s="157"/>
      <c r="BE512" s="157"/>
      <c r="BF512" s="157"/>
      <c r="BG512" s="157"/>
      <c r="BH512" s="157"/>
      <c r="BI512" s="157"/>
      <c r="BJ512" s="157"/>
      <c r="BK512" s="157"/>
      <c r="BL512" s="157"/>
      <c r="BM512" s="157"/>
      <c r="BN512" s="157"/>
      <c r="BO512" s="157"/>
      <c r="BP512" s="157"/>
      <c r="BQ512" s="157"/>
      <c r="BR512" s="157"/>
      <c r="BS512" s="157"/>
      <c r="BT512" s="157"/>
      <c r="BU512" s="157"/>
      <c r="BV512" s="157"/>
      <c r="BW512" s="157"/>
      <c r="BX512" s="157"/>
      <c r="BY512" s="157"/>
      <c r="BZ512" s="157"/>
      <c r="CA512" s="157"/>
      <c r="CB512" s="157"/>
      <c r="CC512" s="157"/>
      <c r="CD512" s="157"/>
    </row>
    <row r="513" spans="1:82" ht="63" customHeight="1" x14ac:dyDescent="0.35">
      <c r="A513" s="154"/>
      <c r="B513" s="153"/>
      <c r="C513" s="157"/>
      <c r="D513" s="159"/>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7"/>
      <c r="AY513" s="157"/>
      <c r="AZ513" s="157"/>
      <c r="BA513" s="157"/>
      <c r="BB513" s="157"/>
      <c r="BC513" s="157"/>
      <c r="BD513" s="157"/>
      <c r="BE513" s="157"/>
      <c r="BF513" s="157"/>
      <c r="BG513" s="157"/>
      <c r="BH513" s="157"/>
      <c r="BI513" s="157"/>
      <c r="BJ513" s="157"/>
      <c r="BK513" s="157"/>
      <c r="BL513" s="157"/>
      <c r="BM513" s="157"/>
      <c r="BN513" s="157"/>
      <c r="BO513" s="157"/>
      <c r="BP513" s="157"/>
      <c r="BQ513" s="157"/>
      <c r="BR513" s="157"/>
      <c r="BS513" s="157"/>
      <c r="BT513" s="157"/>
      <c r="BU513" s="157"/>
      <c r="BV513" s="157"/>
      <c r="BW513" s="157"/>
      <c r="BX513" s="157"/>
      <c r="BY513" s="157"/>
      <c r="BZ513" s="157"/>
      <c r="CA513" s="157"/>
      <c r="CB513" s="157"/>
      <c r="CC513" s="157"/>
      <c r="CD513" s="157"/>
    </row>
    <row r="514" spans="1:82" ht="63" customHeight="1" x14ac:dyDescent="0.35">
      <c r="A514" s="154"/>
      <c r="B514" s="153"/>
      <c r="C514" s="157"/>
      <c r="D514" s="159"/>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7"/>
      <c r="AY514" s="157"/>
      <c r="AZ514" s="157"/>
      <c r="BA514" s="157"/>
      <c r="BB514" s="157"/>
      <c r="BC514" s="157"/>
      <c r="BD514" s="157"/>
      <c r="BE514" s="157"/>
      <c r="BF514" s="157"/>
      <c r="BG514" s="157"/>
      <c r="BH514" s="157"/>
      <c r="BI514" s="157"/>
      <c r="BJ514" s="157"/>
      <c r="BK514" s="157"/>
      <c r="BL514" s="157"/>
      <c r="BM514" s="157"/>
      <c r="BN514" s="157"/>
      <c r="BO514" s="157"/>
      <c r="BP514" s="157"/>
      <c r="BQ514" s="157"/>
      <c r="BR514" s="157"/>
      <c r="BS514" s="157"/>
      <c r="BT514" s="157"/>
      <c r="BU514" s="157"/>
      <c r="BV514" s="157"/>
      <c r="BW514" s="157"/>
      <c r="BX514" s="157"/>
      <c r="BY514" s="157"/>
      <c r="BZ514" s="157"/>
      <c r="CA514" s="157"/>
      <c r="CB514" s="157"/>
      <c r="CC514" s="157"/>
      <c r="CD514" s="157"/>
    </row>
    <row r="515" spans="1:82" ht="63" customHeight="1" x14ac:dyDescent="0.35">
      <c r="A515" s="154"/>
      <c r="B515" s="153"/>
      <c r="C515" s="157"/>
      <c r="D515" s="159"/>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7"/>
      <c r="AY515" s="157"/>
      <c r="AZ515" s="157"/>
      <c r="BA515" s="157"/>
      <c r="BB515" s="157"/>
      <c r="BC515" s="157"/>
      <c r="BD515" s="157"/>
      <c r="BE515" s="157"/>
      <c r="BF515" s="157"/>
      <c r="BG515" s="157"/>
      <c r="BH515" s="157"/>
      <c r="BI515" s="157"/>
      <c r="BJ515" s="157"/>
      <c r="BK515" s="157"/>
      <c r="BL515" s="157"/>
      <c r="BM515" s="157"/>
      <c r="BN515" s="157"/>
      <c r="BO515" s="157"/>
      <c r="BP515" s="157"/>
      <c r="BQ515" s="157"/>
      <c r="BR515" s="157"/>
      <c r="BS515" s="157"/>
      <c r="BT515" s="157"/>
      <c r="BU515" s="157"/>
      <c r="BV515" s="157"/>
      <c r="BW515" s="157"/>
      <c r="BX515" s="157"/>
      <c r="BY515" s="157"/>
      <c r="BZ515" s="157"/>
      <c r="CA515" s="157"/>
      <c r="CB515" s="157"/>
      <c r="CC515" s="157"/>
      <c r="CD515" s="157"/>
    </row>
    <row r="516" spans="1:82" ht="63" customHeight="1" x14ac:dyDescent="0.35">
      <c r="A516" s="154"/>
      <c r="B516" s="153"/>
      <c r="C516" s="157"/>
      <c r="D516" s="159"/>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7"/>
      <c r="AY516" s="157"/>
      <c r="AZ516" s="157"/>
      <c r="BA516" s="157"/>
      <c r="BB516" s="157"/>
      <c r="BC516" s="157"/>
      <c r="BD516" s="157"/>
      <c r="BE516" s="157"/>
      <c r="BF516" s="157"/>
      <c r="BG516" s="157"/>
      <c r="BH516" s="157"/>
      <c r="BI516" s="157"/>
      <c r="BJ516" s="157"/>
      <c r="BK516" s="157"/>
      <c r="BL516" s="157"/>
      <c r="BM516" s="157"/>
      <c r="BN516" s="157"/>
      <c r="BO516" s="157"/>
      <c r="BP516" s="157"/>
      <c r="BQ516" s="157"/>
      <c r="BR516" s="157"/>
      <c r="BS516" s="157"/>
      <c r="BT516" s="157"/>
      <c r="BU516" s="157"/>
      <c r="BV516" s="157"/>
      <c r="BW516" s="157"/>
      <c r="BX516" s="157"/>
      <c r="BY516" s="157"/>
      <c r="BZ516" s="157"/>
      <c r="CA516" s="157"/>
      <c r="CB516" s="157"/>
      <c r="CC516" s="157"/>
      <c r="CD516" s="157"/>
    </row>
    <row r="517" spans="1:82" ht="63" customHeight="1" x14ac:dyDescent="0.35">
      <c r="A517" s="154"/>
      <c r="B517" s="153"/>
      <c r="C517" s="157"/>
      <c r="D517" s="159"/>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7"/>
      <c r="AY517" s="157"/>
      <c r="AZ517" s="157"/>
      <c r="BA517" s="157"/>
      <c r="BB517" s="157"/>
      <c r="BC517" s="157"/>
      <c r="BD517" s="157"/>
      <c r="BE517" s="157"/>
      <c r="BF517" s="157"/>
      <c r="BG517" s="157"/>
      <c r="BH517" s="157"/>
      <c r="BI517" s="157"/>
      <c r="BJ517" s="157"/>
      <c r="BK517" s="157"/>
      <c r="BL517" s="157"/>
      <c r="BM517" s="157"/>
      <c r="BN517" s="157"/>
      <c r="BO517" s="157"/>
      <c r="BP517" s="157"/>
      <c r="BQ517" s="157"/>
      <c r="BR517" s="157"/>
      <c r="BS517" s="157"/>
      <c r="BT517" s="157"/>
      <c r="BU517" s="157"/>
      <c r="BV517" s="157"/>
      <c r="BW517" s="157"/>
      <c r="BX517" s="157"/>
      <c r="BY517" s="157"/>
      <c r="BZ517" s="157"/>
      <c r="CA517" s="157"/>
      <c r="CB517" s="157"/>
      <c r="CC517" s="157"/>
      <c r="CD517" s="157"/>
    </row>
    <row r="518" spans="1:82" ht="63" customHeight="1" x14ac:dyDescent="0.35">
      <c r="A518" s="154"/>
      <c r="B518" s="153"/>
      <c r="C518" s="157"/>
      <c r="D518" s="159"/>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7"/>
      <c r="AY518" s="157"/>
      <c r="AZ518" s="157"/>
      <c r="BA518" s="157"/>
      <c r="BB518" s="157"/>
      <c r="BC518" s="157"/>
      <c r="BD518" s="157"/>
      <c r="BE518" s="157"/>
      <c r="BF518" s="157"/>
      <c r="BG518" s="157"/>
      <c r="BH518" s="157"/>
      <c r="BI518" s="157"/>
      <c r="BJ518" s="157"/>
      <c r="BK518" s="157"/>
      <c r="BL518" s="157"/>
      <c r="BM518" s="157"/>
      <c r="BN518" s="157"/>
      <c r="BO518" s="157"/>
      <c r="BP518" s="157"/>
      <c r="BQ518" s="157"/>
      <c r="BR518" s="157"/>
      <c r="BS518" s="157"/>
      <c r="BT518" s="157"/>
      <c r="BU518" s="157"/>
      <c r="BV518" s="157"/>
      <c r="BW518" s="157"/>
      <c r="BX518" s="157"/>
      <c r="BY518" s="157"/>
      <c r="BZ518" s="157"/>
      <c r="CA518" s="157"/>
      <c r="CB518" s="157"/>
      <c r="CC518" s="157"/>
      <c r="CD518" s="157"/>
    </row>
    <row r="519" spans="1:82" ht="63" customHeight="1" x14ac:dyDescent="0.35">
      <c r="A519" s="154"/>
      <c r="B519" s="153"/>
      <c r="C519" s="157"/>
      <c r="D519" s="159"/>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7"/>
      <c r="AY519" s="157"/>
      <c r="AZ519" s="157"/>
      <c r="BA519" s="157"/>
      <c r="BB519" s="157"/>
      <c r="BC519" s="157"/>
      <c r="BD519" s="157"/>
      <c r="BE519" s="157"/>
      <c r="BF519" s="157"/>
      <c r="BG519" s="157"/>
      <c r="BH519" s="157"/>
      <c r="BI519" s="157"/>
      <c r="BJ519" s="157"/>
      <c r="BK519" s="157"/>
      <c r="BL519" s="157"/>
      <c r="BM519" s="157"/>
      <c r="BN519" s="157"/>
      <c r="BO519" s="157"/>
      <c r="BP519" s="157"/>
      <c r="BQ519" s="157"/>
      <c r="BR519" s="157"/>
      <c r="BS519" s="157"/>
      <c r="BT519" s="157"/>
      <c r="BU519" s="157"/>
      <c r="BV519" s="157"/>
      <c r="BW519" s="157"/>
      <c r="BX519" s="157"/>
      <c r="BY519" s="157"/>
      <c r="BZ519" s="157"/>
      <c r="CA519" s="157"/>
      <c r="CB519" s="157"/>
      <c r="CC519" s="157"/>
      <c r="CD519" s="157"/>
    </row>
    <row r="520" spans="1:82" ht="63" customHeight="1" x14ac:dyDescent="0.35">
      <c r="A520" s="154"/>
      <c r="B520" s="153"/>
      <c r="C520" s="157"/>
      <c r="D520" s="159"/>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7"/>
      <c r="AY520" s="157"/>
      <c r="AZ520" s="157"/>
      <c r="BA520" s="157"/>
      <c r="BB520" s="157"/>
      <c r="BC520" s="157"/>
      <c r="BD520" s="157"/>
      <c r="BE520" s="157"/>
      <c r="BF520" s="157"/>
      <c r="BG520" s="157"/>
      <c r="BH520" s="157"/>
      <c r="BI520" s="157"/>
      <c r="BJ520" s="157"/>
      <c r="BK520" s="157"/>
      <c r="BL520" s="157"/>
      <c r="BM520" s="157"/>
      <c r="BN520" s="157"/>
      <c r="BO520" s="157"/>
      <c r="BP520" s="157"/>
      <c r="BQ520" s="157"/>
      <c r="BR520" s="157"/>
      <c r="BS520" s="157"/>
      <c r="BT520" s="157"/>
      <c r="BU520" s="157"/>
      <c r="BV520" s="157"/>
      <c r="BW520" s="157"/>
      <c r="BX520" s="157"/>
      <c r="BY520" s="157"/>
      <c r="BZ520" s="157"/>
      <c r="CA520" s="157"/>
      <c r="CB520" s="157"/>
      <c r="CC520" s="157"/>
      <c r="CD520" s="157"/>
    </row>
    <row r="521" spans="1:82" ht="63" customHeight="1" x14ac:dyDescent="0.35">
      <c r="A521" s="154"/>
      <c r="B521" s="153"/>
      <c r="C521" s="157"/>
      <c r="D521" s="159"/>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7"/>
      <c r="AY521" s="157"/>
      <c r="AZ521" s="157"/>
      <c r="BA521" s="157"/>
      <c r="BB521" s="157"/>
      <c r="BC521" s="157"/>
      <c r="BD521" s="157"/>
      <c r="BE521" s="157"/>
      <c r="BF521" s="157"/>
      <c r="BG521" s="157"/>
      <c r="BH521" s="157"/>
      <c r="BI521" s="157"/>
      <c r="BJ521" s="157"/>
      <c r="BK521" s="157"/>
      <c r="BL521" s="157"/>
      <c r="BM521" s="157"/>
      <c r="BN521" s="157"/>
      <c r="BO521" s="157"/>
      <c r="BP521" s="157"/>
      <c r="BQ521" s="157"/>
      <c r="BR521" s="157"/>
      <c r="BS521" s="157"/>
      <c r="BT521" s="157"/>
      <c r="BU521" s="157"/>
      <c r="BV521" s="157"/>
      <c r="BW521" s="157"/>
      <c r="BX521" s="157"/>
      <c r="BY521" s="157"/>
      <c r="BZ521" s="157"/>
      <c r="CA521" s="157"/>
      <c r="CB521" s="157"/>
      <c r="CC521" s="157"/>
      <c r="CD521" s="157"/>
    </row>
    <row r="522" spans="1:82" ht="63" customHeight="1" x14ac:dyDescent="0.35">
      <c r="A522" s="154"/>
      <c r="B522" s="153"/>
      <c r="C522" s="157"/>
      <c r="D522" s="159"/>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row>
    <row r="523" spans="1:82" ht="63" customHeight="1" x14ac:dyDescent="0.35">
      <c r="A523" s="154"/>
      <c r="B523" s="153"/>
      <c r="C523" s="157"/>
      <c r="D523" s="159"/>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7"/>
      <c r="AY523" s="157"/>
      <c r="AZ523" s="157"/>
      <c r="BA523" s="157"/>
      <c r="BB523" s="157"/>
      <c r="BC523" s="157"/>
      <c r="BD523" s="157"/>
      <c r="BE523" s="157"/>
      <c r="BF523" s="157"/>
      <c r="BG523" s="157"/>
      <c r="BH523" s="157"/>
      <c r="BI523" s="157"/>
      <c r="BJ523" s="157"/>
      <c r="BK523" s="157"/>
      <c r="BL523" s="157"/>
      <c r="BM523" s="157"/>
      <c r="BN523" s="157"/>
      <c r="BO523" s="157"/>
      <c r="BP523" s="157"/>
      <c r="BQ523" s="157"/>
      <c r="BR523" s="157"/>
      <c r="BS523" s="157"/>
      <c r="BT523" s="157"/>
      <c r="BU523" s="157"/>
      <c r="BV523" s="157"/>
      <c r="BW523" s="157"/>
      <c r="BX523" s="157"/>
      <c r="BY523" s="157"/>
      <c r="BZ523" s="157"/>
      <c r="CA523" s="157"/>
      <c r="CB523" s="157"/>
      <c r="CC523" s="157"/>
      <c r="CD523" s="157"/>
    </row>
    <row r="524" spans="1:82" ht="63" customHeight="1" x14ac:dyDescent="0.35">
      <c r="A524" s="154"/>
      <c r="B524" s="153"/>
      <c r="C524" s="157"/>
      <c r="D524" s="159"/>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7"/>
      <c r="AY524" s="157"/>
      <c r="AZ524" s="157"/>
      <c r="BA524" s="157"/>
      <c r="BB524" s="157"/>
      <c r="BC524" s="157"/>
      <c r="BD524" s="157"/>
      <c r="BE524" s="157"/>
      <c r="BF524" s="157"/>
      <c r="BG524" s="157"/>
      <c r="BH524" s="157"/>
      <c r="BI524" s="157"/>
      <c r="BJ524" s="157"/>
      <c r="BK524" s="157"/>
      <c r="BL524" s="157"/>
      <c r="BM524" s="157"/>
      <c r="BN524" s="157"/>
      <c r="BO524" s="157"/>
      <c r="BP524" s="157"/>
      <c r="BQ524" s="157"/>
      <c r="BR524" s="157"/>
      <c r="BS524" s="157"/>
      <c r="BT524" s="157"/>
      <c r="BU524" s="157"/>
      <c r="BV524" s="157"/>
      <c r="BW524" s="157"/>
      <c r="BX524" s="157"/>
      <c r="BY524" s="157"/>
      <c r="BZ524" s="157"/>
      <c r="CA524" s="157"/>
      <c r="CB524" s="157"/>
      <c r="CC524" s="157"/>
      <c r="CD524" s="157"/>
    </row>
    <row r="525" spans="1:82" ht="63" customHeight="1" x14ac:dyDescent="0.35">
      <c r="A525" s="154"/>
      <c r="B525" s="153"/>
      <c r="C525" s="157"/>
      <c r="D525" s="159"/>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7"/>
      <c r="AY525" s="157"/>
      <c r="AZ525" s="157"/>
      <c r="BA525" s="157"/>
      <c r="BB525" s="157"/>
      <c r="BC525" s="157"/>
      <c r="BD525" s="157"/>
      <c r="BE525" s="157"/>
      <c r="BF525" s="157"/>
      <c r="BG525" s="157"/>
      <c r="BH525" s="157"/>
      <c r="BI525" s="157"/>
      <c r="BJ525" s="157"/>
      <c r="BK525" s="157"/>
      <c r="BL525" s="157"/>
      <c r="BM525" s="157"/>
      <c r="BN525" s="157"/>
      <c r="BO525" s="157"/>
      <c r="BP525" s="157"/>
      <c r="BQ525" s="157"/>
      <c r="BR525" s="157"/>
      <c r="BS525" s="157"/>
      <c r="BT525" s="157"/>
      <c r="BU525" s="157"/>
      <c r="BV525" s="157"/>
      <c r="BW525" s="157"/>
      <c r="BX525" s="157"/>
      <c r="BY525" s="157"/>
      <c r="BZ525" s="157"/>
      <c r="CA525" s="157"/>
      <c r="CB525" s="157"/>
      <c r="CC525" s="157"/>
      <c r="CD525" s="157"/>
    </row>
    <row r="526" spans="1:82" ht="63" customHeight="1" x14ac:dyDescent="0.35">
      <c r="A526" s="154"/>
      <c r="B526" s="153"/>
      <c r="C526" s="157"/>
      <c r="D526" s="159"/>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7"/>
      <c r="AY526" s="157"/>
      <c r="AZ526" s="157"/>
      <c r="BA526" s="157"/>
      <c r="BB526" s="157"/>
      <c r="BC526" s="157"/>
      <c r="BD526" s="157"/>
      <c r="BE526" s="157"/>
      <c r="BF526" s="157"/>
      <c r="BG526" s="157"/>
      <c r="BH526" s="157"/>
      <c r="BI526" s="157"/>
      <c r="BJ526" s="157"/>
      <c r="BK526" s="157"/>
      <c r="BL526" s="157"/>
      <c r="BM526" s="157"/>
      <c r="BN526" s="157"/>
      <c r="BO526" s="157"/>
      <c r="BP526" s="157"/>
      <c r="BQ526" s="157"/>
      <c r="BR526" s="157"/>
      <c r="BS526" s="157"/>
      <c r="BT526" s="157"/>
      <c r="BU526" s="157"/>
      <c r="BV526" s="157"/>
      <c r="BW526" s="157"/>
      <c r="BX526" s="157"/>
      <c r="BY526" s="157"/>
      <c r="BZ526" s="157"/>
      <c r="CA526" s="157"/>
      <c r="CB526" s="157"/>
      <c r="CC526" s="157"/>
      <c r="CD526" s="157"/>
    </row>
    <row r="527" spans="1:82" ht="63" customHeight="1" x14ac:dyDescent="0.35">
      <c r="A527" s="154"/>
      <c r="B527" s="153"/>
      <c r="C527" s="157"/>
      <c r="D527" s="159"/>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7"/>
      <c r="AY527" s="157"/>
      <c r="AZ527" s="157"/>
      <c r="BA527" s="157"/>
      <c r="BB527" s="157"/>
      <c r="BC527" s="157"/>
      <c r="BD527" s="157"/>
      <c r="BE527" s="157"/>
      <c r="BF527" s="157"/>
      <c r="BG527" s="157"/>
      <c r="BH527" s="157"/>
      <c r="BI527" s="157"/>
      <c r="BJ527" s="157"/>
      <c r="BK527" s="157"/>
      <c r="BL527" s="157"/>
      <c r="BM527" s="157"/>
      <c r="BN527" s="157"/>
      <c r="BO527" s="157"/>
      <c r="BP527" s="157"/>
      <c r="BQ527" s="157"/>
      <c r="BR527" s="157"/>
      <c r="BS527" s="157"/>
      <c r="BT527" s="157"/>
      <c r="BU527" s="157"/>
      <c r="BV527" s="157"/>
      <c r="BW527" s="157"/>
      <c r="BX527" s="157"/>
      <c r="BY527" s="157"/>
      <c r="BZ527" s="157"/>
      <c r="CA527" s="157"/>
      <c r="CB527" s="157"/>
      <c r="CC527" s="157"/>
      <c r="CD527" s="157"/>
    </row>
    <row r="528" spans="1:82" ht="63" customHeight="1" x14ac:dyDescent="0.35">
      <c r="A528" s="154"/>
      <c r="B528" s="153"/>
      <c r="C528" s="157"/>
      <c r="D528" s="159"/>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7"/>
      <c r="AY528" s="157"/>
      <c r="AZ528" s="157"/>
      <c r="BA528" s="157"/>
      <c r="BB528" s="157"/>
      <c r="BC528" s="157"/>
      <c r="BD528" s="157"/>
      <c r="BE528" s="157"/>
      <c r="BF528" s="157"/>
      <c r="BG528" s="157"/>
      <c r="BH528" s="157"/>
      <c r="BI528" s="157"/>
      <c r="BJ528" s="157"/>
      <c r="BK528" s="157"/>
      <c r="BL528" s="157"/>
      <c r="BM528" s="157"/>
      <c r="BN528" s="157"/>
      <c r="BO528" s="157"/>
      <c r="BP528" s="157"/>
      <c r="BQ528" s="157"/>
      <c r="BR528" s="157"/>
      <c r="BS528" s="157"/>
      <c r="BT528" s="157"/>
      <c r="BU528" s="157"/>
      <c r="BV528" s="157"/>
      <c r="BW528" s="157"/>
      <c r="BX528" s="157"/>
      <c r="BY528" s="157"/>
      <c r="BZ528" s="157"/>
      <c r="CA528" s="157"/>
      <c r="CB528" s="157"/>
      <c r="CC528" s="157"/>
      <c r="CD528" s="157"/>
    </row>
    <row r="529" spans="1:82" ht="63" customHeight="1" x14ac:dyDescent="0.35">
      <c r="A529" s="154"/>
      <c r="B529" s="153"/>
      <c r="C529" s="157"/>
      <c r="D529" s="159"/>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7"/>
      <c r="AY529" s="157"/>
      <c r="AZ529" s="157"/>
      <c r="BA529" s="157"/>
      <c r="BB529" s="157"/>
      <c r="BC529" s="157"/>
      <c r="BD529" s="157"/>
      <c r="BE529" s="157"/>
      <c r="BF529" s="157"/>
      <c r="BG529" s="157"/>
      <c r="BH529" s="157"/>
      <c r="BI529" s="157"/>
      <c r="BJ529" s="157"/>
      <c r="BK529" s="157"/>
      <c r="BL529" s="157"/>
      <c r="BM529" s="157"/>
      <c r="BN529" s="157"/>
      <c r="BO529" s="157"/>
      <c r="BP529" s="157"/>
      <c r="BQ529" s="157"/>
      <c r="BR529" s="157"/>
      <c r="BS529" s="157"/>
      <c r="BT529" s="157"/>
      <c r="BU529" s="157"/>
      <c r="BV529" s="157"/>
      <c r="BW529" s="157"/>
      <c r="BX529" s="157"/>
      <c r="BY529" s="157"/>
      <c r="BZ529" s="157"/>
      <c r="CA529" s="157"/>
      <c r="CB529" s="157"/>
      <c r="CC529" s="157"/>
      <c r="CD529" s="157"/>
    </row>
    <row r="530" spans="1:82" ht="63" customHeight="1" x14ac:dyDescent="0.35">
      <c r="A530" s="154"/>
      <c r="B530" s="153"/>
      <c r="C530" s="157"/>
      <c r="D530" s="159"/>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7"/>
      <c r="AY530" s="157"/>
      <c r="AZ530" s="157"/>
      <c r="BA530" s="157"/>
      <c r="BB530" s="157"/>
      <c r="BC530" s="157"/>
      <c r="BD530" s="157"/>
      <c r="BE530" s="157"/>
      <c r="BF530" s="157"/>
      <c r="BG530" s="157"/>
      <c r="BH530" s="157"/>
      <c r="BI530" s="157"/>
      <c r="BJ530" s="157"/>
      <c r="BK530" s="157"/>
      <c r="BL530" s="157"/>
      <c r="BM530" s="157"/>
      <c r="BN530" s="157"/>
      <c r="BO530" s="157"/>
      <c r="BP530" s="157"/>
      <c r="BQ530" s="157"/>
      <c r="BR530" s="157"/>
      <c r="BS530" s="157"/>
      <c r="BT530" s="157"/>
      <c r="BU530" s="157"/>
      <c r="BV530" s="157"/>
      <c r="BW530" s="157"/>
      <c r="BX530" s="157"/>
      <c r="BY530" s="157"/>
      <c r="BZ530" s="157"/>
      <c r="CA530" s="157"/>
      <c r="CB530" s="157"/>
      <c r="CC530" s="157"/>
      <c r="CD530" s="157"/>
    </row>
    <row r="531" spans="1:82" ht="63" customHeight="1" x14ac:dyDescent="0.35">
      <c r="A531" s="154"/>
      <c r="B531" s="153"/>
      <c r="C531" s="157"/>
      <c r="D531" s="159"/>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7"/>
      <c r="AY531" s="157"/>
      <c r="AZ531" s="157"/>
      <c r="BA531" s="157"/>
      <c r="BB531" s="157"/>
      <c r="BC531" s="157"/>
      <c r="BD531" s="157"/>
      <c r="BE531" s="157"/>
      <c r="BF531" s="157"/>
      <c r="BG531" s="157"/>
      <c r="BH531" s="157"/>
      <c r="BI531" s="157"/>
      <c r="BJ531" s="157"/>
      <c r="BK531" s="157"/>
      <c r="BL531" s="157"/>
      <c r="BM531" s="157"/>
      <c r="BN531" s="157"/>
      <c r="BO531" s="157"/>
      <c r="BP531" s="157"/>
      <c r="BQ531" s="157"/>
      <c r="BR531" s="157"/>
      <c r="BS531" s="157"/>
      <c r="BT531" s="157"/>
      <c r="BU531" s="157"/>
      <c r="BV531" s="157"/>
      <c r="BW531" s="157"/>
      <c r="BX531" s="157"/>
      <c r="BY531" s="157"/>
      <c r="BZ531" s="157"/>
      <c r="CA531" s="157"/>
      <c r="CB531" s="157"/>
      <c r="CC531" s="157"/>
      <c r="CD531" s="157"/>
    </row>
    <row r="532" spans="1:82" ht="63" customHeight="1" x14ac:dyDescent="0.35">
      <c r="A532" s="154"/>
      <c r="B532" s="153"/>
      <c r="C532" s="157"/>
      <c r="D532" s="159"/>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7"/>
      <c r="BT532" s="157"/>
      <c r="BU532" s="157"/>
      <c r="BV532" s="157"/>
      <c r="BW532" s="157"/>
      <c r="BX532" s="157"/>
      <c r="BY532" s="157"/>
      <c r="BZ532" s="157"/>
      <c r="CA532" s="157"/>
      <c r="CB532" s="157"/>
      <c r="CC532" s="157"/>
      <c r="CD532" s="157"/>
    </row>
    <row r="533" spans="1:82" ht="63" customHeight="1" x14ac:dyDescent="0.35">
      <c r="A533" s="154"/>
      <c r="B533" s="153"/>
      <c r="C533" s="157"/>
      <c r="D533" s="159"/>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7"/>
      <c r="AY533" s="157"/>
      <c r="AZ533" s="157"/>
      <c r="BA533" s="157"/>
      <c r="BB533" s="157"/>
      <c r="BC533" s="157"/>
      <c r="BD533" s="157"/>
      <c r="BE533" s="157"/>
      <c r="BF533" s="157"/>
      <c r="BG533" s="157"/>
      <c r="BH533" s="157"/>
      <c r="BI533" s="157"/>
      <c r="BJ533" s="157"/>
      <c r="BK533" s="157"/>
      <c r="BL533" s="157"/>
      <c r="BM533" s="157"/>
      <c r="BN533" s="157"/>
      <c r="BO533" s="157"/>
      <c r="BP533" s="157"/>
      <c r="BQ533" s="157"/>
      <c r="BR533" s="157"/>
      <c r="BS533" s="157"/>
      <c r="BT533" s="157"/>
      <c r="BU533" s="157"/>
      <c r="BV533" s="157"/>
      <c r="BW533" s="157"/>
      <c r="BX533" s="157"/>
      <c r="BY533" s="157"/>
      <c r="BZ533" s="157"/>
      <c r="CA533" s="157"/>
      <c r="CB533" s="157"/>
      <c r="CC533" s="157"/>
      <c r="CD533" s="157"/>
    </row>
    <row r="534" spans="1:82" ht="63" customHeight="1" x14ac:dyDescent="0.35">
      <c r="A534" s="154"/>
      <c r="B534" s="153"/>
      <c r="C534" s="157"/>
      <c r="D534" s="159"/>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7"/>
      <c r="AY534" s="157"/>
      <c r="AZ534" s="157"/>
      <c r="BA534" s="157"/>
      <c r="BB534" s="157"/>
      <c r="BC534" s="157"/>
      <c r="BD534" s="157"/>
      <c r="BE534" s="157"/>
      <c r="BF534" s="157"/>
      <c r="BG534" s="157"/>
      <c r="BH534" s="157"/>
      <c r="BI534" s="157"/>
      <c r="BJ534" s="157"/>
      <c r="BK534" s="157"/>
      <c r="BL534" s="157"/>
      <c r="BM534" s="157"/>
      <c r="BN534" s="157"/>
      <c r="BO534" s="157"/>
      <c r="BP534" s="157"/>
      <c r="BQ534" s="157"/>
      <c r="BR534" s="157"/>
      <c r="BS534" s="157"/>
      <c r="BT534" s="157"/>
      <c r="BU534" s="157"/>
      <c r="BV534" s="157"/>
      <c r="BW534" s="157"/>
      <c r="BX534" s="157"/>
      <c r="BY534" s="157"/>
      <c r="BZ534" s="157"/>
      <c r="CA534" s="157"/>
      <c r="CB534" s="157"/>
      <c r="CC534" s="157"/>
      <c r="CD534" s="157"/>
    </row>
    <row r="535" spans="1:82" ht="63" customHeight="1" x14ac:dyDescent="0.35">
      <c r="A535" s="154"/>
      <c r="B535" s="153"/>
      <c r="C535" s="157"/>
      <c r="D535" s="159"/>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7"/>
      <c r="AY535" s="157"/>
      <c r="AZ535" s="157"/>
      <c r="BA535" s="157"/>
      <c r="BB535" s="157"/>
      <c r="BC535" s="157"/>
      <c r="BD535" s="157"/>
      <c r="BE535" s="157"/>
      <c r="BF535" s="157"/>
      <c r="BG535" s="157"/>
      <c r="BH535" s="157"/>
      <c r="BI535" s="157"/>
      <c r="BJ535" s="157"/>
      <c r="BK535" s="157"/>
      <c r="BL535" s="157"/>
      <c r="BM535" s="157"/>
      <c r="BN535" s="157"/>
      <c r="BO535" s="157"/>
      <c r="BP535" s="157"/>
      <c r="BQ535" s="157"/>
      <c r="BR535" s="157"/>
      <c r="BS535" s="157"/>
      <c r="BT535" s="157"/>
      <c r="BU535" s="157"/>
      <c r="BV535" s="157"/>
      <c r="BW535" s="157"/>
      <c r="BX535" s="157"/>
      <c r="BY535" s="157"/>
      <c r="BZ535" s="157"/>
      <c r="CA535" s="157"/>
      <c r="CB535" s="157"/>
      <c r="CC535" s="157"/>
      <c r="CD535" s="157"/>
    </row>
    <row r="536" spans="1:82" ht="63" customHeight="1" x14ac:dyDescent="0.35">
      <c r="A536" s="154"/>
      <c r="B536" s="153"/>
      <c r="C536" s="157"/>
      <c r="D536" s="159"/>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7"/>
      <c r="AY536" s="157"/>
      <c r="AZ536" s="157"/>
      <c r="BA536" s="157"/>
      <c r="BB536" s="157"/>
      <c r="BC536" s="157"/>
      <c r="BD536" s="157"/>
      <c r="BE536" s="157"/>
      <c r="BF536" s="157"/>
      <c r="BG536" s="157"/>
      <c r="BH536" s="157"/>
      <c r="BI536" s="157"/>
      <c r="BJ536" s="157"/>
      <c r="BK536" s="157"/>
      <c r="BL536" s="157"/>
      <c r="BM536" s="157"/>
      <c r="BN536" s="157"/>
      <c r="BO536" s="157"/>
      <c r="BP536" s="157"/>
      <c r="BQ536" s="157"/>
      <c r="BR536" s="157"/>
      <c r="BS536" s="157"/>
      <c r="BT536" s="157"/>
      <c r="BU536" s="157"/>
      <c r="BV536" s="157"/>
      <c r="BW536" s="157"/>
      <c r="BX536" s="157"/>
      <c r="BY536" s="157"/>
      <c r="BZ536" s="157"/>
      <c r="CA536" s="157"/>
      <c r="CB536" s="157"/>
      <c r="CC536" s="157"/>
      <c r="CD536" s="157"/>
    </row>
    <row r="537" spans="1:82" ht="63" customHeight="1" x14ac:dyDescent="0.35">
      <c r="A537" s="154"/>
      <c r="B537" s="153"/>
      <c r="C537" s="157"/>
      <c r="D537" s="159"/>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7"/>
      <c r="AY537" s="157"/>
      <c r="AZ537" s="157"/>
      <c r="BA537" s="157"/>
      <c r="BB537" s="157"/>
      <c r="BC537" s="157"/>
      <c r="BD537" s="157"/>
      <c r="BE537" s="157"/>
      <c r="BF537" s="157"/>
      <c r="BG537" s="157"/>
      <c r="BH537" s="157"/>
      <c r="BI537" s="157"/>
      <c r="BJ537" s="157"/>
      <c r="BK537" s="157"/>
      <c r="BL537" s="157"/>
      <c r="BM537" s="157"/>
      <c r="BN537" s="157"/>
      <c r="BO537" s="157"/>
      <c r="BP537" s="157"/>
      <c r="BQ537" s="157"/>
      <c r="BR537" s="157"/>
      <c r="BS537" s="157"/>
      <c r="BT537" s="157"/>
      <c r="BU537" s="157"/>
      <c r="BV537" s="157"/>
      <c r="BW537" s="157"/>
      <c r="BX537" s="157"/>
      <c r="BY537" s="157"/>
      <c r="BZ537" s="157"/>
      <c r="CA537" s="157"/>
      <c r="CB537" s="157"/>
      <c r="CC537" s="157"/>
      <c r="CD537" s="157"/>
    </row>
    <row r="538" spans="1:82" ht="63" customHeight="1" x14ac:dyDescent="0.35">
      <c r="A538" s="154"/>
      <c r="B538" s="153"/>
      <c r="C538" s="157"/>
      <c r="D538" s="159"/>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7"/>
      <c r="AY538" s="157"/>
      <c r="AZ538" s="157"/>
      <c r="BA538" s="157"/>
      <c r="BB538" s="157"/>
      <c r="BC538" s="157"/>
      <c r="BD538" s="157"/>
      <c r="BE538" s="157"/>
      <c r="BF538" s="157"/>
      <c r="BG538" s="157"/>
      <c r="BH538" s="157"/>
      <c r="BI538" s="157"/>
      <c r="BJ538" s="157"/>
      <c r="BK538" s="157"/>
      <c r="BL538" s="157"/>
      <c r="BM538" s="157"/>
      <c r="BN538" s="157"/>
      <c r="BO538" s="157"/>
      <c r="BP538" s="157"/>
      <c r="BQ538" s="157"/>
      <c r="BR538" s="157"/>
      <c r="BS538" s="157"/>
      <c r="BT538" s="157"/>
      <c r="BU538" s="157"/>
      <c r="BV538" s="157"/>
      <c r="BW538" s="157"/>
      <c r="BX538" s="157"/>
      <c r="BY538" s="157"/>
      <c r="BZ538" s="157"/>
      <c r="CA538" s="157"/>
      <c r="CB538" s="157"/>
      <c r="CC538" s="157"/>
      <c r="CD538" s="157"/>
    </row>
    <row r="539" spans="1:82" ht="63" customHeight="1" x14ac:dyDescent="0.35">
      <c r="A539" s="154"/>
      <c r="B539" s="153"/>
      <c r="C539" s="157"/>
      <c r="D539" s="159"/>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7"/>
      <c r="AY539" s="157"/>
      <c r="AZ539" s="157"/>
      <c r="BA539" s="157"/>
      <c r="BB539" s="157"/>
      <c r="BC539" s="157"/>
      <c r="BD539" s="157"/>
      <c r="BE539" s="157"/>
      <c r="BF539" s="157"/>
      <c r="BG539" s="157"/>
      <c r="BH539" s="157"/>
      <c r="BI539" s="157"/>
      <c r="BJ539" s="157"/>
      <c r="BK539" s="157"/>
      <c r="BL539" s="157"/>
      <c r="BM539" s="157"/>
      <c r="BN539" s="157"/>
      <c r="BO539" s="157"/>
      <c r="BP539" s="157"/>
      <c r="BQ539" s="157"/>
      <c r="BR539" s="157"/>
      <c r="BS539" s="157"/>
      <c r="BT539" s="157"/>
      <c r="BU539" s="157"/>
      <c r="BV539" s="157"/>
      <c r="BW539" s="157"/>
      <c r="BX539" s="157"/>
      <c r="BY539" s="157"/>
      <c r="BZ539" s="157"/>
      <c r="CA539" s="157"/>
      <c r="CB539" s="157"/>
      <c r="CC539" s="157"/>
      <c r="CD539" s="157"/>
    </row>
    <row r="540" spans="1:82" ht="63" customHeight="1" x14ac:dyDescent="0.35">
      <c r="A540" s="154"/>
      <c r="B540" s="153"/>
      <c r="C540" s="157"/>
      <c r="D540" s="159"/>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7"/>
      <c r="AY540" s="157"/>
      <c r="AZ540" s="157"/>
      <c r="BA540" s="157"/>
      <c r="BB540" s="157"/>
      <c r="BC540" s="157"/>
      <c r="BD540" s="157"/>
      <c r="BE540" s="157"/>
      <c r="BF540" s="157"/>
      <c r="BG540" s="157"/>
      <c r="BH540" s="157"/>
      <c r="BI540" s="157"/>
      <c r="BJ540" s="157"/>
      <c r="BK540" s="157"/>
      <c r="BL540" s="157"/>
      <c r="BM540" s="157"/>
      <c r="BN540" s="157"/>
      <c r="BO540" s="157"/>
      <c r="BP540" s="157"/>
      <c r="BQ540" s="157"/>
      <c r="BR540" s="157"/>
      <c r="BS540" s="157"/>
      <c r="BT540" s="157"/>
      <c r="BU540" s="157"/>
      <c r="BV540" s="157"/>
      <c r="BW540" s="157"/>
      <c r="BX540" s="157"/>
      <c r="BY540" s="157"/>
      <c r="BZ540" s="157"/>
      <c r="CA540" s="157"/>
      <c r="CB540" s="157"/>
      <c r="CC540" s="157"/>
      <c r="CD540" s="157"/>
    </row>
    <row r="541" spans="1:82" ht="63" customHeight="1" x14ac:dyDescent="0.35">
      <c r="A541" s="154"/>
      <c r="B541" s="153"/>
      <c r="C541" s="157"/>
      <c r="D541" s="159"/>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7"/>
      <c r="AY541" s="157"/>
      <c r="AZ541" s="157"/>
      <c r="BA541" s="157"/>
      <c r="BB541" s="157"/>
      <c r="BC541" s="157"/>
      <c r="BD541" s="157"/>
      <c r="BE541" s="157"/>
      <c r="BF541" s="157"/>
      <c r="BG541" s="157"/>
      <c r="BH541" s="157"/>
      <c r="BI541" s="157"/>
      <c r="BJ541" s="157"/>
      <c r="BK541" s="157"/>
      <c r="BL541" s="157"/>
      <c r="BM541" s="157"/>
      <c r="BN541" s="157"/>
      <c r="BO541" s="157"/>
      <c r="BP541" s="157"/>
      <c r="BQ541" s="157"/>
      <c r="BR541" s="157"/>
      <c r="BS541" s="157"/>
      <c r="BT541" s="157"/>
      <c r="BU541" s="157"/>
      <c r="BV541" s="157"/>
      <c r="BW541" s="157"/>
      <c r="BX541" s="157"/>
      <c r="BY541" s="157"/>
      <c r="BZ541" s="157"/>
      <c r="CA541" s="157"/>
      <c r="CB541" s="157"/>
      <c r="CC541" s="157"/>
      <c r="CD541" s="157"/>
    </row>
    <row r="542" spans="1:82" ht="63" customHeight="1" x14ac:dyDescent="0.35">
      <c r="A542" s="154"/>
      <c r="B542" s="153"/>
      <c r="C542" s="157"/>
      <c r="D542" s="159"/>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7"/>
      <c r="AY542" s="157"/>
      <c r="AZ542" s="157"/>
      <c r="BA542" s="157"/>
      <c r="BB542" s="157"/>
      <c r="BC542" s="157"/>
      <c r="BD542" s="157"/>
      <c r="BE542" s="157"/>
      <c r="BF542" s="157"/>
      <c r="BG542" s="157"/>
      <c r="BH542" s="157"/>
      <c r="BI542" s="157"/>
      <c r="BJ542" s="157"/>
      <c r="BK542" s="157"/>
      <c r="BL542" s="157"/>
      <c r="BM542" s="157"/>
      <c r="BN542" s="157"/>
      <c r="BO542" s="157"/>
      <c r="BP542" s="157"/>
      <c r="BQ542" s="157"/>
      <c r="BR542" s="157"/>
      <c r="BS542" s="157"/>
      <c r="BT542" s="157"/>
      <c r="BU542" s="157"/>
      <c r="BV542" s="157"/>
      <c r="BW542" s="157"/>
      <c r="BX542" s="157"/>
      <c r="BY542" s="157"/>
      <c r="BZ542" s="157"/>
      <c r="CA542" s="157"/>
      <c r="CB542" s="157"/>
      <c r="CC542" s="157"/>
      <c r="CD542" s="157"/>
    </row>
    <row r="543" spans="1:82" ht="63" customHeight="1" x14ac:dyDescent="0.35">
      <c r="A543" s="154"/>
      <c r="B543" s="153"/>
      <c r="C543" s="157"/>
      <c r="D543" s="159"/>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7"/>
      <c r="AY543" s="157"/>
      <c r="AZ543" s="157"/>
      <c r="BA543" s="157"/>
      <c r="BB543" s="157"/>
      <c r="BC543" s="157"/>
      <c r="BD543" s="157"/>
      <c r="BE543" s="157"/>
      <c r="BF543" s="157"/>
      <c r="BG543" s="157"/>
      <c r="BH543" s="157"/>
      <c r="BI543" s="157"/>
      <c r="BJ543" s="157"/>
      <c r="BK543" s="157"/>
      <c r="BL543" s="157"/>
      <c r="BM543" s="157"/>
      <c r="BN543" s="157"/>
      <c r="BO543" s="157"/>
      <c r="BP543" s="157"/>
      <c r="BQ543" s="157"/>
      <c r="BR543" s="157"/>
      <c r="BS543" s="157"/>
      <c r="BT543" s="157"/>
      <c r="BU543" s="157"/>
      <c r="BV543" s="157"/>
      <c r="BW543" s="157"/>
      <c r="BX543" s="157"/>
      <c r="BY543" s="157"/>
      <c r="BZ543" s="157"/>
      <c r="CA543" s="157"/>
      <c r="CB543" s="157"/>
      <c r="CC543" s="157"/>
      <c r="CD543" s="157"/>
    </row>
    <row r="544" spans="1:82" ht="63" customHeight="1" x14ac:dyDescent="0.35">
      <c r="A544" s="154"/>
      <c r="B544" s="153"/>
      <c r="C544" s="157"/>
      <c r="D544" s="159"/>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7"/>
      <c r="BT544" s="157"/>
      <c r="BU544" s="157"/>
      <c r="BV544" s="157"/>
      <c r="BW544" s="157"/>
      <c r="BX544" s="157"/>
      <c r="BY544" s="157"/>
      <c r="BZ544" s="157"/>
      <c r="CA544" s="157"/>
      <c r="CB544" s="157"/>
      <c r="CC544" s="157"/>
      <c r="CD544" s="157"/>
    </row>
    <row r="545" spans="1:82" ht="63" customHeight="1" x14ac:dyDescent="0.35">
      <c r="A545" s="154"/>
      <c r="B545" s="153"/>
      <c r="C545" s="157"/>
      <c r="D545" s="159"/>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row>
    <row r="546" spans="1:82" ht="63" customHeight="1" x14ac:dyDescent="0.35">
      <c r="A546" s="154"/>
      <c r="B546" s="153"/>
      <c r="C546" s="157"/>
      <c r="D546" s="159"/>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7"/>
      <c r="AY546" s="157"/>
      <c r="AZ546" s="157"/>
      <c r="BA546" s="157"/>
      <c r="BB546" s="157"/>
      <c r="BC546" s="157"/>
      <c r="BD546" s="157"/>
      <c r="BE546" s="157"/>
      <c r="BF546" s="157"/>
      <c r="BG546" s="157"/>
      <c r="BH546" s="157"/>
      <c r="BI546" s="157"/>
      <c r="BJ546" s="157"/>
      <c r="BK546" s="157"/>
      <c r="BL546" s="157"/>
      <c r="BM546" s="157"/>
      <c r="BN546" s="157"/>
      <c r="BO546" s="157"/>
      <c r="BP546" s="157"/>
      <c r="BQ546" s="157"/>
      <c r="BR546" s="157"/>
      <c r="BS546" s="157"/>
      <c r="BT546" s="157"/>
      <c r="BU546" s="157"/>
      <c r="BV546" s="157"/>
      <c r="BW546" s="157"/>
      <c r="BX546" s="157"/>
      <c r="BY546" s="157"/>
      <c r="BZ546" s="157"/>
      <c r="CA546" s="157"/>
      <c r="CB546" s="157"/>
      <c r="CC546" s="157"/>
      <c r="CD546" s="157"/>
    </row>
    <row r="547" spans="1:82" ht="63" customHeight="1" x14ac:dyDescent="0.35">
      <c r="A547" s="154"/>
      <c r="B547" s="153"/>
      <c r="C547" s="157"/>
      <c r="D547" s="159"/>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7"/>
      <c r="AY547" s="157"/>
      <c r="AZ547" s="157"/>
      <c r="BA547" s="157"/>
      <c r="BB547" s="157"/>
      <c r="BC547" s="157"/>
      <c r="BD547" s="157"/>
      <c r="BE547" s="157"/>
      <c r="BF547" s="157"/>
      <c r="BG547" s="157"/>
      <c r="BH547" s="157"/>
      <c r="BI547" s="157"/>
      <c r="BJ547" s="157"/>
      <c r="BK547" s="157"/>
      <c r="BL547" s="157"/>
      <c r="BM547" s="157"/>
      <c r="BN547" s="157"/>
      <c r="BO547" s="157"/>
      <c r="BP547" s="157"/>
      <c r="BQ547" s="157"/>
      <c r="BR547" s="157"/>
      <c r="BS547" s="157"/>
      <c r="BT547" s="157"/>
      <c r="BU547" s="157"/>
      <c r="BV547" s="157"/>
      <c r="BW547" s="157"/>
      <c r="BX547" s="157"/>
      <c r="BY547" s="157"/>
      <c r="BZ547" s="157"/>
      <c r="CA547" s="157"/>
      <c r="CB547" s="157"/>
      <c r="CC547" s="157"/>
      <c r="CD547" s="157"/>
    </row>
    <row r="548" spans="1:82" ht="63" customHeight="1" x14ac:dyDescent="0.35">
      <c r="A548" s="154"/>
      <c r="B548" s="153"/>
      <c r="C548" s="157"/>
      <c r="D548" s="159"/>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7"/>
      <c r="AY548" s="157"/>
      <c r="AZ548" s="157"/>
      <c r="BA548" s="157"/>
      <c r="BB548" s="157"/>
      <c r="BC548" s="157"/>
      <c r="BD548" s="157"/>
      <c r="BE548" s="157"/>
      <c r="BF548" s="157"/>
      <c r="BG548" s="157"/>
      <c r="BH548" s="157"/>
      <c r="BI548" s="157"/>
      <c r="BJ548" s="157"/>
      <c r="BK548" s="157"/>
      <c r="BL548" s="157"/>
      <c r="BM548" s="157"/>
      <c r="BN548" s="157"/>
      <c r="BO548" s="157"/>
      <c r="BP548" s="157"/>
      <c r="BQ548" s="157"/>
      <c r="BR548" s="157"/>
      <c r="BS548" s="157"/>
      <c r="BT548" s="157"/>
      <c r="BU548" s="157"/>
      <c r="BV548" s="157"/>
      <c r="BW548" s="157"/>
      <c r="BX548" s="157"/>
      <c r="BY548" s="157"/>
      <c r="BZ548" s="157"/>
      <c r="CA548" s="157"/>
      <c r="CB548" s="157"/>
      <c r="CC548" s="157"/>
      <c r="CD548" s="157"/>
    </row>
    <row r="549" spans="1:82" ht="63" customHeight="1" x14ac:dyDescent="0.35">
      <c r="A549" s="154"/>
      <c r="B549" s="153"/>
      <c r="C549" s="157"/>
      <c r="D549" s="159"/>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7"/>
      <c r="AY549" s="157"/>
      <c r="AZ549" s="157"/>
      <c r="BA549" s="157"/>
      <c r="BB549" s="157"/>
      <c r="BC549" s="157"/>
      <c r="BD549" s="157"/>
      <c r="BE549" s="157"/>
      <c r="BF549" s="157"/>
      <c r="BG549" s="157"/>
      <c r="BH549" s="157"/>
      <c r="BI549" s="157"/>
      <c r="BJ549" s="157"/>
      <c r="BK549" s="157"/>
      <c r="BL549" s="157"/>
      <c r="BM549" s="157"/>
      <c r="BN549" s="157"/>
      <c r="BO549" s="157"/>
      <c r="BP549" s="157"/>
      <c r="BQ549" s="157"/>
      <c r="BR549" s="157"/>
      <c r="BS549" s="157"/>
      <c r="BT549" s="157"/>
      <c r="BU549" s="157"/>
      <c r="BV549" s="157"/>
      <c r="BW549" s="157"/>
      <c r="BX549" s="157"/>
      <c r="BY549" s="157"/>
      <c r="BZ549" s="157"/>
      <c r="CA549" s="157"/>
      <c r="CB549" s="157"/>
      <c r="CC549" s="157"/>
      <c r="CD549" s="157"/>
    </row>
    <row r="550" spans="1:82" ht="63" customHeight="1" x14ac:dyDescent="0.35">
      <c r="A550" s="154"/>
      <c r="B550" s="153"/>
      <c r="C550" s="157"/>
      <c r="D550" s="159"/>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7"/>
      <c r="AY550" s="157"/>
      <c r="AZ550" s="157"/>
      <c r="BA550" s="157"/>
      <c r="BB550" s="157"/>
      <c r="BC550" s="157"/>
      <c r="BD550" s="157"/>
      <c r="BE550" s="157"/>
      <c r="BF550" s="157"/>
      <c r="BG550" s="157"/>
      <c r="BH550" s="157"/>
      <c r="BI550" s="157"/>
      <c r="BJ550" s="157"/>
      <c r="BK550" s="157"/>
      <c r="BL550" s="157"/>
      <c r="BM550" s="157"/>
      <c r="BN550" s="157"/>
      <c r="BO550" s="157"/>
      <c r="BP550" s="157"/>
      <c r="BQ550" s="157"/>
      <c r="BR550" s="157"/>
      <c r="BS550" s="157"/>
      <c r="BT550" s="157"/>
      <c r="BU550" s="157"/>
      <c r="BV550" s="157"/>
      <c r="BW550" s="157"/>
      <c r="BX550" s="157"/>
      <c r="BY550" s="157"/>
      <c r="BZ550" s="157"/>
      <c r="CA550" s="157"/>
      <c r="CB550" s="157"/>
      <c r="CC550" s="157"/>
      <c r="CD550" s="157"/>
    </row>
    <row r="551" spans="1:82" ht="63" customHeight="1" x14ac:dyDescent="0.35">
      <c r="A551" s="154"/>
      <c r="B551" s="153"/>
      <c r="C551" s="157"/>
      <c r="D551" s="159"/>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7"/>
      <c r="AY551" s="157"/>
      <c r="AZ551" s="157"/>
      <c r="BA551" s="157"/>
      <c r="BB551" s="157"/>
      <c r="BC551" s="157"/>
      <c r="BD551" s="157"/>
      <c r="BE551" s="157"/>
      <c r="BF551" s="157"/>
      <c r="BG551" s="157"/>
      <c r="BH551" s="157"/>
      <c r="BI551" s="157"/>
      <c r="BJ551" s="157"/>
      <c r="BK551" s="157"/>
      <c r="BL551" s="157"/>
      <c r="BM551" s="157"/>
      <c r="BN551" s="157"/>
      <c r="BO551" s="157"/>
      <c r="BP551" s="157"/>
      <c r="BQ551" s="157"/>
      <c r="BR551" s="157"/>
      <c r="BS551" s="157"/>
      <c r="BT551" s="157"/>
      <c r="BU551" s="157"/>
      <c r="BV551" s="157"/>
      <c r="BW551" s="157"/>
      <c r="BX551" s="157"/>
      <c r="BY551" s="157"/>
      <c r="BZ551" s="157"/>
      <c r="CA551" s="157"/>
      <c r="CB551" s="157"/>
      <c r="CC551" s="157"/>
      <c r="CD551" s="157"/>
    </row>
    <row r="552" spans="1:82" ht="63" customHeight="1" x14ac:dyDescent="0.35">
      <c r="A552" s="154"/>
      <c r="B552" s="153"/>
      <c r="C552" s="157"/>
      <c r="D552" s="159"/>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7"/>
      <c r="AY552" s="157"/>
      <c r="AZ552" s="157"/>
      <c r="BA552" s="157"/>
      <c r="BB552" s="157"/>
      <c r="BC552" s="157"/>
      <c r="BD552" s="157"/>
      <c r="BE552" s="157"/>
      <c r="BF552" s="157"/>
      <c r="BG552" s="157"/>
      <c r="BH552" s="157"/>
      <c r="BI552" s="157"/>
      <c r="BJ552" s="157"/>
      <c r="BK552" s="157"/>
      <c r="BL552" s="157"/>
      <c r="BM552" s="157"/>
      <c r="BN552" s="157"/>
      <c r="BO552" s="157"/>
      <c r="BP552" s="157"/>
      <c r="BQ552" s="157"/>
      <c r="BR552" s="157"/>
      <c r="BS552" s="157"/>
      <c r="BT552" s="157"/>
      <c r="BU552" s="157"/>
      <c r="BV552" s="157"/>
      <c r="BW552" s="157"/>
      <c r="BX552" s="157"/>
      <c r="BY552" s="157"/>
      <c r="BZ552" s="157"/>
      <c r="CA552" s="157"/>
      <c r="CB552" s="157"/>
      <c r="CC552" s="157"/>
      <c r="CD552" s="157"/>
    </row>
    <row r="553" spans="1:82" ht="63" customHeight="1" x14ac:dyDescent="0.35">
      <c r="A553" s="154"/>
      <c r="B553" s="153"/>
      <c r="C553" s="157"/>
      <c r="D553" s="159"/>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7"/>
      <c r="AY553" s="157"/>
      <c r="AZ553" s="157"/>
      <c r="BA553" s="157"/>
      <c r="BB553" s="157"/>
      <c r="BC553" s="157"/>
      <c r="BD553" s="157"/>
      <c r="BE553" s="157"/>
      <c r="BF553" s="157"/>
      <c r="BG553" s="157"/>
      <c r="BH553" s="157"/>
      <c r="BI553" s="157"/>
      <c r="BJ553" s="157"/>
      <c r="BK553" s="157"/>
      <c r="BL553" s="157"/>
      <c r="BM553" s="157"/>
      <c r="BN553" s="157"/>
      <c r="BO553" s="157"/>
      <c r="BP553" s="157"/>
      <c r="BQ553" s="157"/>
      <c r="BR553" s="157"/>
      <c r="BS553" s="157"/>
      <c r="BT553" s="157"/>
      <c r="BU553" s="157"/>
      <c r="BV553" s="157"/>
      <c r="BW553" s="157"/>
      <c r="BX553" s="157"/>
      <c r="BY553" s="157"/>
      <c r="BZ553" s="157"/>
      <c r="CA553" s="157"/>
      <c r="CB553" s="157"/>
      <c r="CC553" s="157"/>
      <c r="CD553" s="157"/>
    </row>
    <row r="554" spans="1:82" ht="63" customHeight="1" x14ac:dyDescent="0.35">
      <c r="A554" s="154"/>
      <c r="B554" s="153"/>
      <c r="C554" s="157"/>
      <c r="D554" s="159"/>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7"/>
      <c r="AY554" s="157"/>
      <c r="AZ554" s="157"/>
      <c r="BA554" s="157"/>
      <c r="BB554" s="157"/>
      <c r="BC554" s="157"/>
      <c r="BD554" s="157"/>
      <c r="BE554" s="157"/>
      <c r="BF554" s="157"/>
      <c r="BG554" s="157"/>
      <c r="BH554" s="157"/>
      <c r="BI554" s="157"/>
      <c r="BJ554" s="157"/>
      <c r="BK554" s="157"/>
      <c r="BL554" s="157"/>
      <c r="BM554" s="157"/>
      <c r="BN554" s="157"/>
      <c r="BO554" s="157"/>
      <c r="BP554" s="157"/>
      <c r="BQ554" s="157"/>
      <c r="BR554" s="157"/>
      <c r="BS554" s="157"/>
      <c r="BT554" s="157"/>
      <c r="BU554" s="157"/>
      <c r="BV554" s="157"/>
      <c r="BW554" s="157"/>
      <c r="BX554" s="157"/>
      <c r="BY554" s="157"/>
      <c r="BZ554" s="157"/>
      <c r="CA554" s="157"/>
      <c r="CB554" s="157"/>
      <c r="CC554" s="157"/>
      <c r="CD554" s="157"/>
    </row>
    <row r="555" spans="1:82" ht="63" customHeight="1" x14ac:dyDescent="0.35">
      <c r="A555" s="154"/>
      <c r="B555" s="153"/>
      <c r="C555" s="157"/>
      <c r="D555" s="159"/>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7"/>
      <c r="AY555" s="157"/>
      <c r="AZ555" s="157"/>
      <c r="BA555" s="157"/>
      <c r="BB555" s="157"/>
      <c r="BC555" s="157"/>
      <c r="BD555" s="157"/>
      <c r="BE555" s="157"/>
      <c r="BF555" s="157"/>
      <c r="BG555" s="157"/>
      <c r="BH555" s="157"/>
      <c r="BI555" s="157"/>
      <c r="BJ555" s="157"/>
      <c r="BK555" s="157"/>
      <c r="BL555" s="157"/>
      <c r="BM555" s="157"/>
      <c r="BN555" s="157"/>
      <c r="BO555" s="157"/>
      <c r="BP555" s="157"/>
      <c r="BQ555" s="157"/>
      <c r="BR555" s="157"/>
      <c r="BS555" s="157"/>
      <c r="BT555" s="157"/>
      <c r="BU555" s="157"/>
      <c r="BV555" s="157"/>
      <c r="BW555" s="157"/>
      <c r="BX555" s="157"/>
      <c r="BY555" s="157"/>
      <c r="BZ555" s="157"/>
      <c r="CA555" s="157"/>
      <c r="CB555" s="157"/>
      <c r="CC555" s="157"/>
      <c r="CD555" s="157"/>
    </row>
    <row r="556" spans="1:82" ht="63" customHeight="1" x14ac:dyDescent="0.35">
      <c r="A556" s="154"/>
      <c r="B556" s="153"/>
      <c r="C556" s="157"/>
      <c r="D556" s="159"/>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7"/>
      <c r="AY556" s="157"/>
      <c r="AZ556" s="157"/>
      <c r="BA556" s="157"/>
      <c r="BB556" s="157"/>
      <c r="BC556" s="157"/>
      <c r="BD556" s="157"/>
      <c r="BE556" s="157"/>
      <c r="BF556" s="157"/>
      <c r="BG556" s="157"/>
      <c r="BH556" s="157"/>
      <c r="BI556" s="157"/>
      <c r="BJ556" s="157"/>
      <c r="BK556" s="157"/>
      <c r="BL556" s="157"/>
      <c r="BM556" s="157"/>
      <c r="BN556" s="157"/>
      <c r="BO556" s="157"/>
      <c r="BP556" s="157"/>
      <c r="BQ556" s="157"/>
      <c r="BR556" s="157"/>
      <c r="BS556" s="157"/>
      <c r="BT556" s="157"/>
      <c r="BU556" s="157"/>
      <c r="BV556" s="157"/>
      <c r="BW556" s="157"/>
      <c r="BX556" s="157"/>
      <c r="BY556" s="157"/>
      <c r="BZ556" s="157"/>
      <c r="CA556" s="157"/>
      <c r="CB556" s="157"/>
      <c r="CC556" s="157"/>
      <c r="CD556" s="157"/>
    </row>
    <row r="557" spans="1:82" ht="63" customHeight="1" x14ac:dyDescent="0.35">
      <c r="A557" s="154"/>
      <c r="B557" s="153"/>
      <c r="C557" s="157"/>
      <c r="D557" s="159"/>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row>
    <row r="558" spans="1:82" ht="63" customHeight="1" x14ac:dyDescent="0.35">
      <c r="A558" s="154"/>
      <c r="B558" s="153"/>
      <c r="C558" s="157"/>
      <c r="D558" s="159"/>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7"/>
      <c r="AY558" s="157"/>
      <c r="AZ558" s="157"/>
      <c r="BA558" s="157"/>
      <c r="BB558" s="157"/>
      <c r="BC558" s="157"/>
      <c r="BD558" s="157"/>
      <c r="BE558" s="157"/>
      <c r="BF558" s="157"/>
      <c r="BG558" s="157"/>
      <c r="BH558" s="157"/>
      <c r="BI558" s="157"/>
      <c r="BJ558" s="157"/>
      <c r="BK558" s="157"/>
      <c r="BL558" s="157"/>
      <c r="BM558" s="157"/>
      <c r="BN558" s="157"/>
      <c r="BO558" s="157"/>
      <c r="BP558" s="157"/>
      <c r="BQ558" s="157"/>
      <c r="BR558" s="157"/>
      <c r="BS558" s="157"/>
      <c r="BT558" s="157"/>
      <c r="BU558" s="157"/>
      <c r="BV558" s="157"/>
      <c r="BW558" s="157"/>
      <c r="BX558" s="157"/>
      <c r="BY558" s="157"/>
      <c r="BZ558" s="157"/>
      <c r="CA558" s="157"/>
      <c r="CB558" s="157"/>
      <c r="CC558" s="157"/>
      <c r="CD558" s="157"/>
    </row>
    <row r="559" spans="1:82" ht="63" customHeight="1" x14ac:dyDescent="0.35">
      <c r="A559" s="154"/>
      <c r="B559" s="153"/>
      <c r="C559" s="157"/>
      <c r="D559" s="159"/>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7"/>
      <c r="AY559" s="157"/>
      <c r="AZ559" s="157"/>
      <c r="BA559" s="157"/>
      <c r="BB559" s="157"/>
      <c r="BC559" s="157"/>
      <c r="BD559" s="157"/>
      <c r="BE559" s="157"/>
      <c r="BF559" s="157"/>
      <c r="BG559" s="157"/>
      <c r="BH559" s="157"/>
      <c r="BI559" s="157"/>
      <c r="BJ559" s="157"/>
      <c r="BK559" s="157"/>
      <c r="BL559" s="157"/>
      <c r="BM559" s="157"/>
      <c r="BN559" s="157"/>
      <c r="BO559" s="157"/>
      <c r="BP559" s="157"/>
      <c r="BQ559" s="157"/>
      <c r="BR559" s="157"/>
      <c r="BS559" s="157"/>
      <c r="BT559" s="157"/>
      <c r="BU559" s="157"/>
      <c r="BV559" s="157"/>
      <c r="BW559" s="157"/>
      <c r="BX559" s="157"/>
      <c r="BY559" s="157"/>
      <c r="BZ559" s="157"/>
      <c r="CA559" s="157"/>
      <c r="CB559" s="157"/>
      <c r="CC559" s="157"/>
      <c r="CD559" s="157"/>
    </row>
    <row r="560" spans="1:82" ht="63" customHeight="1" x14ac:dyDescent="0.35">
      <c r="A560" s="154"/>
      <c r="B560" s="153"/>
      <c r="C560" s="157"/>
      <c r="D560" s="159"/>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7"/>
      <c r="AY560" s="157"/>
      <c r="AZ560" s="157"/>
      <c r="BA560" s="157"/>
      <c r="BB560" s="157"/>
      <c r="BC560" s="157"/>
      <c r="BD560" s="157"/>
      <c r="BE560" s="157"/>
      <c r="BF560" s="157"/>
      <c r="BG560" s="157"/>
      <c r="BH560" s="157"/>
      <c r="BI560" s="157"/>
      <c r="BJ560" s="157"/>
      <c r="BK560" s="157"/>
      <c r="BL560" s="157"/>
      <c r="BM560" s="157"/>
      <c r="BN560" s="157"/>
      <c r="BO560" s="157"/>
      <c r="BP560" s="157"/>
      <c r="BQ560" s="157"/>
      <c r="BR560" s="157"/>
      <c r="BS560" s="157"/>
      <c r="BT560" s="157"/>
      <c r="BU560" s="157"/>
      <c r="BV560" s="157"/>
      <c r="BW560" s="157"/>
      <c r="BX560" s="157"/>
      <c r="BY560" s="157"/>
      <c r="BZ560" s="157"/>
      <c r="CA560" s="157"/>
      <c r="CB560" s="157"/>
      <c r="CC560" s="157"/>
      <c r="CD560" s="157"/>
    </row>
    <row r="561" spans="1:82" ht="63" customHeight="1" x14ac:dyDescent="0.35">
      <c r="A561" s="154"/>
      <c r="B561" s="153"/>
      <c r="C561" s="157"/>
      <c r="D561" s="159"/>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7"/>
      <c r="BT561" s="157"/>
      <c r="BU561" s="157"/>
      <c r="BV561" s="157"/>
      <c r="BW561" s="157"/>
      <c r="BX561" s="157"/>
      <c r="BY561" s="157"/>
      <c r="BZ561" s="157"/>
      <c r="CA561" s="157"/>
      <c r="CB561" s="157"/>
      <c r="CC561" s="157"/>
      <c r="CD561" s="157"/>
    </row>
    <row r="562" spans="1:82" ht="63" customHeight="1" x14ac:dyDescent="0.35">
      <c r="A562" s="154"/>
      <c r="B562" s="153"/>
      <c r="C562" s="157"/>
      <c r="D562" s="159"/>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7"/>
      <c r="AY562" s="157"/>
      <c r="AZ562" s="157"/>
      <c r="BA562" s="157"/>
      <c r="BB562" s="157"/>
      <c r="BC562" s="157"/>
      <c r="BD562" s="157"/>
      <c r="BE562" s="157"/>
      <c r="BF562" s="157"/>
      <c r="BG562" s="157"/>
      <c r="BH562" s="157"/>
      <c r="BI562" s="157"/>
      <c r="BJ562" s="157"/>
      <c r="BK562" s="157"/>
      <c r="BL562" s="157"/>
      <c r="BM562" s="157"/>
      <c r="BN562" s="157"/>
      <c r="BO562" s="157"/>
      <c r="BP562" s="157"/>
      <c r="BQ562" s="157"/>
      <c r="BR562" s="157"/>
      <c r="BS562" s="157"/>
      <c r="BT562" s="157"/>
      <c r="BU562" s="157"/>
      <c r="BV562" s="157"/>
      <c r="BW562" s="157"/>
      <c r="BX562" s="157"/>
      <c r="BY562" s="157"/>
      <c r="BZ562" s="157"/>
      <c r="CA562" s="157"/>
      <c r="CB562" s="157"/>
      <c r="CC562" s="157"/>
      <c r="CD562" s="157"/>
    </row>
    <row r="563" spans="1:82" ht="63" customHeight="1" x14ac:dyDescent="0.35">
      <c r="A563" s="154"/>
      <c r="B563" s="153"/>
      <c r="C563" s="157"/>
      <c r="D563" s="159"/>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7"/>
      <c r="AY563" s="157"/>
      <c r="AZ563" s="157"/>
      <c r="BA563" s="157"/>
      <c r="BB563" s="157"/>
      <c r="BC563" s="157"/>
      <c r="BD563" s="157"/>
      <c r="BE563" s="157"/>
      <c r="BF563" s="157"/>
      <c r="BG563" s="157"/>
      <c r="BH563" s="157"/>
      <c r="BI563" s="157"/>
      <c r="BJ563" s="157"/>
      <c r="BK563" s="157"/>
      <c r="BL563" s="157"/>
      <c r="BM563" s="157"/>
      <c r="BN563" s="157"/>
      <c r="BO563" s="157"/>
      <c r="BP563" s="157"/>
      <c r="BQ563" s="157"/>
      <c r="BR563" s="157"/>
      <c r="BS563" s="157"/>
      <c r="BT563" s="157"/>
      <c r="BU563" s="157"/>
      <c r="BV563" s="157"/>
      <c r="BW563" s="157"/>
      <c r="BX563" s="157"/>
      <c r="BY563" s="157"/>
      <c r="BZ563" s="157"/>
      <c r="CA563" s="157"/>
      <c r="CB563" s="157"/>
      <c r="CC563" s="157"/>
      <c r="CD563" s="157"/>
    </row>
    <row r="564" spans="1:82" ht="63" customHeight="1" x14ac:dyDescent="0.35">
      <c r="A564" s="154"/>
      <c r="B564" s="153"/>
      <c r="C564" s="157"/>
      <c r="D564" s="159"/>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7"/>
      <c r="AY564" s="157"/>
      <c r="AZ564" s="157"/>
      <c r="BA564" s="157"/>
      <c r="BB564" s="157"/>
      <c r="BC564" s="157"/>
      <c r="BD564" s="157"/>
      <c r="BE564" s="157"/>
      <c r="BF564" s="157"/>
      <c r="BG564" s="157"/>
      <c r="BH564" s="157"/>
      <c r="BI564" s="157"/>
      <c r="BJ564" s="157"/>
      <c r="BK564" s="157"/>
      <c r="BL564" s="157"/>
      <c r="BM564" s="157"/>
      <c r="BN564" s="157"/>
      <c r="BO564" s="157"/>
      <c r="BP564" s="157"/>
      <c r="BQ564" s="157"/>
      <c r="BR564" s="157"/>
      <c r="BS564" s="157"/>
      <c r="BT564" s="157"/>
      <c r="BU564" s="157"/>
      <c r="BV564" s="157"/>
      <c r="BW564" s="157"/>
      <c r="BX564" s="157"/>
      <c r="BY564" s="157"/>
      <c r="BZ564" s="157"/>
      <c r="CA564" s="157"/>
      <c r="CB564" s="157"/>
      <c r="CC564" s="157"/>
      <c r="CD564" s="157"/>
    </row>
    <row r="565" spans="1:82" ht="63" customHeight="1" x14ac:dyDescent="0.35">
      <c r="A565" s="154"/>
      <c r="B565" s="153"/>
      <c r="C565" s="157"/>
      <c r="D565" s="159"/>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7"/>
      <c r="AY565" s="157"/>
      <c r="AZ565" s="157"/>
      <c r="BA565" s="157"/>
      <c r="BB565" s="157"/>
      <c r="BC565" s="157"/>
      <c r="BD565" s="157"/>
      <c r="BE565" s="157"/>
      <c r="BF565" s="157"/>
      <c r="BG565" s="157"/>
      <c r="BH565" s="157"/>
      <c r="BI565" s="157"/>
      <c r="BJ565" s="157"/>
      <c r="BK565" s="157"/>
      <c r="BL565" s="157"/>
      <c r="BM565" s="157"/>
      <c r="BN565" s="157"/>
      <c r="BO565" s="157"/>
      <c r="BP565" s="157"/>
      <c r="BQ565" s="157"/>
      <c r="BR565" s="157"/>
      <c r="BS565" s="157"/>
      <c r="BT565" s="157"/>
      <c r="BU565" s="157"/>
      <c r="BV565" s="157"/>
      <c r="BW565" s="157"/>
      <c r="BX565" s="157"/>
      <c r="BY565" s="157"/>
      <c r="BZ565" s="157"/>
      <c r="CA565" s="157"/>
      <c r="CB565" s="157"/>
      <c r="CC565" s="157"/>
      <c r="CD565" s="157"/>
    </row>
    <row r="566" spans="1:82" ht="63" customHeight="1" x14ac:dyDescent="0.35">
      <c r="A566" s="154"/>
      <c r="B566" s="153"/>
      <c r="C566" s="157"/>
      <c r="D566" s="159"/>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7"/>
      <c r="AY566" s="157"/>
      <c r="AZ566" s="157"/>
      <c r="BA566" s="157"/>
      <c r="BB566" s="157"/>
      <c r="BC566" s="157"/>
      <c r="BD566" s="157"/>
      <c r="BE566" s="157"/>
      <c r="BF566" s="157"/>
      <c r="BG566" s="157"/>
      <c r="BH566" s="157"/>
      <c r="BI566" s="157"/>
      <c r="BJ566" s="157"/>
      <c r="BK566" s="157"/>
      <c r="BL566" s="157"/>
      <c r="BM566" s="157"/>
      <c r="BN566" s="157"/>
      <c r="BO566" s="157"/>
      <c r="BP566" s="157"/>
      <c r="BQ566" s="157"/>
      <c r="BR566" s="157"/>
      <c r="BS566" s="157"/>
      <c r="BT566" s="157"/>
      <c r="BU566" s="157"/>
      <c r="BV566" s="157"/>
      <c r="BW566" s="157"/>
      <c r="BX566" s="157"/>
      <c r="BY566" s="157"/>
      <c r="BZ566" s="157"/>
      <c r="CA566" s="157"/>
      <c r="CB566" s="157"/>
      <c r="CC566" s="157"/>
      <c r="CD566" s="157"/>
    </row>
    <row r="567" spans="1:82" ht="63" customHeight="1" x14ac:dyDescent="0.35">
      <c r="A567" s="154"/>
      <c r="B567" s="153"/>
      <c r="C567" s="157"/>
      <c r="D567" s="159"/>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7"/>
      <c r="AY567" s="157"/>
      <c r="AZ567" s="157"/>
      <c r="BA567" s="157"/>
      <c r="BB567" s="157"/>
      <c r="BC567" s="157"/>
      <c r="BD567" s="157"/>
      <c r="BE567" s="157"/>
      <c r="BF567" s="157"/>
      <c r="BG567" s="157"/>
      <c r="BH567" s="157"/>
      <c r="BI567" s="157"/>
      <c r="BJ567" s="157"/>
      <c r="BK567" s="157"/>
      <c r="BL567" s="157"/>
      <c r="BM567" s="157"/>
      <c r="BN567" s="157"/>
      <c r="BO567" s="157"/>
      <c r="BP567" s="157"/>
      <c r="BQ567" s="157"/>
      <c r="BR567" s="157"/>
      <c r="BS567" s="157"/>
      <c r="BT567" s="157"/>
      <c r="BU567" s="157"/>
      <c r="BV567" s="157"/>
      <c r="BW567" s="157"/>
      <c r="BX567" s="157"/>
      <c r="BY567" s="157"/>
      <c r="BZ567" s="157"/>
      <c r="CA567" s="157"/>
      <c r="CB567" s="157"/>
      <c r="CC567" s="157"/>
      <c r="CD567" s="157"/>
    </row>
    <row r="568" spans="1:82" ht="63" customHeight="1" x14ac:dyDescent="0.35">
      <c r="A568" s="154"/>
      <c r="B568" s="153"/>
      <c r="C568" s="157"/>
      <c r="D568" s="159"/>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7"/>
      <c r="AY568" s="157"/>
      <c r="AZ568" s="157"/>
      <c r="BA568" s="157"/>
      <c r="BB568" s="157"/>
      <c r="BC568" s="157"/>
      <c r="BD568" s="157"/>
      <c r="BE568" s="157"/>
      <c r="BF568" s="157"/>
      <c r="BG568" s="157"/>
      <c r="BH568" s="157"/>
      <c r="BI568" s="157"/>
      <c r="BJ568" s="157"/>
      <c r="BK568" s="157"/>
      <c r="BL568" s="157"/>
      <c r="BM568" s="157"/>
      <c r="BN568" s="157"/>
      <c r="BO568" s="157"/>
      <c r="BP568" s="157"/>
      <c r="BQ568" s="157"/>
      <c r="BR568" s="157"/>
      <c r="BS568" s="157"/>
      <c r="BT568" s="157"/>
      <c r="BU568" s="157"/>
      <c r="BV568" s="157"/>
      <c r="BW568" s="157"/>
      <c r="BX568" s="157"/>
      <c r="BY568" s="157"/>
      <c r="BZ568" s="157"/>
      <c r="CA568" s="157"/>
      <c r="CB568" s="157"/>
      <c r="CC568" s="157"/>
      <c r="CD568" s="157"/>
    </row>
    <row r="569" spans="1:82" ht="63" customHeight="1" x14ac:dyDescent="0.35">
      <c r="A569" s="154"/>
      <c r="B569" s="153"/>
      <c r="C569" s="157"/>
      <c r="D569" s="159"/>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7"/>
      <c r="AY569" s="157"/>
      <c r="AZ569" s="157"/>
      <c r="BA569" s="157"/>
      <c r="BB569" s="157"/>
      <c r="BC569" s="157"/>
      <c r="BD569" s="157"/>
      <c r="BE569" s="157"/>
      <c r="BF569" s="157"/>
      <c r="BG569" s="157"/>
      <c r="BH569" s="157"/>
      <c r="BI569" s="157"/>
      <c r="BJ569" s="157"/>
      <c r="BK569" s="157"/>
      <c r="BL569" s="157"/>
      <c r="BM569" s="157"/>
      <c r="BN569" s="157"/>
      <c r="BO569" s="157"/>
      <c r="BP569" s="157"/>
      <c r="BQ569" s="157"/>
      <c r="BR569" s="157"/>
      <c r="BS569" s="157"/>
      <c r="BT569" s="157"/>
      <c r="BU569" s="157"/>
      <c r="BV569" s="157"/>
      <c r="BW569" s="157"/>
      <c r="BX569" s="157"/>
      <c r="BY569" s="157"/>
      <c r="BZ569" s="157"/>
      <c r="CA569" s="157"/>
      <c r="CB569" s="157"/>
      <c r="CC569" s="157"/>
      <c r="CD569" s="157"/>
    </row>
    <row r="570" spans="1:82" ht="63" customHeight="1" x14ac:dyDescent="0.35">
      <c r="A570" s="154"/>
      <c r="B570" s="153"/>
      <c r="C570" s="157"/>
      <c r="D570" s="159"/>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row>
    <row r="571" spans="1:82" ht="63" customHeight="1" x14ac:dyDescent="0.35">
      <c r="A571" s="154"/>
      <c r="B571" s="153"/>
      <c r="C571" s="157"/>
      <c r="D571" s="159"/>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7"/>
      <c r="AY571" s="157"/>
      <c r="AZ571" s="157"/>
      <c r="BA571" s="157"/>
      <c r="BB571" s="157"/>
      <c r="BC571" s="157"/>
      <c r="BD571" s="157"/>
      <c r="BE571" s="157"/>
      <c r="BF571" s="157"/>
      <c r="BG571" s="157"/>
      <c r="BH571" s="157"/>
      <c r="BI571" s="157"/>
      <c r="BJ571" s="157"/>
      <c r="BK571" s="157"/>
      <c r="BL571" s="157"/>
      <c r="BM571" s="157"/>
      <c r="BN571" s="157"/>
      <c r="BO571" s="157"/>
      <c r="BP571" s="157"/>
      <c r="BQ571" s="157"/>
      <c r="BR571" s="157"/>
      <c r="BS571" s="157"/>
      <c r="BT571" s="157"/>
      <c r="BU571" s="157"/>
      <c r="BV571" s="157"/>
      <c r="BW571" s="157"/>
      <c r="BX571" s="157"/>
      <c r="BY571" s="157"/>
      <c r="BZ571" s="157"/>
      <c r="CA571" s="157"/>
      <c r="CB571" s="157"/>
      <c r="CC571" s="157"/>
      <c r="CD571" s="157"/>
    </row>
    <row r="572" spans="1:82" ht="63" customHeight="1" x14ac:dyDescent="0.35">
      <c r="A572" s="154"/>
      <c r="B572" s="153"/>
      <c r="C572" s="157"/>
      <c r="D572" s="159"/>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7"/>
      <c r="BT572" s="157"/>
      <c r="BU572" s="157"/>
      <c r="BV572" s="157"/>
      <c r="BW572" s="157"/>
      <c r="BX572" s="157"/>
      <c r="BY572" s="157"/>
      <c r="BZ572" s="157"/>
      <c r="CA572" s="157"/>
      <c r="CB572" s="157"/>
      <c r="CC572" s="157"/>
      <c r="CD572" s="157"/>
    </row>
    <row r="573" spans="1:82" ht="63" customHeight="1" x14ac:dyDescent="0.35">
      <c r="A573" s="154"/>
      <c r="B573" s="153"/>
      <c r="C573" s="157"/>
      <c r="D573" s="159"/>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7"/>
      <c r="AY573" s="157"/>
      <c r="AZ573" s="157"/>
      <c r="BA573" s="157"/>
      <c r="BB573" s="157"/>
      <c r="BC573" s="157"/>
      <c r="BD573" s="157"/>
      <c r="BE573" s="157"/>
      <c r="BF573" s="157"/>
      <c r="BG573" s="157"/>
      <c r="BH573" s="157"/>
      <c r="BI573" s="157"/>
      <c r="BJ573" s="157"/>
      <c r="BK573" s="157"/>
      <c r="BL573" s="157"/>
      <c r="BM573" s="157"/>
      <c r="BN573" s="157"/>
      <c r="BO573" s="157"/>
      <c r="BP573" s="157"/>
      <c r="BQ573" s="157"/>
      <c r="BR573" s="157"/>
      <c r="BS573" s="157"/>
      <c r="BT573" s="157"/>
      <c r="BU573" s="157"/>
      <c r="BV573" s="157"/>
      <c r="BW573" s="157"/>
      <c r="BX573" s="157"/>
      <c r="BY573" s="157"/>
      <c r="BZ573" s="157"/>
      <c r="CA573" s="157"/>
      <c r="CB573" s="157"/>
      <c r="CC573" s="157"/>
      <c r="CD573" s="157"/>
    </row>
    <row r="574" spans="1:82" ht="63" customHeight="1" x14ac:dyDescent="0.35">
      <c r="A574" s="154"/>
      <c r="B574" s="153"/>
      <c r="C574" s="157"/>
      <c r="D574" s="159"/>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7"/>
      <c r="AY574" s="157"/>
      <c r="AZ574" s="157"/>
      <c r="BA574" s="157"/>
      <c r="BB574" s="157"/>
      <c r="BC574" s="157"/>
      <c r="BD574" s="157"/>
      <c r="BE574" s="157"/>
      <c r="BF574" s="157"/>
      <c r="BG574" s="157"/>
      <c r="BH574" s="157"/>
      <c r="BI574" s="157"/>
      <c r="BJ574" s="157"/>
      <c r="BK574" s="157"/>
      <c r="BL574" s="157"/>
      <c r="BM574" s="157"/>
      <c r="BN574" s="157"/>
      <c r="BO574" s="157"/>
      <c r="BP574" s="157"/>
      <c r="BQ574" s="157"/>
      <c r="BR574" s="157"/>
      <c r="BS574" s="157"/>
      <c r="BT574" s="157"/>
      <c r="BU574" s="157"/>
      <c r="BV574" s="157"/>
      <c r="BW574" s="157"/>
      <c r="BX574" s="157"/>
      <c r="BY574" s="157"/>
      <c r="BZ574" s="157"/>
      <c r="CA574" s="157"/>
      <c r="CB574" s="157"/>
      <c r="CC574" s="157"/>
      <c r="CD574" s="157"/>
    </row>
    <row r="575" spans="1:82" ht="63" customHeight="1" x14ac:dyDescent="0.35">
      <c r="A575" s="154"/>
      <c r="B575" s="153"/>
      <c r="C575" s="157"/>
      <c r="D575" s="159"/>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7"/>
      <c r="AY575" s="157"/>
      <c r="AZ575" s="157"/>
      <c r="BA575" s="157"/>
      <c r="BB575" s="157"/>
      <c r="BC575" s="157"/>
      <c r="BD575" s="157"/>
      <c r="BE575" s="157"/>
      <c r="BF575" s="157"/>
      <c r="BG575" s="157"/>
      <c r="BH575" s="157"/>
      <c r="BI575" s="157"/>
      <c r="BJ575" s="157"/>
      <c r="BK575" s="157"/>
      <c r="BL575" s="157"/>
      <c r="BM575" s="157"/>
      <c r="BN575" s="157"/>
      <c r="BO575" s="157"/>
      <c r="BP575" s="157"/>
      <c r="BQ575" s="157"/>
      <c r="BR575" s="157"/>
      <c r="BS575" s="157"/>
      <c r="BT575" s="157"/>
      <c r="BU575" s="157"/>
      <c r="BV575" s="157"/>
      <c r="BW575" s="157"/>
      <c r="BX575" s="157"/>
      <c r="BY575" s="157"/>
      <c r="BZ575" s="157"/>
      <c r="CA575" s="157"/>
      <c r="CB575" s="157"/>
      <c r="CC575" s="157"/>
      <c r="CD575" s="157"/>
    </row>
    <row r="576" spans="1:82" ht="63" customHeight="1" x14ac:dyDescent="0.35">
      <c r="A576" s="154"/>
      <c r="B576" s="153"/>
      <c r="C576" s="157"/>
      <c r="D576" s="159"/>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7"/>
      <c r="AY576" s="157"/>
      <c r="AZ576" s="157"/>
      <c r="BA576" s="157"/>
      <c r="BB576" s="157"/>
      <c r="BC576" s="157"/>
      <c r="BD576" s="157"/>
      <c r="BE576" s="157"/>
      <c r="BF576" s="157"/>
      <c r="BG576" s="157"/>
      <c r="BH576" s="157"/>
      <c r="BI576" s="157"/>
      <c r="BJ576" s="157"/>
      <c r="BK576" s="157"/>
      <c r="BL576" s="157"/>
      <c r="BM576" s="157"/>
      <c r="BN576" s="157"/>
      <c r="BO576" s="157"/>
      <c r="BP576" s="157"/>
      <c r="BQ576" s="157"/>
      <c r="BR576" s="157"/>
      <c r="BS576" s="157"/>
      <c r="BT576" s="157"/>
      <c r="BU576" s="157"/>
      <c r="BV576" s="157"/>
      <c r="BW576" s="157"/>
      <c r="BX576" s="157"/>
      <c r="BY576" s="157"/>
      <c r="BZ576" s="157"/>
      <c r="CA576" s="157"/>
      <c r="CB576" s="157"/>
      <c r="CC576" s="157"/>
      <c r="CD576" s="157"/>
    </row>
    <row r="577" spans="1:82" ht="63" customHeight="1" x14ac:dyDescent="0.35">
      <c r="A577" s="154"/>
      <c r="B577" s="153"/>
      <c r="C577" s="157"/>
      <c r="D577" s="159"/>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7"/>
      <c r="AY577" s="157"/>
      <c r="AZ577" s="157"/>
      <c r="BA577" s="157"/>
      <c r="BB577" s="157"/>
      <c r="BC577" s="157"/>
      <c r="BD577" s="157"/>
      <c r="BE577" s="157"/>
      <c r="BF577" s="157"/>
      <c r="BG577" s="157"/>
      <c r="BH577" s="157"/>
      <c r="BI577" s="157"/>
      <c r="BJ577" s="157"/>
      <c r="BK577" s="157"/>
      <c r="BL577" s="157"/>
      <c r="BM577" s="157"/>
      <c r="BN577" s="157"/>
      <c r="BO577" s="157"/>
      <c r="BP577" s="157"/>
      <c r="BQ577" s="157"/>
      <c r="BR577" s="157"/>
      <c r="BS577" s="157"/>
      <c r="BT577" s="157"/>
      <c r="BU577" s="157"/>
      <c r="BV577" s="157"/>
      <c r="BW577" s="157"/>
      <c r="BX577" s="157"/>
      <c r="BY577" s="157"/>
      <c r="BZ577" s="157"/>
      <c r="CA577" s="157"/>
      <c r="CB577" s="157"/>
      <c r="CC577" s="157"/>
      <c r="CD577" s="157"/>
    </row>
    <row r="578" spans="1:82" ht="63" customHeight="1" x14ac:dyDescent="0.35">
      <c r="A578" s="154"/>
      <c r="B578" s="153"/>
      <c r="C578" s="157"/>
      <c r="D578" s="159"/>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7"/>
      <c r="AY578" s="157"/>
      <c r="AZ578" s="157"/>
      <c r="BA578" s="157"/>
      <c r="BB578" s="157"/>
      <c r="BC578" s="157"/>
      <c r="BD578" s="157"/>
      <c r="BE578" s="157"/>
      <c r="BF578" s="157"/>
      <c r="BG578" s="157"/>
      <c r="BH578" s="157"/>
      <c r="BI578" s="157"/>
      <c r="BJ578" s="157"/>
      <c r="BK578" s="157"/>
      <c r="BL578" s="157"/>
      <c r="BM578" s="157"/>
      <c r="BN578" s="157"/>
      <c r="BO578" s="157"/>
      <c r="BP578" s="157"/>
      <c r="BQ578" s="157"/>
      <c r="BR578" s="157"/>
      <c r="BS578" s="157"/>
      <c r="BT578" s="157"/>
      <c r="BU578" s="157"/>
      <c r="BV578" s="157"/>
      <c r="BW578" s="157"/>
      <c r="BX578" s="157"/>
      <c r="BY578" s="157"/>
      <c r="BZ578" s="157"/>
      <c r="CA578" s="157"/>
      <c r="CB578" s="157"/>
      <c r="CC578" s="157"/>
      <c r="CD578" s="157"/>
    </row>
    <row r="579" spans="1:82" ht="63" customHeight="1" x14ac:dyDescent="0.35">
      <c r="A579" s="154"/>
      <c r="B579" s="153"/>
      <c r="C579" s="157"/>
      <c r="D579" s="159"/>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7"/>
      <c r="AY579" s="157"/>
      <c r="AZ579" s="157"/>
      <c r="BA579" s="157"/>
      <c r="BB579" s="157"/>
      <c r="BC579" s="157"/>
      <c r="BD579" s="157"/>
      <c r="BE579" s="157"/>
      <c r="BF579" s="157"/>
      <c r="BG579" s="157"/>
      <c r="BH579" s="157"/>
      <c r="BI579" s="157"/>
      <c r="BJ579" s="157"/>
      <c r="BK579" s="157"/>
      <c r="BL579" s="157"/>
      <c r="BM579" s="157"/>
      <c r="BN579" s="157"/>
      <c r="BO579" s="157"/>
      <c r="BP579" s="157"/>
      <c r="BQ579" s="157"/>
      <c r="BR579" s="157"/>
      <c r="BS579" s="157"/>
      <c r="BT579" s="157"/>
      <c r="BU579" s="157"/>
      <c r="BV579" s="157"/>
      <c r="BW579" s="157"/>
      <c r="BX579" s="157"/>
      <c r="BY579" s="157"/>
      <c r="BZ579" s="157"/>
      <c r="CA579" s="157"/>
      <c r="CB579" s="157"/>
      <c r="CC579" s="157"/>
      <c r="CD579" s="157"/>
    </row>
    <row r="580" spans="1:82" ht="63" customHeight="1" x14ac:dyDescent="0.35">
      <c r="A580" s="154"/>
      <c r="B580" s="153"/>
      <c r="C580" s="157"/>
      <c r="D580" s="159"/>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7"/>
      <c r="AY580" s="157"/>
      <c r="AZ580" s="157"/>
      <c r="BA580" s="157"/>
      <c r="BB580" s="157"/>
      <c r="BC580" s="157"/>
      <c r="BD580" s="157"/>
      <c r="BE580" s="157"/>
      <c r="BF580" s="157"/>
      <c r="BG580" s="157"/>
      <c r="BH580" s="157"/>
      <c r="BI580" s="157"/>
      <c r="BJ580" s="157"/>
      <c r="BK580" s="157"/>
      <c r="BL580" s="157"/>
      <c r="BM580" s="157"/>
      <c r="BN580" s="157"/>
      <c r="BO580" s="157"/>
      <c r="BP580" s="157"/>
      <c r="BQ580" s="157"/>
      <c r="BR580" s="157"/>
      <c r="BS580" s="157"/>
      <c r="BT580" s="157"/>
      <c r="BU580" s="157"/>
      <c r="BV580" s="157"/>
      <c r="BW580" s="157"/>
      <c r="BX580" s="157"/>
      <c r="BY580" s="157"/>
      <c r="BZ580" s="157"/>
      <c r="CA580" s="157"/>
      <c r="CB580" s="157"/>
      <c r="CC580" s="157"/>
      <c r="CD580" s="157"/>
    </row>
    <row r="581" spans="1:82" ht="63" customHeight="1" x14ac:dyDescent="0.35">
      <c r="A581" s="154"/>
      <c r="B581" s="153"/>
      <c r="C581" s="157"/>
      <c r="D581" s="159"/>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7"/>
      <c r="AY581" s="157"/>
      <c r="AZ581" s="157"/>
      <c r="BA581" s="157"/>
      <c r="BB581" s="157"/>
      <c r="BC581" s="157"/>
      <c r="BD581" s="157"/>
      <c r="BE581" s="157"/>
      <c r="BF581" s="157"/>
      <c r="BG581" s="157"/>
      <c r="BH581" s="157"/>
      <c r="BI581" s="157"/>
      <c r="BJ581" s="157"/>
      <c r="BK581" s="157"/>
      <c r="BL581" s="157"/>
      <c r="BM581" s="157"/>
      <c r="BN581" s="157"/>
      <c r="BO581" s="157"/>
      <c r="BP581" s="157"/>
      <c r="BQ581" s="157"/>
      <c r="BR581" s="157"/>
      <c r="BS581" s="157"/>
      <c r="BT581" s="157"/>
      <c r="BU581" s="157"/>
      <c r="BV581" s="157"/>
      <c r="BW581" s="157"/>
      <c r="BX581" s="157"/>
      <c r="BY581" s="157"/>
      <c r="BZ581" s="157"/>
      <c r="CA581" s="157"/>
      <c r="CB581" s="157"/>
      <c r="CC581" s="157"/>
      <c r="CD581" s="157"/>
    </row>
    <row r="582" spans="1:82" ht="63" customHeight="1" x14ac:dyDescent="0.35">
      <c r="A582" s="154"/>
      <c r="B582" s="153"/>
      <c r="C582" s="157"/>
      <c r="D582" s="159"/>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7"/>
      <c r="AY582" s="157"/>
      <c r="AZ582" s="157"/>
      <c r="BA582" s="157"/>
      <c r="BB582" s="157"/>
      <c r="BC582" s="157"/>
      <c r="BD582" s="157"/>
      <c r="BE582" s="157"/>
      <c r="BF582" s="157"/>
      <c r="BG582" s="157"/>
      <c r="BH582" s="157"/>
      <c r="BI582" s="157"/>
      <c r="BJ582" s="157"/>
      <c r="BK582" s="157"/>
      <c r="BL582" s="157"/>
      <c r="BM582" s="157"/>
      <c r="BN582" s="157"/>
      <c r="BO582" s="157"/>
      <c r="BP582" s="157"/>
      <c r="BQ582" s="157"/>
      <c r="BR582" s="157"/>
      <c r="BS582" s="157"/>
      <c r="BT582" s="157"/>
      <c r="BU582" s="157"/>
      <c r="BV582" s="157"/>
      <c r="BW582" s="157"/>
      <c r="BX582" s="157"/>
      <c r="BY582" s="157"/>
      <c r="BZ582" s="157"/>
      <c r="CA582" s="157"/>
      <c r="CB582" s="157"/>
      <c r="CC582" s="157"/>
      <c r="CD582" s="157"/>
    </row>
    <row r="583" spans="1:82" ht="63" customHeight="1" x14ac:dyDescent="0.35">
      <c r="A583" s="154"/>
      <c r="B583" s="153"/>
      <c r="C583" s="157"/>
      <c r="D583" s="159"/>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7"/>
      <c r="AY583" s="157"/>
      <c r="AZ583" s="157"/>
      <c r="BA583" s="157"/>
      <c r="BB583" s="157"/>
      <c r="BC583" s="157"/>
      <c r="BD583" s="157"/>
      <c r="BE583" s="157"/>
      <c r="BF583" s="157"/>
      <c r="BG583" s="157"/>
      <c r="BH583" s="157"/>
      <c r="BI583" s="157"/>
      <c r="BJ583" s="157"/>
      <c r="BK583" s="157"/>
      <c r="BL583" s="157"/>
      <c r="BM583" s="157"/>
      <c r="BN583" s="157"/>
      <c r="BO583" s="157"/>
      <c r="BP583" s="157"/>
      <c r="BQ583" s="157"/>
      <c r="BR583" s="157"/>
      <c r="BS583" s="157"/>
      <c r="BT583" s="157"/>
      <c r="BU583" s="157"/>
      <c r="BV583" s="157"/>
      <c r="BW583" s="157"/>
      <c r="BX583" s="157"/>
      <c r="BY583" s="157"/>
      <c r="BZ583" s="157"/>
      <c r="CA583" s="157"/>
      <c r="CB583" s="157"/>
      <c r="CC583" s="157"/>
      <c r="CD583" s="157"/>
    </row>
    <row r="584" spans="1:82" ht="63" customHeight="1" x14ac:dyDescent="0.35">
      <c r="A584" s="154"/>
      <c r="B584" s="153"/>
      <c r="C584" s="157"/>
      <c r="D584" s="159"/>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57"/>
      <c r="BU584" s="157"/>
      <c r="BV584" s="157"/>
      <c r="BW584" s="157"/>
      <c r="BX584" s="157"/>
      <c r="BY584" s="157"/>
      <c r="BZ584" s="157"/>
      <c r="CA584" s="157"/>
      <c r="CB584" s="157"/>
      <c r="CC584" s="157"/>
      <c r="CD584" s="157"/>
    </row>
    <row r="585" spans="1:82" ht="63" customHeight="1" x14ac:dyDescent="0.35">
      <c r="A585" s="154"/>
      <c r="B585" s="153"/>
      <c r="C585" s="157"/>
      <c r="D585" s="159"/>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7"/>
      <c r="AY585" s="157"/>
      <c r="AZ585" s="157"/>
      <c r="BA585" s="157"/>
      <c r="BB585" s="157"/>
      <c r="BC585" s="157"/>
      <c r="BD585" s="157"/>
      <c r="BE585" s="157"/>
      <c r="BF585" s="157"/>
      <c r="BG585" s="157"/>
      <c r="BH585" s="157"/>
      <c r="BI585" s="157"/>
      <c r="BJ585" s="157"/>
      <c r="BK585" s="157"/>
      <c r="BL585" s="157"/>
      <c r="BM585" s="157"/>
      <c r="BN585" s="157"/>
      <c r="BO585" s="157"/>
      <c r="BP585" s="157"/>
      <c r="BQ585" s="157"/>
      <c r="BR585" s="157"/>
      <c r="BS585" s="157"/>
      <c r="BT585" s="157"/>
      <c r="BU585" s="157"/>
      <c r="BV585" s="157"/>
      <c r="BW585" s="157"/>
      <c r="BX585" s="157"/>
      <c r="BY585" s="157"/>
      <c r="BZ585" s="157"/>
      <c r="CA585" s="157"/>
      <c r="CB585" s="157"/>
      <c r="CC585" s="157"/>
      <c r="CD585" s="157"/>
    </row>
    <row r="586" spans="1:82" ht="63" customHeight="1" x14ac:dyDescent="0.35">
      <c r="A586" s="154"/>
      <c r="B586" s="153"/>
      <c r="C586" s="157"/>
      <c r="D586" s="159"/>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7"/>
      <c r="AY586" s="157"/>
      <c r="AZ586" s="157"/>
      <c r="BA586" s="157"/>
      <c r="BB586" s="157"/>
      <c r="BC586" s="157"/>
      <c r="BD586" s="157"/>
      <c r="BE586" s="157"/>
      <c r="BF586" s="157"/>
      <c r="BG586" s="157"/>
      <c r="BH586" s="157"/>
      <c r="BI586" s="157"/>
      <c r="BJ586" s="157"/>
      <c r="BK586" s="157"/>
      <c r="BL586" s="157"/>
      <c r="BM586" s="157"/>
      <c r="BN586" s="157"/>
      <c r="BO586" s="157"/>
      <c r="BP586" s="157"/>
      <c r="BQ586" s="157"/>
      <c r="BR586" s="157"/>
      <c r="BS586" s="157"/>
      <c r="BT586" s="157"/>
      <c r="BU586" s="157"/>
      <c r="BV586" s="157"/>
      <c r="BW586" s="157"/>
      <c r="BX586" s="157"/>
      <c r="BY586" s="157"/>
      <c r="BZ586" s="157"/>
      <c r="CA586" s="157"/>
      <c r="CB586" s="157"/>
      <c r="CC586" s="157"/>
      <c r="CD586" s="157"/>
    </row>
    <row r="587" spans="1:82" ht="63" customHeight="1" x14ac:dyDescent="0.35">
      <c r="A587" s="154"/>
      <c r="B587" s="153"/>
      <c r="C587" s="157"/>
      <c r="D587" s="159"/>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7"/>
      <c r="AY587" s="157"/>
      <c r="AZ587" s="157"/>
      <c r="BA587" s="157"/>
      <c r="BB587" s="157"/>
      <c r="BC587" s="157"/>
      <c r="BD587" s="157"/>
      <c r="BE587" s="157"/>
      <c r="BF587" s="157"/>
      <c r="BG587" s="157"/>
      <c r="BH587" s="157"/>
      <c r="BI587" s="157"/>
      <c r="BJ587" s="157"/>
      <c r="BK587" s="157"/>
      <c r="BL587" s="157"/>
      <c r="BM587" s="157"/>
      <c r="BN587" s="157"/>
      <c r="BO587" s="157"/>
      <c r="BP587" s="157"/>
      <c r="BQ587" s="157"/>
      <c r="BR587" s="157"/>
      <c r="BS587" s="157"/>
      <c r="BT587" s="157"/>
      <c r="BU587" s="157"/>
      <c r="BV587" s="157"/>
      <c r="BW587" s="157"/>
      <c r="BX587" s="157"/>
      <c r="BY587" s="157"/>
      <c r="BZ587" s="157"/>
      <c r="CA587" s="157"/>
      <c r="CB587" s="157"/>
      <c r="CC587" s="157"/>
      <c r="CD587" s="157"/>
    </row>
    <row r="588" spans="1:82" ht="63" customHeight="1" x14ac:dyDescent="0.35">
      <c r="A588" s="154"/>
      <c r="B588" s="153"/>
      <c r="C588" s="157"/>
      <c r="D588" s="159"/>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7"/>
      <c r="AY588" s="157"/>
      <c r="AZ588" s="157"/>
      <c r="BA588" s="157"/>
      <c r="BB588" s="157"/>
      <c r="BC588" s="157"/>
      <c r="BD588" s="157"/>
      <c r="BE588" s="157"/>
      <c r="BF588" s="157"/>
      <c r="BG588" s="157"/>
      <c r="BH588" s="157"/>
      <c r="BI588" s="157"/>
      <c r="BJ588" s="157"/>
      <c r="BK588" s="157"/>
      <c r="BL588" s="157"/>
      <c r="BM588" s="157"/>
      <c r="BN588" s="157"/>
      <c r="BO588" s="157"/>
      <c r="BP588" s="157"/>
      <c r="BQ588" s="157"/>
      <c r="BR588" s="157"/>
      <c r="BS588" s="157"/>
      <c r="BT588" s="157"/>
      <c r="BU588" s="157"/>
      <c r="BV588" s="157"/>
      <c r="BW588" s="157"/>
      <c r="BX588" s="157"/>
      <c r="BY588" s="157"/>
      <c r="BZ588" s="157"/>
      <c r="CA588" s="157"/>
      <c r="CB588" s="157"/>
      <c r="CC588" s="157"/>
      <c r="CD588" s="157"/>
    </row>
    <row r="589" spans="1:82" ht="63" customHeight="1" x14ac:dyDescent="0.35">
      <c r="A589" s="154"/>
      <c r="B589" s="153"/>
      <c r="C589" s="157"/>
      <c r="D589" s="159"/>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7"/>
      <c r="AY589" s="157"/>
      <c r="AZ589" s="157"/>
      <c r="BA589" s="157"/>
      <c r="BB589" s="157"/>
      <c r="BC589" s="157"/>
      <c r="BD589" s="157"/>
      <c r="BE589" s="157"/>
      <c r="BF589" s="157"/>
      <c r="BG589" s="157"/>
      <c r="BH589" s="157"/>
      <c r="BI589" s="157"/>
      <c r="BJ589" s="157"/>
      <c r="BK589" s="157"/>
      <c r="BL589" s="157"/>
      <c r="BM589" s="157"/>
      <c r="BN589" s="157"/>
      <c r="BO589" s="157"/>
      <c r="BP589" s="157"/>
      <c r="BQ589" s="157"/>
      <c r="BR589" s="157"/>
      <c r="BS589" s="157"/>
      <c r="BT589" s="157"/>
      <c r="BU589" s="157"/>
      <c r="BV589" s="157"/>
      <c r="BW589" s="157"/>
      <c r="BX589" s="157"/>
      <c r="BY589" s="157"/>
      <c r="BZ589" s="157"/>
      <c r="CA589" s="157"/>
      <c r="CB589" s="157"/>
      <c r="CC589" s="157"/>
      <c r="CD589" s="157"/>
    </row>
    <row r="590" spans="1:82" ht="63" customHeight="1" x14ac:dyDescent="0.35">
      <c r="A590" s="154"/>
      <c r="B590" s="153"/>
      <c r="C590" s="157"/>
      <c r="D590" s="159"/>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7"/>
      <c r="AY590" s="157"/>
      <c r="AZ590" s="157"/>
      <c r="BA590" s="157"/>
      <c r="BB590" s="157"/>
      <c r="BC590" s="157"/>
      <c r="BD590" s="157"/>
      <c r="BE590" s="157"/>
      <c r="BF590" s="157"/>
      <c r="BG590" s="157"/>
      <c r="BH590" s="157"/>
      <c r="BI590" s="157"/>
      <c r="BJ590" s="157"/>
      <c r="BK590" s="157"/>
      <c r="BL590" s="157"/>
      <c r="BM590" s="157"/>
      <c r="BN590" s="157"/>
      <c r="BO590" s="157"/>
      <c r="BP590" s="157"/>
      <c r="BQ590" s="157"/>
      <c r="BR590" s="157"/>
      <c r="BS590" s="157"/>
      <c r="BT590" s="157"/>
      <c r="BU590" s="157"/>
      <c r="BV590" s="157"/>
      <c r="BW590" s="157"/>
      <c r="BX590" s="157"/>
      <c r="BY590" s="157"/>
      <c r="BZ590" s="157"/>
      <c r="CA590" s="157"/>
      <c r="CB590" s="157"/>
      <c r="CC590" s="157"/>
      <c r="CD590" s="157"/>
    </row>
    <row r="591" spans="1:82" ht="63" customHeight="1" x14ac:dyDescent="0.35">
      <c r="A591" s="154"/>
      <c r="B591" s="153"/>
      <c r="C591" s="157"/>
      <c r="D591" s="159"/>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7"/>
      <c r="AY591" s="157"/>
      <c r="AZ591" s="157"/>
      <c r="BA591" s="157"/>
      <c r="BB591" s="157"/>
      <c r="BC591" s="157"/>
      <c r="BD591" s="157"/>
      <c r="BE591" s="157"/>
      <c r="BF591" s="157"/>
      <c r="BG591" s="157"/>
      <c r="BH591" s="157"/>
      <c r="BI591" s="157"/>
      <c r="BJ591" s="157"/>
      <c r="BK591" s="157"/>
      <c r="BL591" s="157"/>
      <c r="BM591" s="157"/>
      <c r="BN591" s="157"/>
      <c r="BO591" s="157"/>
      <c r="BP591" s="157"/>
      <c r="BQ591" s="157"/>
      <c r="BR591" s="157"/>
      <c r="BS591" s="157"/>
      <c r="BT591" s="157"/>
      <c r="BU591" s="157"/>
      <c r="BV591" s="157"/>
      <c r="BW591" s="157"/>
      <c r="BX591" s="157"/>
      <c r="BY591" s="157"/>
      <c r="BZ591" s="157"/>
      <c r="CA591" s="157"/>
      <c r="CB591" s="157"/>
      <c r="CC591" s="157"/>
      <c r="CD591" s="157"/>
    </row>
    <row r="592" spans="1:82" ht="63" customHeight="1" x14ac:dyDescent="0.35">
      <c r="A592" s="154"/>
      <c r="B592" s="153"/>
      <c r="C592" s="157"/>
      <c r="D592" s="159"/>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7"/>
      <c r="AY592" s="157"/>
      <c r="AZ592" s="157"/>
      <c r="BA592" s="157"/>
      <c r="BB592" s="157"/>
      <c r="BC592" s="157"/>
      <c r="BD592" s="157"/>
      <c r="BE592" s="157"/>
      <c r="BF592" s="157"/>
      <c r="BG592" s="157"/>
      <c r="BH592" s="157"/>
      <c r="BI592" s="157"/>
      <c r="BJ592" s="157"/>
      <c r="BK592" s="157"/>
      <c r="BL592" s="157"/>
      <c r="BM592" s="157"/>
      <c r="BN592" s="157"/>
      <c r="BO592" s="157"/>
      <c r="BP592" s="157"/>
      <c r="BQ592" s="157"/>
      <c r="BR592" s="157"/>
      <c r="BS592" s="157"/>
      <c r="BT592" s="157"/>
      <c r="BU592" s="157"/>
      <c r="BV592" s="157"/>
      <c r="BW592" s="157"/>
      <c r="BX592" s="157"/>
      <c r="BY592" s="157"/>
      <c r="BZ592" s="157"/>
      <c r="CA592" s="157"/>
      <c r="CB592" s="157"/>
      <c r="CC592" s="157"/>
      <c r="CD592" s="157"/>
    </row>
    <row r="593" spans="1:82" ht="63" customHeight="1" x14ac:dyDescent="0.35">
      <c r="A593" s="154"/>
      <c r="B593" s="153"/>
      <c r="C593" s="157"/>
      <c r="D593" s="159"/>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row>
    <row r="594" spans="1:82" ht="63" customHeight="1" x14ac:dyDescent="0.35">
      <c r="A594" s="154"/>
      <c r="B594" s="153"/>
      <c r="C594" s="157"/>
      <c r="D594" s="159"/>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7"/>
      <c r="AY594" s="157"/>
      <c r="AZ594" s="157"/>
      <c r="BA594" s="157"/>
      <c r="BB594" s="157"/>
      <c r="BC594" s="157"/>
      <c r="BD594" s="157"/>
      <c r="BE594" s="157"/>
      <c r="BF594" s="157"/>
      <c r="BG594" s="157"/>
      <c r="BH594" s="157"/>
      <c r="BI594" s="157"/>
      <c r="BJ594" s="157"/>
      <c r="BK594" s="157"/>
      <c r="BL594" s="157"/>
      <c r="BM594" s="157"/>
      <c r="BN594" s="157"/>
      <c r="BO594" s="157"/>
      <c r="BP594" s="157"/>
      <c r="BQ594" s="157"/>
      <c r="BR594" s="157"/>
      <c r="BS594" s="157"/>
      <c r="BT594" s="157"/>
      <c r="BU594" s="157"/>
      <c r="BV594" s="157"/>
      <c r="BW594" s="157"/>
      <c r="BX594" s="157"/>
      <c r="BY594" s="157"/>
      <c r="BZ594" s="157"/>
      <c r="CA594" s="157"/>
      <c r="CB594" s="157"/>
      <c r="CC594" s="157"/>
      <c r="CD594" s="157"/>
    </row>
    <row r="595" spans="1:82" ht="63" customHeight="1" x14ac:dyDescent="0.35">
      <c r="A595" s="154"/>
      <c r="B595" s="153"/>
      <c r="C595" s="157"/>
      <c r="D595" s="159"/>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7"/>
      <c r="AY595" s="157"/>
      <c r="AZ595" s="157"/>
      <c r="BA595" s="157"/>
      <c r="BB595" s="157"/>
      <c r="BC595" s="157"/>
      <c r="BD595" s="157"/>
      <c r="BE595" s="157"/>
      <c r="BF595" s="157"/>
      <c r="BG595" s="157"/>
      <c r="BH595" s="157"/>
      <c r="BI595" s="157"/>
      <c r="BJ595" s="157"/>
      <c r="BK595" s="157"/>
      <c r="BL595" s="157"/>
      <c r="BM595" s="157"/>
      <c r="BN595" s="157"/>
      <c r="BO595" s="157"/>
      <c r="BP595" s="157"/>
      <c r="BQ595" s="157"/>
      <c r="BR595" s="157"/>
      <c r="BS595" s="157"/>
      <c r="BT595" s="157"/>
      <c r="BU595" s="157"/>
      <c r="BV595" s="157"/>
      <c r="BW595" s="157"/>
      <c r="BX595" s="157"/>
      <c r="BY595" s="157"/>
      <c r="BZ595" s="157"/>
      <c r="CA595" s="157"/>
      <c r="CB595" s="157"/>
      <c r="CC595" s="157"/>
      <c r="CD595" s="157"/>
    </row>
    <row r="596" spans="1:82" ht="63" customHeight="1" x14ac:dyDescent="0.35">
      <c r="A596" s="154"/>
      <c r="B596" s="153"/>
      <c r="C596" s="157"/>
      <c r="D596" s="159"/>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7"/>
      <c r="BT596" s="157"/>
      <c r="BU596" s="157"/>
      <c r="BV596" s="157"/>
      <c r="BW596" s="157"/>
      <c r="BX596" s="157"/>
      <c r="BY596" s="157"/>
      <c r="BZ596" s="157"/>
      <c r="CA596" s="157"/>
      <c r="CB596" s="157"/>
      <c r="CC596" s="157"/>
      <c r="CD596" s="157"/>
    </row>
    <row r="597" spans="1:82" ht="63" customHeight="1" x14ac:dyDescent="0.35">
      <c r="A597" s="154"/>
      <c r="B597" s="153"/>
      <c r="C597" s="157"/>
      <c r="D597" s="159"/>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7"/>
      <c r="AY597" s="157"/>
      <c r="AZ597" s="157"/>
      <c r="BA597" s="157"/>
      <c r="BB597" s="157"/>
      <c r="BC597" s="157"/>
      <c r="BD597" s="157"/>
      <c r="BE597" s="157"/>
      <c r="BF597" s="157"/>
      <c r="BG597" s="157"/>
      <c r="BH597" s="157"/>
      <c r="BI597" s="157"/>
      <c r="BJ597" s="157"/>
      <c r="BK597" s="157"/>
      <c r="BL597" s="157"/>
      <c r="BM597" s="157"/>
      <c r="BN597" s="157"/>
      <c r="BO597" s="157"/>
      <c r="BP597" s="157"/>
      <c r="BQ597" s="157"/>
      <c r="BR597" s="157"/>
      <c r="BS597" s="157"/>
      <c r="BT597" s="157"/>
      <c r="BU597" s="157"/>
      <c r="BV597" s="157"/>
      <c r="BW597" s="157"/>
      <c r="BX597" s="157"/>
      <c r="BY597" s="157"/>
      <c r="BZ597" s="157"/>
      <c r="CA597" s="157"/>
      <c r="CB597" s="157"/>
      <c r="CC597" s="157"/>
      <c r="CD597" s="157"/>
    </row>
    <row r="598" spans="1:82" ht="63" customHeight="1" x14ac:dyDescent="0.35">
      <c r="A598" s="154"/>
      <c r="B598" s="153"/>
      <c r="C598" s="157"/>
      <c r="D598" s="159"/>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7"/>
      <c r="AY598" s="157"/>
      <c r="AZ598" s="157"/>
      <c r="BA598" s="157"/>
      <c r="BB598" s="157"/>
      <c r="BC598" s="157"/>
      <c r="BD598" s="157"/>
      <c r="BE598" s="157"/>
      <c r="BF598" s="157"/>
      <c r="BG598" s="157"/>
      <c r="BH598" s="157"/>
      <c r="BI598" s="157"/>
      <c r="BJ598" s="157"/>
      <c r="BK598" s="157"/>
      <c r="BL598" s="157"/>
      <c r="BM598" s="157"/>
      <c r="BN598" s="157"/>
      <c r="BO598" s="157"/>
      <c r="BP598" s="157"/>
      <c r="BQ598" s="157"/>
      <c r="BR598" s="157"/>
      <c r="BS598" s="157"/>
      <c r="BT598" s="157"/>
      <c r="BU598" s="157"/>
      <c r="BV598" s="157"/>
      <c r="BW598" s="157"/>
      <c r="BX598" s="157"/>
      <c r="BY598" s="157"/>
      <c r="BZ598" s="157"/>
      <c r="CA598" s="157"/>
      <c r="CB598" s="157"/>
      <c r="CC598" s="157"/>
      <c r="CD598" s="157"/>
    </row>
    <row r="599" spans="1:82" ht="63" customHeight="1" x14ac:dyDescent="0.35">
      <c r="A599" s="154"/>
      <c r="B599" s="153"/>
      <c r="C599" s="157"/>
      <c r="D599" s="159"/>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7"/>
      <c r="AY599" s="157"/>
      <c r="AZ599" s="157"/>
      <c r="BA599" s="157"/>
      <c r="BB599" s="157"/>
      <c r="BC599" s="157"/>
      <c r="BD599" s="157"/>
      <c r="BE599" s="157"/>
      <c r="BF599" s="157"/>
      <c r="BG599" s="157"/>
      <c r="BH599" s="157"/>
      <c r="BI599" s="157"/>
      <c r="BJ599" s="157"/>
      <c r="BK599" s="157"/>
      <c r="BL599" s="157"/>
      <c r="BM599" s="157"/>
      <c r="BN599" s="157"/>
      <c r="BO599" s="157"/>
      <c r="BP599" s="157"/>
      <c r="BQ599" s="157"/>
      <c r="BR599" s="157"/>
      <c r="BS599" s="157"/>
      <c r="BT599" s="157"/>
      <c r="BU599" s="157"/>
      <c r="BV599" s="157"/>
      <c r="BW599" s="157"/>
      <c r="BX599" s="157"/>
      <c r="BY599" s="157"/>
      <c r="BZ599" s="157"/>
      <c r="CA599" s="157"/>
      <c r="CB599" s="157"/>
      <c r="CC599" s="157"/>
      <c r="CD599" s="157"/>
    </row>
    <row r="600" spans="1:82" ht="63" customHeight="1" x14ac:dyDescent="0.35">
      <c r="A600" s="154"/>
      <c r="B600" s="153"/>
      <c r="C600" s="157"/>
      <c r="D600" s="159"/>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7"/>
      <c r="AY600" s="157"/>
      <c r="AZ600" s="157"/>
      <c r="BA600" s="157"/>
      <c r="BB600" s="157"/>
      <c r="BC600" s="157"/>
      <c r="BD600" s="157"/>
      <c r="BE600" s="157"/>
      <c r="BF600" s="157"/>
      <c r="BG600" s="157"/>
      <c r="BH600" s="157"/>
      <c r="BI600" s="157"/>
      <c r="BJ600" s="157"/>
      <c r="BK600" s="157"/>
      <c r="BL600" s="157"/>
      <c r="BM600" s="157"/>
      <c r="BN600" s="157"/>
      <c r="BO600" s="157"/>
      <c r="BP600" s="157"/>
      <c r="BQ600" s="157"/>
      <c r="BR600" s="157"/>
      <c r="BS600" s="157"/>
      <c r="BT600" s="157"/>
      <c r="BU600" s="157"/>
      <c r="BV600" s="157"/>
      <c r="BW600" s="157"/>
      <c r="BX600" s="157"/>
      <c r="BY600" s="157"/>
      <c r="BZ600" s="157"/>
      <c r="CA600" s="157"/>
      <c r="CB600" s="157"/>
      <c r="CC600" s="157"/>
      <c r="CD600" s="157"/>
    </row>
    <row r="601" spans="1:82" ht="63" customHeight="1" x14ac:dyDescent="0.35">
      <c r="A601" s="154"/>
      <c r="B601" s="153"/>
      <c r="C601" s="157"/>
      <c r="D601" s="159"/>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7"/>
      <c r="AY601" s="157"/>
      <c r="AZ601" s="157"/>
      <c r="BA601" s="157"/>
      <c r="BB601" s="157"/>
      <c r="BC601" s="157"/>
      <c r="BD601" s="157"/>
      <c r="BE601" s="157"/>
      <c r="BF601" s="157"/>
      <c r="BG601" s="157"/>
      <c r="BH601" s="157"/>
      <c r="BI601" s="157"/>
      <c r="BJ601" s="157"/>
      <c r="BK601" s="157"/>
      <c r="BL601" s="157"/>
      <c r="BM601" s="157"/>
      <c r="BN601" s="157"/>
      <c r="BO601" s="157"/>
      <c r="BP601" s="157"/>
      <c r="BQ601" s="157"/>
      <c r="BR601" s="157"/>
      <c r="BS601" s="157"/>
      <c r="BT601" s="157"/>
      <c r="BU601" s="157"/>
      <c r="BV601" s="157"/>
      <c r="BW601" s="157"/>
      <c r="BX601" s="157"/>
      <c r="BY601" s="157"/>
      <c r="BZ601" s="157"/>
      <c r="CA601" s="157"/>
      <c r="CB601" s="157"/>
      <c r="CC601" s="157"/>
      <c r="CD601" s="157"/>
    </row>
    <row r="602" spans="1:82" ht="63" customHeight="1" x14ac:dyDescent="0.35">
      <c r="A602" s="154"/>
      <c r="B602" s="153"/>
      <c r="C602" s="157"/>
      <c r="D602" s="159"/>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7"/>
      <c r="AY602" s="157"/>
      <c r="AZ602" s="157"/>
      <c r="BA602" s="157"/>
      <c r="BB602" s="157"/>
      <c r="BC602" s="157"/>
      <c r="BD602" s="157"/>
      <c r="BE602" s="157"/>
      <c r="BF602" s="157"/>
      <c r="BG602" s="157"/>
      <c r="BH602" s="157"/>
      <c r="BI602" s="157"/>
      <c r="BJ602" s="157"/>
      <c r="BK602" s="157"/>
      <c r="BL602" s="157"/>
      <c r="BM602" s="157"/>
      <c r="BN602" s="157"/>
      <c r="BO602" s="157"/>
      <c r="BP602" s="157"/>
      <c r="BQ602" s="157"/>
      <c r="BR602" s="157"/>
      <c r="BS602" s="157"/>
      <c r="BT602" s="157"/>
      <c r="BU602" s="157"/>
      <c r="BV602" s="157"/>
      <c r="BW602" s="157"/>
      <c r="BX602" s="157"/>
      <c r="BY602" s="157"/>
      <c r="BZ602" s="157"/>
      <c r="CA602" s="157"/>
      <c r="CB602" s="157"/>
      <c r="CC602" s="157"/>
      <c r="CD602" s="157"/>
    </row>
    <row r="603" spans="1:82" ht="63" customHeight="1" x14ac:dyDescent="0.35">
      <c r="A603" s="154"/>
      <c r="B603" s="153"/>
      <c r="C603" s="157"/>
      <c r="D603" s="159"/>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7"/>
      <c r="AY603" s="157"/>
      <c r="AZ603" s="157"/>
      <c r="BA603" s="157"/>
      <c r="BB603" s="157"/>
      <c r="BC603" s="157"/>
      <c r="BD603" s="157"/>
      <c r="BE603" s="157"/>
      <c r="BF603" s="157"/>
      <c r="BG603" s="157"/>
      <c r="BH603" s="157"/>
      <c r="BI603" s="157"/>
      <c r="BJ603" s="157"/>
      <c r="BK603" s="157"/>
      <c r="BL603" s="157"/>
      <c r="BM603" s="157"/>
      <c r="BN603" s="157"/>
      <c r="BO603" s="157"/>
      <c r="BP603" s="157"/>
      <c r="BQ603" s="157"/>
      <c r="BR603" s="157"/>
      <c r="BS603" s="157"/>
      <c r="BT603" s="157"/>
      <c r="BU603" s="157"/>
      <c r="BV603" s="157"/>
      <c r="BW603" s="157"/>
      <c r="BX603" s="157"/>
      <c r="BY603" s="157"/>
      <c r="BZ603" s="157"/>
      <c r="CA603" s="157"/>
      <c r="CB603" s="157"/>
      <c r="CC603" s="157"/>
      <c r="CD603" s="157"/>
    </row>
    <row r="604" spans="1:82" ht="63" customHeight="1" x14ac:dyDescent="0.35">
      <c r="A604" s="154"/>
      <c r="B604" s="153"/>
      <c r="C604" s="157"/>
      <c r="D604" s="159"/>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7"/>
      <c r="AY604" s="157"/>
      <c r="AZ604" s="157"/>
      <c r="BA604" s="157"/>
      <c r="BB604" s="157"/>
      <c r="BC604" s="157"/>
      <c r="BD604" s="157"/>
      <c r="BE604" s="157"/>
      <c r="BF604" s="157"/>
      <c r="BG604" s="157"/>
      <c r="BH604" s="157"/>
      <c r="BI604" s="157"/>
      <c r="BJ604" s="157"/>
      <c r="BK604" s="157"/>
      <c r="BL604" s="157"/>
      <c r="BM604" s="157"/>
      <c r="BN604" s="157"/>
      <c r="BO604" s="157"/>
      <c r="BP604" s="157"/>
      <c r="BQ604" s="157"/>
      <c r="BR604" s="157"/>
      <c r="BS604" s="157"/>
      <c r="BT604" s="157"/>
      <c r="BU604" s="157"/>
      <c r="BV604" s="157"/>
      <c r="BW604" s="157"/>
      <c r="BX604" s="157"/>
      <c r="BY604" s="157"/>
      <c r="BZ604" s="157"/>
      <c r="CA604" s="157"/>
      <c r="CB604" s="157"/>
      <c r="CC604" s="157"/>
      <c r="CD604" s="157"/>
    </row>
    <row r="605" spans="1:82" ht="63" customHeight="1" x14ac:dyDescent="0.35">
      <c r="A605" s="154"/>
      <c r="B605" s="153"/>
      <c r="C605" s="157"/>
      <c r="D605" s="159"/>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row>
    <row r="606" spans="1:82" ht="63" customHeight="1" x14ac:dyDescent="0.35">
      <c r="A606" s="154"/>
      <c r="B606" s="153"/>
      <c r="C606" s="157"/>
      <c r="D606" s="159"/>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7"/>
      <c r="AY606" s="157"/>
      <c r="AZ606" s="157"/>
      <c r="BA606" s="157"/>
      <c r="BB606" s="157"/>
      <c r="BC606" s="157"/>
      <c r="BD606" s="157"/>
      <c r="BE606" s="157"/>
      <c r="BF606" s="157"/>
      <c r="BG606" s="157"/>
      <c r="BH606" s="157"/>
      <c r="BI606" s="157"/>
      <c r="BJ606" s="157"/>
      <c r="BK606" s="157"/>
      <c r="BL606" s="157"/>
      <c r="BM606" s="157"/>
      <c r="BN606" s="157"/>
      <c r="BO606" s="157"/>
      <c r="BP606" s="157"/>
      <c r="BQ606" s="157"/>
      <c r="BR606" s="157"/>
      <c r="BS606" s="157"/>
      <c r="BT606" s="157"/>
      <c r="BU606" s="157"/>
      <c r="BV606" s="157"/>
      <c r="BW606" s="157"/>
      <c r="BX606" s="157"/>
      <c r="BY606" s="157"/>
      <c r="BZ606" s="157"/>
      <c r="CA606" s="157"/>
      <c r="CB606" s="157"/>
      <c r="CC606" s="157"/>
      <c r="CD606" s="157"/>
    </row>
    <row r="607" spans="1:82" ht="63" customHeight="1" x14ac:dyDescent="0.35">
      <c r="A607" s="154"/>
      <c r="B607" s="153"/>
      <c r="C607" s="157"/>
      <c r="D607" s="159"/>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7"/>
      <c r="AY607" s="157"/>
      <c r="AZ607" s="157"/>
      <c r="BA607" s="157"/>
      <c r="BB607" s="157"/>
      <c r="BC607" s="157"/>
      <c r="BD607" s="157"/>
      <c r="BE607" s="157"/>
      <c r="BF607" s="157"/>
      <c r="BG607" s="157"/>
      <c r="BH607" s="157"/>
      <c r="BI607" s="157"/>
      <c r="BJ607" s="157"/>
      <c r="BK607" s="157"/>
      <c r="BL607" s="157"/>
      <c r="BM607" s="157"/>
      <c r="BN607" s="157"/>
      <c r="BO607" s="157"/>
      <c r="BP607" s="157"/>
      <c r="BQ607" s="157"/>
      <c r="BR607" s="157"/>
      <c r="BS607" s="157"/>
      <c r="BT607" s="157"/>
      <c r="BU607" s="157"/>
      <c r="BV607" s="157"/>
      <c r="BW607" s="157"/>
      <c r="BX607" s="157"/>
      <c r="BY607" s="157"/>
      <c r="BZ607" s="157"/>
      <c r="CA607" s="157"/>
      <c r="CB607" s="157"/>
      <c r="CC607" s="157"/>
      <c r="CD607" s="157"/>
    </row>
    <row r="608" spans="1:82" ht="63" customHeight="1" x14ac:dyDescent="0.35">
      <c r="A608" s="154"/>
      <c r="B608" s="153"/>
      <c r="C608" s="157"/>
      <c r="D608" s="159"/>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7"/>
      <c r="AY608" s="157"/>
      <c r="AZ608" s="157"/>
      <c r="BA608" s="157"/>
      <c r="BB608" s="157"/>
      <c r="BC608" s="157"/>
      <c r="BD608" s="157"/>
      <c r="BE608" s="157"/>
      <c r="BF608" s="157"/>
      <c r="BG608" s="157"/>
      <c r="BH608" s="157"/>
      <c r="BI608" s="157"/>
      <c r="BJ608" s="157"/>
      <c r="BK608" s="157"/>
      <c r="BL608" s="157"/>
      <c r="BM608" s="157"/>
      <c r="BN608" s="157"/>
      <c r="BO608" s="157"/>
      <c r="BP608" s="157"/>
      <c r="BQ608" s="157"/>
      <c r="BR608" s="157"/>
      <c r="BS608" s="157"/>
      <c r="BT608" s="157"/>
      <c r="BU608" s="157"/>
      <c r="BV608" s="157"/>
      <c r="BW608" s="157"/>
      <c r="BX608" s="157"/>
      <c r="BY608" s="157"/>
      <c r="BZ608" s="157"/>
      <c r="CA608" s="157"/>
      <c r="CB608" s="157"/>
      <c r="CC608" s="157"/>
      <c r="CD608" s="157"/>
    </row>
    <row r="609" spans="1:82" ht="63" customHeight="1" x14ac:dyDescent="0.35">
      <c r="A609" s="154"/>
      <c r="B609" s="153"/>
      <c r="C609" s="157"/>
      <c r="D609" s="159"/>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7"/>
      <c r="AY609" s="157"/>
      <c r="AZ609" s="157"/>
      <c r="BA609" s="157"/>
      <c r="BB609" s="157"/>
      <c r="BC609" s="157"/>
      <c r="BD609" s="157"/>
      <c r="BE609" s="157"/>
      <c r="BF609" s="157"/>
      <c r="BG609" s="157"/>
      <c r="BH609" s="157"/>
      <c r="BI609" s="157"/>
      <c r="BJ609" s="157"/>
      <c r="BK609" s="157"/>
      <c r="BL609" s="157"/>
      <c r="BM609" s="157"/>
      <c r="BN609" s="157"/>
      <c r="BO609" s="157"/>
      <c r="BP609" s="157"/>
      <c r="BQ609" s="157"/>
      <c r="BR609" s="157"/>
      <c r="BS609" s="157"/>
      <c r="BT609" s="157"/>
      <c r="BU609" s="157"/>
      <c r="BV609" s="157"/>
      <c r="BW609" s="157"/>
      <c r="BX609" s="157"/>
      <c r="BY609" s="157"/>
      <c r="BZ609" s="157"/>
      <c r="CA609" s="157"/>
      <c r="CB609" s="157"/>
      <c r="CC609" s="157"/>
      <c r="CD609" s="157"/>
    </row>
    <row r="610" spans="1:82" ht="63" customHeight="1" x14ac:dyDescent="0.35">
      <c r="A610" s="154"/>
      <c r="B610" s="153"/>
      <c r="C610" s="157"/>
      <c r="D610" s="159"/>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7"/>
      <c r="AY610" s="157"/>
      <c r="AZ610" s="157"/>
      <c r="BA610" s="157"/>
      <c r="BB610" s="157"/>
      <c r="BC610" s="157"/>
      <c r="BD610" s="157"/>
      <c r="BE610" s="157"/>
      <c r="BF610" s="157"/>
      <c r="BG610" s="157"/>
      <c r="BH610" s="157"/>
      <c r="BI610" s="157"/>
      <c r="BJ610" s="157"/>
      <c r="BK610" s="157"/>
      <c r="BL610" s="157"/>
      <c r="BM610" s="157"/>
      <c r="BN610" s="157"/>
      <c r="BO610" s="157"/>
      <c r="BP610" s="157"/>
      <c r="BQ610" s="157"/>
      <c r="BR610" s="157"/>
      <c r="BS610" s="157"/>
      <c r="BT610" s="157"/>
      <c r="BU610" s="157"/>
      <c r="BV610" s="157"/>
      <c r="BW610" s="157"/>
      <c r="BX610" s="157"/>
      <c r="BY610" s="157"/>
      <c r="BZ610" s="157"/>
      <c r="CA610" s="157"/>
      <c r="CB610" s="157"/>
      <c r="CC610" s="157"/>
      <c r="CD610" s="157"/>
    </row>
    <row r="611" spans="1:82" ht="63" customHeight="1" x14ac:dyDescent="0.35">
      <c r="A611" s="154"/>
      <c r="B611" s="153"/>
      <c r="C611" s="157"/>
      <c r="D611" s="159"/>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7"/>
      <c r="AY611" s="157"/>
      <c r="AZ611" s="157"/>
      <c r="BA611" s="157"/>
      <c r="BB611" s="157"/>
      <c r="BC611" s="157"/>
      <c r="BD611" s="157"/>
      <c r="BE611" s="157"/>
      <c r="BF611" s="157"/>
      <c r="BG611" s="157"/>
      <c r="BH611" s="157"/>
      <c r="BI611" s="157"/>
      <c r="BJ611" s="157"/>
      <c r="BK611" s="157"/>
      <c r="BL611" s="157"/>
      <c r="BM611" s="157"/>
      <c r="BN611" s="157"/>
      <c r="BO611" s="157"/>
      <c r="BP611" s="157"/>
      <c r="BQ611" s="157"/>
      <c r="BR611" s="157"/>
      <c r="BS611" s="157"/>
      <c r="BT611" s="157"/>
      <c r="BU611" s="157"/>
      <c r="BV611" s="157"/>
      <c r="BW611" s="157"/>
      <c r="BX611" s="157"/>
      <c r="BY611" s="157"/>
      <c r="BZ611" s="157"/>
      <c r="CA611" s="157"/>
      <c r="CB611" s="157"/>
      <c r="CC611" s="157"/>
      <c r="CD611" s="157"/>
    </row>
    <row r="612" spans="1:82" ht="63" customHeight="1" x14ac:dyDescent="0.35">
      <c r="A612" s="154"/>
      <c r="B612" s="153"/>
      <c r="C612" s="157"/>
      <c r="D612" s="159"/>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7"/>
      <c r="BT612" s="157"/>
      <c r="BU612" s="157"/>
      <c r="BV612" s="157"/>
      <c r="BW612" s="157"/>
      <c r="BX612" s="157"/>
      <c r="BY612" s="157"/>
      <c r="BZ612" s="157"/>
      <c r="CA612" s="157"/>
      <c r="CB612" s="157"/>
      <c r="CC612" s="157"/>
      <c r="CD612" s="157"/>
    </row>
    <row r="613" spans="1:82" ht="63" customHeight="1" x14ac:dyDescent="0.35">
      <c r="A613" s="154"/>
      <c r="B613" s="153"/>
      <c r="C613" s="157"/>
      <c r="D613" s="159"/>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7"/>
      <c r="AY613" s="157"/>
      <c r="AZ613" s="157"/>
      <c r="BA613" s="157"/>
      <c r="BB613" s="157"/>
      <c r="BC613" s="157"/>
      <c r="BD613" s="157"/>
      <c r="BE613" s="157"/>
      <c r="BF613" s="157"/>
      <c r="BG613" s="157"/>
      <c r="BH613" s="157"/>
      <c r="BI613" s="157"/>
      <c r="BJ613" s="157"/>
      <c r="BK613" s="157"/>
      <c r="BL613" s="157"/>
      <c r="BM613" s="157"/>
      <c r="BN613" s="157"/>
      <c r="BO613" s="157"/>
      <c r="BP613" s="157"/>
      <c r="BQ613" s="157"/>
      <c r="BR613" s="157"/>
      <c r="BS613" s="157"/>
      <c r="BT613" s="157"/>
      <c r="BU613" s="157"/>
      <c r="BV613" s="157"/>
      <c r="BW613" s="157"/>
      <c r="BX613" s="157"/>
      <c r="BY613" s="157"/>
      <c r="BZ613" s="157"/>
      <c r="CA613" s="157"/>
      <c r="CB613" s="157"/>
      <c r="CC613" s="157"/>
      <c r="CD613" s="157"/>
    </row>
    <row r="614" spans="1:82" ht="63" customHeight="1" x14ac:dyDescent="0.35">
      <c r="A614" s="154"/>
      <c r="B614" s="153"/>
      <c r="C614" s="157"/>
      <c r="D614" s="159"/>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7"/>
      <c r="AY614" s="157"/>
      <c r="AZ614" s="157"/>
      <c r="BA614" s="157"/>
      <c r="BB614" s="157"/>
      <c r="BC614" s="157"/>
      <c r="BD614" s="157"/>
      <c r="BE614" s="157"/>
      <c r="BF614" s="157"/>
      <c r="BG614" s="157"/>
      <c r="BH614" s="157"/>
      <c r="BI614" s="157"/>
      <c r="BJ614" s="157"/>
      <c r="BK614" s="157"/>
      <c r="BL614" s="157"/>
      <c r="BM614" s="157"/>
      <c r="BN614" s="157"/>
      <c r="BO614" s="157"/>
      <c r="BP614" s="157"/>
      <c r="BQ614" s="157"/>
      <c r="BR614" s="157"/>
      <c r="BS614" s="157"/>
      <c r="BT614" s="157"/>
      <c r="BU614" s="157"/>
      <c r="BV614" s="157"/>
      <c r="BW614" s="157"/>
      <c r="BX614" s="157"/>
      <c r="BY614" s="157"/>
      <c r="BZ614" s="157"/>
      <c r="CA614" s="157"/>
      <c r="CB614" s="157"/>
      <c r="CC614" s="157"/>
      <c r="CD614" s="157"/>
    </row>
    <row r="615" spans="1:82" ht="63" customHeight="1" x14ac:dyDescent="0.35">
      <c r="A615" s="154"/>
      <c r="B615" s="153"/>
      <c r="C615" s="157"/>
      <c r="D615" s="159"/>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7"/>
      <c r="AY615" s="157"/>
      <c r="AZ615" s="157"/>
      <c r="BA615" s="157"/>
      <c r="BB615" s="157"/>
      <c r="BC615" s="157"/>
      <c r="BD615" s="157"/>
      <c r="BE615" s="157"/>
      <c r="BF615" s="157"/>
      <c r="BG615" s="157"/>
      <c r="BH615" s="157"/>
      <c r="BI615" s="157"/>
      <c r="BJ615" s="157"/>
      <c r="BK615" s="157"/>
      <c r="BL615" s="157"/>
      <c r="BM615" s="157"/>
      <c r="BN615" s="157"/>
      <c r="BO615" s="157"/>
      <c r="BP615" s="157"/>
      <c r="BQ615" s="157"/>
      <c r="BR615" s="157"/>
      <c r="BS615" s="157"/>
      <c r="BT615" s="157"/>
      <c r="BU615" s="157"/>
      <c r="BV615" s="157"/>
      <c r="BW615" s="157"/>
      <c r="BX615" s="157"/>
      <c r="BY615" s="157"/>
      <c r="BZ615" s="157"/>
      <c r="CA615" s="157"/>
      <c r="CB615" s="157"/>
      <c r="CC615" s="157"/>
      <c r="CD615" s="157"/>
    </row>
    <row r="616" spans="1:82" ht="63" customHeight="1" x14ac:dyDescent="0.35">
      <c r="A616" s="154"/>
      <c r="B616" s="153"/>
      <c r="C616" s="157"/>
      <c r="D616" s="159"/>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7"/>
      <c r="AY616" s="157"/>
      <c r="AZ616" s="157"/>
      <c r="BA616" s="157"/>
      <c r="BB616" s="157"/>
      <c r="BC616" s="157"/>
      <c r="BD616" s="157"/>
      <c r="BE616" s="157"/>
      <c r="BF616" s="157"/>
      <c r="BG616" s="157"/>
      <c r="BH616" s="157"/>
      <c r="BI616" s="157"/>
      <c r="BJ616" s="157"/>
      <c r="BK616" s="157"/>
      <c r="BL616" s="157"/>
      <c r="BM616" s="157"/>
      <c r="BN616" s="157"/>
      <c r="BO616" s="157"/>
      <c r="BP616" s="157"/>
      <c r="BQ616" s="157"/>
      <c r="BR616" s="157"/>
      <c r="BS616" s="157"/>
      <c r="BT616" s="157"/>
      <c r="BU616" s="157"/>
      <c r="BV616" s="157"/>
      <c r="BW616" s="157"/>
      <c r="BX616" s="157"/>
      <c r="BY616" s="157"/>
      <c r="BZ616" s="157"/>
      <c r="CA616" s="157"/>
      <c r="CB616" s="157"/>
      <c r="CC616" s="157"/>
      <c r="CD616" s="157"/>
    </row>
    <row r="617" spans="1:82" ht="63" customHeight="1" x14ac:dyDescent="0.35">
      <c r="A617" s="154"/>
      <c r="B617" s="153"/>
      <c r="C617" s="157"/>
      <c r="D617" s="159"/>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7"/>
      <c r="AY617" s="157"/>
      <c r="AZ617" s="157"/>
      <c r="BA617" s="157"/>
      <c r="BB617" s="157"/>
      <c r="BC617" s="157"/>
      <c r="BD617" s="157"/>
      <c r="BE617" s="157"/>
      <c r="BF617" s="157"/>
      <c r="BG617" s="157"/>
      <c r="BH617" s="157"/>
      <c r="BI617" s="157"/>
      <c r="BJ617" s="157"/>
      <c r="BK617" s="157"/>
      <c r="BL617" s="157"/>
      <c r="BM617" s="157"/>
      <c r="BN617" s="157"/>
      <c r="BO617" s="157"/>
      <c r="BP617" s="157"/>
      <c r="BQ617" s="157"/>
      <c r="BR617" s="157"/>
      <c r="BS617" s="157"/>
      <c r="BT617" s="157"/>
      <c r="BU617" s="157"/>
      <c r="BV617" s="157"/>
      <c r="BW617" s="157"/>
      <c r="BX617" s="157"/>
      <c r="BY617" s="157"/>
      <c r="BZ617" s="157"/>
      <c r="CA617" s="157"/>
      <c r="CB617" s="157"/>
      <c r="CC617" s="157"/>
      <c r="CD617" s="157"/>
    </row>
    <row r="618" spans="1:82" ht="63" customHeight="1" x14ac:dyDescent="0.35">
      <c r="A618" s="154"/>
      <c r="B618" s="153"/>
      <c r="C618" s="157"/>
      <c r="D618" s="159"/>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7"/>
      <c r="AY618" s="157"/>
      <c r="AZ618" s="157"/>
      <c r="BA618" s="157"/>
      <c r="BB618" s="157"/>
      <c r="BC618" s="157"/>
      <c r="BD618" s="157"/>
      <c r="BE618" s="157"/>
      <c r="BF618" s="157"/>
      <c r="BG618" s="157"/>
      <c r="BH618" s="157"/>
      <c r="BI618" s="157"/>
      <c r="BJ618" s="157"/>
      <c r="BK618" s="157"/>
      <c r="BL618" s="157"/>
      <c r="BM618" s="157"/>
      <c r="BN618" s="157"/>
      <c r="BO618" s="157"/>
      <c r="BP618" s="157"/>
      <c r="BQ618" s="157"/>
      <c r="BR618" s="157"/>
      <c r="BS618" s="157"/>
      <c r="BT618" s="157"/>
      <c r="BU618" s="157"/>
      <c r="BV618" s="157"/>
      <c r="BW618" s="157"/>
      <c r="BX618" s="157"/>
      <c r="BY618" s="157"/>
      <c r="BZ618" s="157"/>
      <c r="CA618" s="157"/>
      <c r="CB618" s="157"/>
      <c r="CC618" s="157"/>
      <c r="CD618" s="157"/>
    </row>
    <row r="619" spans="1:82" ht="63" customHeight="1" x14ac:dyDescent="0.35">
      <c r="A619" s="154"/>
      <c r="B619" s="153"/>
      <c r="C619" s="157"/>
      <c r="D619" s="159"/>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7"/>
      <c r="AY619" s="157"/>
      <c r="AZ619" s="157"/>
      <c r="BA619" s="157"/>
      <c r="BB619" s="157"/>
      <c r="BC619" s="157"/>
      <c r="BD619" s="157"/>
      <c r="BE619" s="157"/>
      <c r="BF619" s="157"/>
      <c r="BG619" s="157"/>
      <c r="BH619" s="157"/>
      <c r="BI619" s="157"/>
      <c r="BJ619" s="157"/>
      <c r="BK619" s="157"/>
      <c r="BL619" s="157"/>
      <c r="BM619" s="157"/>
      <c r="BN619" s="157"/>
      <c r="BO619" s="157"/>
      <c r="BP619" s="157"/>
      <c r="BQ619" s="157"/>
      <c r="BR619" s="157"/>
      <c r="BS619" s="157"/>
      <c r="BT619" s="157"/>
      <c r="BU619" s="157"/>
      <c r="BV619" s="157"/>
      <c r="BW619" s="157"/>
      <c r="BX619" s="157"/>
      <c r="BY619" s="157"/>
      <c r="BZ619" s="157"/>
      <c r="CA619" s="157"/>
      <c r="CB619" s="157"/>
      <c r="CC619" s="157"/>
      <c r="CD619" s="157"/>
    </row>
    <row r="620" spans="1:82" ht="63" customHeight="1" x14ac:dyDescent="0.35">
      <c r="A620" s="154"/>
      <c r="B620" s="153"/>
      <c r="C620" s="157"/>
      <c r="D620" s="159"/>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7"/>
      <c r="BT620" s="157"/>
      <c r="BU620" s="157"/>
      <c r="BV620" s="157"/>
      <c r="BW620" s="157"/>
      <c r="BX620" s="157"/>
      <c r="BY620" s="157"/>
      <c r="BZ620" s="157"/>
      <c r="CA620" s="157"/>
      <c r="CB620" s="157"/>
      <c r="CC620" s="157"/>
      <c r="CD620" s="157"/>
    </row>
    <row r="621" spans="1:82" ht="63" customHeight="1" x14ac:dyDescent="0.35">
      <c r="A621" s="154"/>
      <c r="B621" s="153"/>
      <c r="C621" s="157"/>
      <c r="D621" s="159"/>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7"/>
      <c r="AY621" s="157"/>
      <c r="AZ621" s="157"/>
      <c r="BA621" s="157"/>
      <c r="BB621" s="157"/>
      <c r="BC621" s="157"/>
      <c r="BD621" s="157"/>
      <c r="BE621" s="157"/>
      <c r="BF621" s="157"/>
      <c r="BG621" s="157"/>
      <c r="BH621" s="157"/>
      <c r="BI621" s="157"/>
      <c r="BJ621" s="157"/>
      <c r="BK621" s="157"/>
      <c r="BL621" s="157"/>
      <c r="BM621" s="157"/>
      <c r="BN621" s="157"/>
      <c r="BO621" s="157"/>
      <c r="BP621" s="157"/>
      <c r="BQ621" s="157"/>
      <c r="BR621" s="157"/>
      <c r="BS621" s="157"/>
      <c r="BT621" s="157"/>
      <c r="BU621" s="157"/>
      <c r="BV621" s="157"/>
      <c r="BW621" s="157"/>
      <c r="BX621" s="157"/>
      <c r="BY621" s="157"/>
      <c r="BZ621" s="157"/>
      <c r="CA621" s="157"/>
      <c r="CB621" s="157"/>
      <c r="CC621" s="157"/>
      <c r="CD621" s="157"/>
    </row>
    <row r="622" spans="1:82" ht="63" customHeight="1" x14ac:dyDescent="0.35">
      <c r="A622" s="154"/>
      <c r="B622" s="153"/>
      <c r="C622" s="157"/>
      <c r="D622" s="159"/>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7"/>
      <c r="AY622" s="157"/>
      <c r="AZ622" s="157"/>
      <c r="BA622" s="157"/>
      <c r="BB622" s="157"/>
      <c r="BC622" s="157"/>
      <c r="BD622" s="157"/>
      <c r="BE622" s="157"/>
      <c r="BF622" s="157"/>
      <c r="BG622" s="157"/>
      <c r="BH622" s="157"/>
      <c r="BI622" s="157"/>
      <c r="BJ622" s="157"/>
      <c r="BK622" s="157"/>
      <c r="BL622" s="157"/>
      <c r="BM622" s="157"/>
      <c r="BN622" s="157"/>
      <c r="BO622" s="157"/>
      <c r="BP622" s="157"/>
      <c r="BQ622" s="157"/>
      <c r="BR622" s="157"/>
      <c r="BS622" s="157"/>
      <c r="BT622" s="157"/>
      <c r="BU622" s="157"/>
      <c r="BV622" s="157"/>
      <c r="BW622" s="157"/>
      <c r="BX622" s="157"/>
      <c r="BY622" s="157"/>
      <c r="BZ622" s="157"/>
      <c r="CA622" s="157"/>
      <c r="CB622" s="157"/>
      <c r="CC622" s="157"/>
      <c r="CD622" s="157"/>
    </row>
    <row r="623" spans="1:82" ht="63" customHeight="1" x14ac:dyDescent="0.35">
      <c r="A623" s="154"/>
      <c r="B623" s="153"/>
      <c r="C623" s="157"/>
      <c r="D623" s="159"/>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7"/>
      <c r="AY623" s="157"/>
      <c r="AZ623" s="157"/>
      <c r="BA623" s="157"/>
      <c r="BB623" s="157"/>
      <c r="BC623" s="157"/>
      <c r="BD623" s="157"/>
      <c r="BE623" s="157"/>
      <c r="BF623" s="157"/>
      <c r="BG623" s="157"/>
      <c r="BH623" s="157"/>
      <c r="BI623" s="157"/>
      <c r="BJ623" s="157"/>
      <c r="BK623" s="157"/>
      <c r="BL623" s="157"/>
      <c r="BM623" s="157"/>
      <c r="BN623" s="157"/>
      <c r="BO623" s="157"/>
      <c r="BP623" s="157"/>
      <c r="BQ623" s="157"/>
      <c r="BR623" s="157"/>
      <c r="BS623" s="157"/>
      <c r="BT623" s="157"/>
      <c r="BU623" s="157"/>
      <c r="BV623" s="157"/>
      <c r="BW623" s="157"/>
      <c r="BX623" s="157"/>
      <c r="BY623" s="157"/>
      <c r="BZ623" s="157"/>
      <c r="CA623" s="157"/>
      <c r="CB623" s="157"/>
      <c r="CC623" s="157"/>
      <c r="CD623" s="157"/>
    </row>
    <row r="624" spans="1:82" ht="63" customHeight="1" x14ac:dyDescent="0.35">
      <c r="A624" s="154"/>
      <c r="B624" s="153"/>
      <c r="C624" s="157"/>
      <c r="D624" s="159"/>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7"/>
      <c r="AY624" s="157"/>
      <c r="AZ624" s="157"/>
      <c r="BA624" s="157"/>
      <c r="BB624" s="157"/>
      <c r="BC624" s="157"/>
      <c r="BD624" s="157"/>
      <c r="BE624" s="157"/>
      <c r="BF624" s="157"/>
      <c r="BG624" s="157"/>
      <c r="BH624" s="157"/>
      <c r="BI624" s="157"/>
      <c r="BJ624" s="157"/>
      <c r="BK624" s="157"/>
      <c r="BL624" s="157"/>
      <c r="BM624" s="157"/>
      <c r="BN624" s="157"/>
      <c r="BO624" s="157"/>
      <c r="BP624" s="157"/>
      <c r="BQ624" s="157"/>
      <c r="BR624" s="157"/>
      <c r="BS624" s="157"/>
      <c r="BT624" s="157"/>
      <c r="BU624" s="157"/>
      <c r="BV624" s="157"/>
      <c r="BW624" s="157"/>
      <c r="BX624" s="157"/>
      <c r="BY624" s="157"/>
      <c r="BZ624" s="157"/>
      <c r="CA624" s="157"/>
      <c r="CB624" s="157"/>
      <c r="CC624" s="157"/>
      <c r="CD624" s="157"/>
    </row>
    <row r="625" spans="1:82" ht="63" customHeight="1" x14ac:dyDescent="0.35">
      <c r="A625" s="154"/>
      <c r="B625" s="153"/>
      <c r="C625" s="157"/>
      <c r="D625" s="159"/>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7"/>
      <c r="AY625" s="157"/>
      <c r="AZ625" s="157"/>
      <c r="BA625" s="157"/>
      <c r="BB625" s="157"/>
      <c r="BC625" s="157"/>
      <c r="BD625" s="157"/>
      <c r="BE625" s="157"/>
      <c r="BF625" s="157"/>
      <c r="BG625" s="157"/>
      <c r="BH625" s="157"/>
      <c r="BI625" s="157"/>
      <c r="BJ625" s="157"/>
      <c r="BK625" s="157"/>
      <c r="BL625" s="157"/>
      <c r="BM625" s="157"/>
      <c r="BN625" s="157"/>
      <c r="BO625" s="157"/>
      <c r="BP625" s="157"/>
      <c r="BQ625" s="157"/>
      <c r="BR625" s="157"/>
      <c r="BS625" s="157"/>
      <c r="BT625" s="157"/>
      <c r="BU625" s="157"/>
      <c r="BV625" s="157"/>
      <c r="BW625" s="157"/>
      <c r="BX625" s="157"/>
      <c r="BY625" s="157"/>
      <c r="BZ625" s="157"/>
      <c r="CA625" s="157"/>
      <c r="CB625" s="157"/>
      <c r="CC625" s="157"/>
      <c r="CD625" s="157"/>
    </row>
    <row r="626" spans="1:82" ht="63" customHeight="1" x14ac:dyDescent="0.35">
      <c r="A626" s="154"/>
      <c r="B626" s="153"/>
      <c r="C626" s="157"/>
      <c r="D626" s="159"/>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7"/>
      <c r="BT626" s="157"/>
      <c r="BU626" s="157"/>
      <c r="BV626" s="157"/>
      <c r="BW626" s="157"/>
      <c r="BX626" s="157"/>
      <c r="BY626" s="157"/>
      <c r="BZ626" s="157"/>
      <c r="CA626" s="157"/>
      <c r="CB626" s="157"/>
      <c r="CC626" s="157"/>
      <c r="CD626" s="157"/>
    </row>
    <row r="627" spans="1:82" ht="63" customHeight="1" x14ac:dyDescent="0.35">
      <c r="A627" s="154"/>
      <c r="B627" s="153"/>
      <c r="C627" s="157"/>
      <c r="D627" s="159"/>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7"/>
      <c r="AY627" s="157"/>
      <c r="AZ627" s="157"/>
      <c r="BA627" s="157"/>
      <c r="BB627" s="157"/>
      <c r="BC627" s="157"/>
      <c r="BD627" s="157"/>
      <c r="BE627" s="157"/>
      <c r="BF627" s="157"/>
      <c r="BG627" s="157"/>
      <c r="BH627" s="157"/>
      <c r="BI627" s="157"/>
      <c r="BJ627" s="157"/>
      <c r="BK627" s="157"/>
      <c r="BL627" s="157"/>
      <c r="BM627" s="157"/>
      <c r="BN627" s="157"/>
      <c r="BO627" s="157"/>
      <c r="BP627" s="157"/>
      <c r="BQ627" s="157"/>
      <c r="BR627" s="157"/>
      <c r="BS627" s="157"/>
      <c r="BT627" s="157"/>
      <c r="BU627" s="157"/>
      <c r="BV627" s="157"/>
      <c r="BW627" s="157"/>
      <c r="BX627" s="157"/>
      <c r="BY627" s="157"/>
      <c r="BZ627" s="157"/>
      <c r="CA627" s="157"/>
      <c r="CB627" s="157"/>
      <c r="CC627" s="157"/>
      <c r="CD627" s="157"/>
    </row>
    <row r="628" spans="1:82" ht="63" customHeight="1" x14ac:dyDescent="0.35">
      <c r="A628" s="154"/>
      <c r="B628" s="153"/>
      <c r="C628" s="157"/>
      <c r="D628" s="159"/>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7"/>
      <c r="AY628" s="157"/>
      <c r="AZ628" s="157"/>
      <c r="BA628" s="157"/>
      <c r="BB628" s="157"/>
      <c r="BC628" s="157"/>
      <c r="BD628" s="157"/>
      <c r="BE628" s="157"/>
      <c r="BF628" s="157"/>
      <c r="BG628" s="157"/>
      <c r="BH628" s="157"/>
      <c r="BI628" s="157"/>
      <c r="BJ628" s="157"/>
      <c r="BK628" s="157"/>
      <c r="BL628" s="157"/>
      <c r="BM628" s="157"/>
      <c r="BN628" s="157"/>
      <c r="BO628" s="157"/>
      <c r="BP628" s="157"/>
      <c r="BQ628" s="157"/>
      <c r="BR628" s="157"/>
      <c r="BS628" s="157"/>
      <c r="BT628" s="157"/>
      <c r="BU628" s="157"/>
      <c r="BV628" s="157"/>
      <c r="BW628" s="157"/>
      <c r="BX628" s="157"/>
      <c r="BY628" s="157"/>
      <c r="BZ628" s="157"/>
      <c r="CA628" s="157"/>
      <c r="CB628" s="157"/>
      <c r="CC628" s="157"/>
      <c r="CD628" s="157"/>
    </row>
    <row r="629" spans="1:82" ht="63" customHeight="1" x14ac:dyDescent="0.35">
      <c r="A629" s="154"/>
      <c r="B629" s="153"/>
      <c r="C629" s="157"/>
      <c r="D629" s="159"/>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7"/>
      <c r="AY629" s="157"/>
      <c r="AZ629" s="157"/>
      <c r="BA629" s="157"/>
      <c r="BB629" s="157"/>
      <c r="BC629" s="157"/>
      <c r="BD629" s="157"/>
      <c r="BE629" s="157"/>
      <c r="BF629" s="157"/>
      <c r="BG629" s="157"/>
      <c r="BH629" s="157"/>
      <c r="BI629" s="157"/>
      <c r="BJ629" s="157"/>
      <c r="BK629" s="157"/>
      <c r="BL629" s="157"/>
      <c r="BM629" s="157"/>
      <c r="BN629" s="157"/>
      <c r="BO629" s="157"/>
      <c r="BP629" s="157"/>
      <c r="BQ629" s="157"/>
      <c r="BR629" s="157"/>
      <c r="BS629" s="157"/>
      <c r="BT629" s="157"/>
      <c r="BU629" s="157"/>
      <c r="BV629" s="157"/>
      <c r="BW629" s="157"/>
      <c r="BX629" s="157"/>
      <c r="BY629" s="157"/>
      <c r="BZ629" s="157"/>
      <c r="CA629" s="157"/>
      <c r="CB629" s="157"/>
      <c r="CC629" s="157"/>
      <c r="CD629" s="157"/>
    </row>
    <row r="630" spans="1:82" ht="63" customHeight="1" x14ac:dyDescent="0.35">
      <c r="A630" s="154"/>
      <c r="B630" s="153"/>
      <c r="C630" s="157"/>
      <c r="D630" s="159"/>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7"/>
      <c r="AY630" s="157"/>
      <c r="AZ630" s="157"/>
      <c r="BA630" s="157"/>
      <c r="BB630" s="157"/>
      <c r="BC630" s="157"/>
      <c r="BD630" s="157"/>
      <c r="BE630" s="157"/>
      <c r="BF630" s="157"/>
      <c r="BG630" s="157"/>
      <c r="BH630" s="157"/>
      <c r="BI630" s="157"/>
      <c r="BJ630" s="157"/>
      <c r="BK630" s="157"/>
      <c r="BL630" s="157"/>
      <c r="BM630" s="157"/>
      <c r="BN630" s="157"/>
      <c r="BO630" s="157"/>
      <c r="BP630" s="157"/>
      <c r="BQ630" s="157"/>
      <c r="BR630" s="157"/>
      <c r="BS630" s="157"/>
      <c r="BT630" s="157"/>
      <c r="BU630" s="157"/>
      <c r="BV630" s="157"/>
      <c r="BW630" s="157"/>
      <c r="BX630" s="157"/>
      <c r="BY630" s="157"/>
      <c r="BZ630" s="157"/>
      <c r="CA630" s="157"/>
      <c r="CB630" s="157"/>
      <c r="CC630" s="157"/>
      <c r="CD630" s="157"/>
    </row>
    <row r="631" spans="1:82" ht="63" customHeight="1" x14ac:dyDescent="0.35">
      <c r="A631" s="154"/>
      <c r="B631" s="153"/>
      <c r="C631" s="157"/>
      <c r="D631" s="159"/>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7"/>
      <c r="AY631" s="157"/>
      <c r="AZ631" s="157"/>
      <c r="BA631" s="157"/>
      <c r="BB631" s="157"/>
      <c r="BC631" s="157"/>
      <c r="BD631" s="157"/>
      <c r="BE631" s="157"/>
      <c r="BF631" s="157"/>
      <c r="BG631" s="157"/>
      <c r="BH631" s="157"/>
      <c r="BI631" s="157"/>
      <c r="BJ631" s="157"/>
      <c r="BK631" s="157"/>
      <c r="BL631" s="157"/>
      <c r="BM631" s="157"/>
      <c r="BN631" s="157"/>
      <c r="BO631" s="157"/>
      <c r="BP631" s="157"/>
      <c r="BQ631" s="157"/>
      <c r="BR631" s="157"/>
      <c r="BS631" s="157"/>
      <c r="BT631" s="157"/>
      <c r="BU631" s="157"/>
      <c r="BV631" s="157"/>
      <c r="BW631" s="157"/>
      <c r="BX631" s="157"/>
      <c r="BY631" s="157"/>
      <c r="BZ631" s="157"/>
      <c r="CA631" s="157"/>
      <c r="CB631" s="157"/>
      <c r="CC631" s="157"/>
      <c r="CD631" s="157"/>
    </row>
    <row r="632" spans="1:82" ht="63" customHeight="1" x14ac:dyDescent="0.35">
      <c r="A632" s="154"/>
      <c r="B632" s="153"/>
      <c r="C632" s="157"/>
      <c r="D632" s="159"/>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7"/>
      <c r="AY632" s="157"/>
      <c r="AZ632" s="157"/>
      <c r="BA632" s="157"/>
      <c r="BB632" s="157"/>
      <c r="BC632" s="157"/>
      <c r="BD632" s="157"/>
      <c r="BE632" s="157"/>
      <c r="BF632" s="157"/>
      <c r="BG632" s="157"/>
      <c r="BH632" s="157"/>
      <c r="BI632" s="157"/>
      <c r="BJ632" s="157"/>
      <c r="BK632" s="157"/>
      <c r="BL632" s="157"/>
      <c r="BM632" s="157"/>
      <c r="BN632" s="157"/>
      <c r="BO632" s="157"/>
      <c r="BP632" s="157"/>
      <c r="BQ632" s="157"/>
      <c r="BR632" s="157"/>
      <c r="BS632" s="157"/>
      <c r="BT632" s="157"/>
      <c r="BU632" s="157"/>
      <c r="BV632" s="157"/>
      <c r="BW632" s="157"/>
      <c r="BX632" s="157"/>
      <c r="BY632" s="157"/>
      <c r="BZ632" s="157"/>
      <c r="CA632" s="157"/>
      <c r="CB632" s="157"/>
      <c r="CC632" s="157"/>
      <c r="CD632" s="157"/>
    </row>
    <row r="633" spans="1:82" ht="63" customHeight="1" x14ac:dyDescent="0.35">
      <c r="A633" s="154"/>
      <c r="B633" s="153"/>
      <c r="C633" s="157"/>
      <c r="D633" s="159"/>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7"/>
      <c r="AY633" s="157"/>
      <c r="AZ633" s="157"/>
      <c r="BA633" s="157"/>
      <c r="BB633" s="157"/>
      <c r="BC633" s="157"/>
      <c r="BD633" s="157"/>
      <c r="BE633" s="157"/>
      <c r="BF633" s="157"/>
      <c r="BG633" s="157"/>
      <c r="BH633" s="157"/>
      <c r="BI633" s="157"/>
      <c r="BJ633" s="157"/>
      <c r="BK633" s="157"/>
      <c r="BL633" s="157"/>
      <c r="BM633" s="157"/>
      <c r="BN633" s="157"/>
      <c r="BO633" s="157"/>
      <c r="BP633" s="157"/>
      <c r="BQ633" s="157"/>
      <c r="BR633" s="157"/>
      <c r="BS633" s="157"/>
      <c r="BT633" s="157"/>
      <c r="BU633" s="157"/>
      <c r="BV633" s="157"/>
      <c r="BW633" s="157"/>
      <c r="BX633" s="157"/>
      <c r="BY633" s="157"/>
      <c r="BZ633" s="157"/>
      <c r="CA633" s="157"/>
      <c r="CB633" s="157"/>
      <c r="CC633" s="157"/>
      <c r="CD633" s="157"/>
    </row>
    <row r="634" spans="1:82" ht="63" customHeight="1" x14ac:dyDescent="0.35">
      <c r="A634" s="154"/>
      <c r="B634" s="153"/>
      <c r="C634" s="157"/>
      <c r="D634" s="159"/>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7"/>
      <c r="BT634" s="157"/>
      <c r="BU634" s="157"/>
      <c r="BV634" s="157"/>
      <c r="BW634" s="157"/>
      <c r="BX634" s="157"/>
      <c r="BY634" s="157"/>
      <c r="BZ634" s="157"/>
      <c r="CA634" s="157"/>
      <c r="CB634" s="157"/>
      <c r="CC634" s="157"/>
      <c r="CD634" s="157"/>
    </row>
    <row r="635" spans="1:82" ht="63" customHeight="1" x14ac:dyDescent="0.35">
      <c r="A635" s="154"/>
      <c r="B635" s="153"/>
      <c r="C635" s="157"/>
      <c r="D635" s="159"/>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7"/>
      <c r="AY635" s="157"/>
      <c r="AZ635" s="157"/>
      <c r="BA635" s="157"/>
      <c r="BB635" s="157"/>
      <c r="BC635" s="157"/>
      <c r="BD635" s="157"/>
      <c r="BE635" s="157"/>
      <c r="BF635" s="157"/>
      <c r="BG635" s="157"/>
      <c r="BH635" s="157"/>
      <c r="BI635" s="157"/>
      <c r="BJ635" s="157"/>
      <c r="BK635" s="157"/>
      <c r="BL635" s="157"/>
      <c r="BM635" s="157"/>
      <c r="BN635" s="157"/>
      <c r="BO635" s="157"/>
      <c r="BP635" s="157"/>
      <c r="BQ635" s="157"/>
      <c r="BR635" s="157"/>
      <c r="BS635" s="157"/>
      <c r="BT635" s="157"/>
      <c r="BU635" s="157"/>
      <c r="BV635" s="157"/>
      <c r="BW635" s="157"/>
      <c r="BX635" s="157"/>
      <c r="BY635" s="157"/>
      <c r="BZ635" s="157"/>
      <c r="CA635" s="157"/>
      <c r="CB635" s="157"/>
      <c r="CC635" s="157"/>
      <c r="CD635" s="157"/>
    </row>
    <row r="636" spans="1:82" ht="63" customHeight="1" x14ac:dyDescent="0.35">
      <c r="A636" s="154"/>
      <c r="B636" s="153"/>
      <c r="C636" s="157"/>
      <c r="D636" s="159"/>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7"/>
      <c r="AY636" s="157"/>
      <c r="AZ636" s="157"/>
      <c r="BA636" s="157"/>
      <c r="BB636" s="157"/>
      <c r="BC636" s="157"/>
      <c r="BD636" s="157"/>
      <c r="BE636" s="157"/>
      <c r="BF636" s="157"/>
      <c r="BG636" s="157"/>
      <c r="BH636" s="157"/>
      <c r="BI636" s="157"/>
      <c r="BJ636" s="157"/>
      <c r="BK636" s="157"/>
      <c r="BL636" s="157"/>
      <c r="BM636" s="157"/>
      <c r="BN636" s="157"/>
      <c r="BO636" s="157"/>
      <c r="BP636" s="157"/>
      <c r="BQ636" s="157"/>
      <c r="BR636" s="157"/>
      <c r="BS636" s="157"/>
      <c r="BT636" s="157"/>
      <c r="BU636" s="157"/>
      <c r="BV636" s="157"/>
      <c r="BW636" s="157"/>
      <c r="BX636" s="157"/>
      <c r="BY636" s="157"/>
      <c r="BZ636" s="157"/>
      <c r="CA636" s="157"/>
      <c r="CB636" s="157"/>
      <c r="CC636" s="157"/>
      <c r="CD636" s="157"/>
    </row>
    <row r="637" spans="1:82" ht="63" customHeight="1" x14ac:dyDescent="0.35">
      <c r="A637" s="154"/>
      <c r="B637" s="153"/>
      <c r="C637" s="157"/>
      <c r="D637" s="159"/>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7"/>
      <c r="AY637" s="157"/>
      <c r="AZ637" s="157"/>
      <c r="BA637" s="157"/>
      <c r="BB637" s="157"/>
      <c r="BC637" s="157"/>
      <c r="BD637" s="157"/>
      <c r="BE637" s="157"/>
      <c r="BF637" s="157"/>
      <c r="BG637" s="157"/>
      <c r="BH637" s="157"/>
      <c r="BI637" s="157"/>
      <c r="BJ637" s="157"/>
      <c r="BK637" s="157"/>
      <c r="BL637" s="157"/>
      <c r="BM637" s="157"/>
      <c r="BN637" s="157"/>
      <c r="BO637" s="157"/>
      <c r="BP637" s="157"/>
      <c r="BQ637" s="157"/>
      <c r="BR637" s="157"/>
      <c r="BS637" s="157"/>
      <c r="BT637" s="157"/>
      <c r="BU637" s="157"/>
      <c r="BV637" s="157"/>
      <c r="BW637" s="157"/>
      <c r="BX637" s="157"/>
      <c r="BY637" s="157"/>
      <c r="BZ637" s="157"/>
      <c r="CA637" s="157"/>
      <c r="CB637" s="157"/>
      <c r="CC637" s="157"/>
      <c r="CD637" s="157"/>
    </row>
    <row r="638" spans="1:82" ht="63" customHeight="1" x14ac:dyDescent="0.35">
      <c r="A638" s="154"/>
      <c r="B638" s="153"/>
      <c r="C638" s="157"/>
      <c r="D638" s="159"/>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7"/>
      <c r="AY638" s="157"/>
      <c r="AZ638" s="157"/>
      <c r="BA638" s="157"/>
      <c r="BB638" s="157"/>
      <c r="BC638" s="157"/>
      <c r="BD638" s="157"/>
      <c r="BE638" s="157"/>
      <c r="BF638" s="157"/>
      <c r="BG638" s="157"/>
      <c r="BH638" s="157"/>
      <c r="BI638" s="157"/>
      <c r="BJ638" s="157"/>
      <c r="BK638" s="157"/>
      <c r="BL638" s="157"/>
      <c r="BM638" s="157"/>
      <c r="BN638" s="157"/>
      <c r="BO638" s="157"/>
      <c r="BP638" s="157"/>
      <c r="BQ638" s="157"/>
      <c r="BR638" s="157"/>
      <c r="BS638" s="157"/>
      <c r="BT638" s="157"/>
      <c r="BU638" s="157"/>
      <c r="BV638" s="157"/>
      <c r="BW638" s="157"/>
      <c r="BX638" s="157"/>
      <c r="BY638" s="157"/>
      <c r="BZ638" s="157"/>
      <c r="CA638" s="157"/>
      <c r="CB638" s="157"/>
      <c r="CC638" s="157"/>
      <c r="CD638" s="157"/>
    </row>
    <row r="639" spans="1:82" ht="63" customHeight="1" x14ac:dyDescent="0.35">
      <c r="A639" s="154"/>
      <c r="B639" s="153"/>
      <c r="C639" s="157"/>
      <c r="D639" s="159"/>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7"/>
      <c r="AY639" s="157"/>
      <c r="AZ639" s="157"/>
      <c r="BA639" s="157"/>
      <c r="BB639" s="157"/>
      <c r="BC639" s="157"/>
      <c r="BD639" s="157"/>
      <c r="BE639" s="157"/>
      <c r="BF639" s="157"/>
      <c r="BG639" s="157"/>
      <c r="BH639" s="157"/>
      <c r="BI639" s="157"/>
      <c r="BJ639" s="157"/>
      <c r="BK639" s="157"/>
      <c r="BL639" s="157"/>
      <c r="BM639" s="157"/>
      <c r="BN639" s="157"/>
      <c r="BO639" s="157"/>
      <c r="BP639" s="157"/>
      <c r="BQ639" s="157"/>
      <c r="BR639" s="157"/>
      <c r="BS639" s="157"/>
      <c r="BT639" s="157"/>
      <c r="BU639" s="157"/>
      <c r="BV639" s="157"/>
      <c r="BW639" s="157"/>
      <c r="BX639" s="157"/>
      <c r="BY639" s="157"/>
      <c r="BZ639" s="157"/>
      <c r="CA639" s="157"/>
      <c r="CB639" s="157"/>
      <c r="CC639" s="157"/>
      <c r="CD639" s="157"/>
    </row>
    <row r="640" spans="1:82" ht="63" customHeight="1" x14ac:dyDescent="0.35">
      <c r="A640" s="154"/>
      <c r="B640" s="153"/>
      <c r="C640" s="157"/>
      <c r="D640" s="159"/>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7"/>
      <c r="BT640" s="157"/>
      <c r="BU640" s="157"/>
      <c r="BV640" s="157"/>
      <c r="BW640" s="157"/>
      <c r="BX640" s="157"/>
      <c r="BY640" s="157"/>
      <c r="BZ640" s="157"/>
      <c r="CA640" s="157"/>
      <c r="CB640" s="157"/>
      <c r="CC640" s="157"/>
      <c r="CD640" s="157"/>
    </row>
    <row r="641" spans="1:82" ht="63" customHeight="1" x14ac:dyDescent="0.35">
      <c r="A641" s="154"/>
      <c r="B641" s="153"/>
      <c r="C641" s="157"/>
      <c r="D641" s="159"/>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7"/>
      <c r="AY641" s="157"/>
      <c r="AZ641" s="157"/>
      <c r="BA641" s="157"/>
      <c r="BB641" s="157"/>
      <c r="BC641" s="157"/>
      <c r="BD641" s="157"/>
      <c r="BE641" s="157"/>
      <c r="BF641" s="157"/>
      <c r="BG641" s="157"/>
      <c r="BH641" s="157"/>
      <c r="BI641" s="157"/>
      <c r="BJ641" s="157"/>
      <c r="BK641" s="157"/>
      <c r="BL641" s="157"/>
      <c r="BM641" s="157"/>
      <c r="BN641" s="157"/>
      <c r="BO641" s="157"/>
      <c r="BP641" s="157"/>
      <c r="BQ641" s="157"/>
      <c r="BR641" s="157"/>
      <c r="BS641" s="157"/>
      <c r="BT641" s="157"/>
      <c r="BU641" s="157"/>
      <c r="BV641" s="157"/>
      <c r="BW641" s="157"/>
      <c r="BX641" s="157"/>
      <c r="BY641" s="157"/>
      <c r="BZ641" s="157"/>
      <c r="CA641" s="157"/>
      <c r="CB641" s="157"/>
      <c r="CC641" s="157"/>
      <c r="CD641" s="157"/>
    </row>
    <row r="642" spans="1:82" ht="63" customHeight="1" x14ac:dyDescent="0.35">
      <c r="A642" s="154"/>
      <c r="B642" s="153"/>
      <c r="C642" s="157"/>
      <c r="D642" s="159"/>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7"/>
      <c r="AY642" s="157"/>
      <c r="AZ642" s="157"/>
      <c r="BA642" s="157"/>
      <c r="BB642" s="157"/>
      <c r="BC642" s="157"/>
      <c r="BD642" s="157"/>
      <c r="BE642" s="157"/>
      <c r="BF642" s="157"/>
      <c r="BG642" s="157"/>
      <c r="BH642" s="157"/>
      <c r="BI642" s="157"/>
      <c r="BJ642" s="157"/>
      <c r="BK642" s="157"/>
      <c r="BL642" s="157"/>
      <c r="BM642" s="157"/>
      <c r="BN642" s="157"/>
      <c r="BO642" s="157"/>
      <c r="BP642" s="157"/>
      <c r="BQ642" s="157"/>
      <c r="BR642" s="157"/>
      <c r="BS642" s="157"/>
      <c r="BT642" s="157"/>
      <c r="BU642" s="157"/>
      <c r="BV642" s="157"/>
      <c r="BW642" s="157"/>
      <c r="BX642" s="157"/>
      <c r="BY642" s="157"/>
      <c r="BZ642" s="157"/>
      <c r="CA642" s="157"/>
      <c r="CB642" s="157"/>
      <c r="CC642" s="157"/>
      <c r="CD642" s="157"/>
    </row>
    <row r="643" spans="1:82" ht="63" customHeight="1" x14ac:dyDescent="0.35">
      <c r="A643" s="154"/>
      <c r="B643" s="153"/>
      <c r="C643" s="157"/>
      <c r="D643" s="159"/>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7"/>
      <c r="AY643" s="157"/>
      <c r="AZ643" s="157"/>
      <c r="BA643" s="157"/>
      <c r="BB643" s="157"/>
      <c r="BC643" s="157"/>
      <c r="BD643" s="157"/>
      <c r="BE643" s="157"/>
      <c r="BF643" s="157"/>
      <c r="BG643" s="157"/>
      <c r="BH643" s="157"/>
      <c r="BI643" s="157"/>
      <c r="BJ643" s="157"/>
      <c r="BK643" s="157"/>
      <c r="BL643" s="157"/>
      <c r="BM643" s="157"/>
      <c r="BN643" s="157"/>
      <c r="BO643" s="157"/>
      <c r="BP643" s="157"/>
      <c r="BQ643" s="157"/>
      <c r="BR643" s="157"/>
      <c r="BS643" s="157"/>
      <c r="BT643" s="157"/>
      <c r="BU643" s="157"/>
      <c r="BV643" s="157"/>
      <c r="BW643" s="157"/>
      <c r="BX643" s="157"/>
      <c r="BY643" s="157"/>
      <c r="BZ643" s="157"/>
      <c r="CA643" s="157"/>
      <c r="CB643" s="157"/>
      <c r="CC643" s="157"/>
      <c r="CD643" s="157"/>
    </row>
    <row r="644" spans="1:82" ht="63" customHeight="1" x14ac:dyDescent="0.35">
      <c r="A644" s="154"/>
      <c r="B644" s="153"/>
      <c r="C644" s="157"/>
      <c r="D644" s="159"/>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7"/>
      <c r="AY644" s="157"/>
      <c r="AZ644" s="157"/>
      <c r="BA644" s="157"/>
      <c r="BB644" s="157"/>
      <c r="BC644" s="157"/>
      <c r="BD644" s="157"/>
      <c r="BE644" s="157"/>
      <c r="BF644" s="157"/>
      <c r="BG644" s="157"/>
      <c r="BH644" s="157"/>
      <c r="BI644" s="157"/>
      <c r="BJ644" s="157"/>
      <c r="BK644" s="157"/>
      <c r="BL644" s="157"/>
      <c r="BM644" s="157"/>
      <c r="BN644" s="157"/>
      <c r="BO644" s="157"/>
      <c r="BP644" s="157"/>
      <c r="BQ644" s="157"/>
      <c r="BR644" s="157"/>
      <c r="BS644" s="157"/>
      <c r="BT644" s="157"/>
      <c r="BU644" s="157"/>
      <c r="BV644" s="157"/>
      <c r="BW644" s="157"/>
      <c r="BX644" s="157"/>
      <c r="BY644" s="157"/>
      <c r="BZ644" s="157"/>
      <c r="CA644" s="157"/>
      <c r="CB644" s="157"/>
      <c r="CC644" s="157"/>
      <c r="CD644" s="157"/>
    </row>
    <row r="645" spans="1:82" ht="63" customHeight="1" x14ac:dyDescent="0.35">
      <c r="A645" s="154"/>
      <c r="B645" s="153"/>
      <c r="C645" s="157"/>
      <c r="D645" s="159"/>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7"/>
      <c r="AY645" s="157"/>
      <c r="AZ645" s="157"/>
      <c r="BA645" s="157"/>
      <c r="BB645" s="157"/>
      <c r="BC645" s="157"/>
      <c r="BD645" s="157"/>
      <c r="BE645" s="157"/>
      <c r="BF645" s="157"/>
      <c r="BG645" s="157"/>
      <c r="BH645" s="157"/>
      <c r="BI645" s="157"/>
      <c r="BJ645" s="157"/>
      <c r="BK645" s="157"/>
      <c r="BL645" s="157"/>
      <c r="BM645" s="157"/>
      <c r="BN645" s="157"/>
      <c r="BO645" s="157"/>
      <c r="BP645" s="157"/>
      <c r="BQ645" s="157"/>
      <c r="BR645" s="157"/>
      <c r="BS645" s="157"/>
      <c r="BT645" s="157"/>
      <c r="BU645" s="157"/>
      <c r="BV645" s="157"/>
      <c r="BW645" s="157"/>
      <c r="BX645" s="157"/>
      <c r="BY645" s="157"/>
      <c r="BZ645" s="157"/>
      <c r="CA645" s="157"/>
      <c r="CB645" s="157"/>
      <c r="CC645" s="157"/>
      <c r="CD645" s="157"/>
    </row>
    <row r="646" spans="1:82" ht="63" customHeight="1" x14ac:dyDescent="0.35">
      <c r="A646" s="154"/>
      <c r="B646" s="153"/>
      <c r="C646" s="157"/>
      <c r="D646" s="159"/>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7"/>
      <c r="AY646" s="157"/>
      <c r="AZ646" s="157"/>
      <c r="BA646" s="157"/>
      <c r="BB646" s="157"/>
      <c r="BC646" s="157"/>
      <c r="BD646" s="157"/>
      <c r="BE646" s="157"/>
      <c r="BF646" s="157"/>
      <c r="BG646" s="157"/>
      <c r="BH646" s="157"/>
      <c r="BI646" s="157"/>
      <c r="BJ646" s="157"/>
      <c r="BK646" s="157"/>
      <c r="BL646" s="157"/>
      <c r="BM646" s="157"/>
      <c r="BN646" s="157"/>
      <c r="BO646" s="157"/>
      <c r="BP646" s="157"/>
      <c r="BQ646" s="157"/>
      <c r="BR646" s="157"/>
      <c r="BS646" s="157"/>
      <c r="BT646" s="157"/>
      <c r="BU646" s="157"/>
      <c r="BV646" s="157"/>
      <c r="BW646" s="157"/>
      <c r="BX646" s="157"/>
      <c r="BY646" s="157"/>
      <c r="BZ646" s="157"/>
      <c r="CA646" s="157"/>
      <c r="CB646" s="157"/>
      <c r="CC646" s="157"/>
      <c r="CD646" s="157"/>
    </row>
    <row r="647" spans="1:82" ht="63" customHeight="1" x14ac:dyDescent="0.35">
      <c r="A647" s="154"/>
      <c r="B647" s="153"/>
      <c r="C647" s="157"/>
      <c r="D647" s="159"/>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7"/>
      <c r="BT647" s="157"/>
      <c r="BU647" s="157"/>
      <c r="BV647" s="157"/>
      <c r="BW647" s="157"/>
      <c r="BX647" s="157"/>
      <c r="BY647" s="157"/>
      <c r="BZ647" s="157"/>
      <c r="CA647" s="157"/>
      <c r="CB647" s="157"/>
      <c r="CC647" s="157"/>
      <c r="CD647" s="157"/>
    </row>
    <row r="648" spans="1:82" ht="63" customHeight="1" x14ac:dyDescent="0.35">
      <c r="A648" s="154"/>
      <c r="B648" s="153"/>
      <c r="C648" s="157"/>
      <c r="D648" s="159"/>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7"/>
      <c r="AY648" s="157"/>
      <c r="AZ648" s="157"/>
      <c r="BA648" s="157"/>
      <c r="BB648" s="157"/>
      <c r="BC648" s="157"/>
      <c r="BD648" s="157"/>
      <c r="BE648" s="157"/>
      <c r="BF648" s="157"/>
      <c r="BG648" s="157"/>
      <c r="BH648" s="157"/>
      <c r="BI648" s="157"/>
      <c r="BJ648" s="157"/>
      <c r="BK648" s="157"/>
      <c r="BL648" s="157"/>
      <c r="BM648" s="157"/>
      <c r="BN648" s="157"/>
      <c r="BO648" s="157"/>
      <c r="BP648" s="157"/>
      <c r="BQ648" s="157"/>
      <c r="BR648" s="157"/>
      <c r="BS648" s="157"/>
      <c r="BT648" s="157"/>
      <c r="BU648" s="157"/>
      <c r="BV648" s="157"/>
      <c r="BW648" s="157"/>
      <c r="BX648" s="157"/>
      <c r="BY648" s="157"/>
      <c r="BZ648" s="157"/>
      <c r="CA648" s="157"/>
      <c r="CB648" s="157"/>
      <c r="CC648" s="157"/>
      <c r="CD648" s="157"/>
    </row>
    <row r="649" spans="1:82" ht="63" customHeight="1" x14ac:dyDescent="0.35">
      <c r="A649" s="154"/>
      <c r="B649" s="153"/>
      <c r="C649" s="157"/>
      <c r="D649" s="159"/>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7"/>
      <c r="AY649" s="157"/>
      <c r="AZ649" s="157"/>
      <c r="BA649" s="157"/>
      <c r="BB649" s="157"/>
      <c r="BC649" s="157"/>
      <c r="BD649" s="157"/>
      <c r="BE649" s="157"/>
      <c r="BF649" s="157"/>
      <c r="BG649" s="157"/>
      <c r="BH649" s="157"/>
      <c r="BI649" s="157"/>
      <c r="BJ649" s="157"/>
      <c r="BK649" s="157"/>
      <c r="BL649" s="157"/>
      <c r="BM649" s="157"/>
      <c r="BN649" s="157"/>
      <c r="BO649" s="157"/>
      <c r="BP649" s="157"/>
      <c r="BQ649" s="157"/>
      <c r="BR649" s="157"/>
      <c r="BS649" s="157"/>
      <c r="BT649" s="157"/>
      <c r="BU649" s="157"/>
      <c r="BV649" s="157"/>
      <c r="BW649" s="157"/>
      <c r="BX649" s="157"/>
      <c r="BY649" s="157"/>
      <c r="BZ649" s="157"/>
      <c r="CA649" s="157"/>
      <c r="CB649" s="157"/>
      <c r="CC649" s="157"/>
      <c r="CD649" s="157"/>
    </row>
    <row r="650" spans="1:82" ht="63" customHeight="1" x14ac:dyDescent="0.35">
      <c r="A650" s="154"/>
      <c r="B650" s="153"/>
      <c r="C650" s="157"/>
      <c r="D650" s="159"/>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7"/>
      <c r="AY650" s="157"/>
      <c r="AZ650" s="157"/>
      <c r="BA650" s="157"/>
      <c r="BB650" s="157"/>
      <c r="BC650" s="157"/>
      <c r="BD650" s="157"/>
      <c r="BE650" s="157"/>
      <c r="BF650" s="157"/>
      <c r="BG650" s="157"/>
      <c r="BH650" s="157"/>
      <c r="BI650" s="157"/>
      <c r="BJ650" s="157"/>
      <c r="BK650" s="157"/>
      <c r="BL650" s="157"/>
      <c r="BM650" s="157"/>
      <c r="BN650" s="157"/>
      <c r="BO650" s="157"/>
      <c r="BP650" s="157"/>
      <c r="BQ650" s="157"/>
      <c r="BR650" s="157"/>
      <c r="BS650" s="157"/>
      <c r="BT650" s="157"/>
      <c r="BU650" s="157"/>
      <c r="BV650" s="157"/>
      <c r="BW650" s="157"/>
      <c r="BX650" s="157"/>
      <c r="BY650" s="157"/>
      <c r="BZ650" s="157"/>
      <c r="CA650" s="157"/>
      <c r="CB650" s="157"/>
      <c r="CC650" s="157"/>
      <c r="CD650" s="157"/>
    </row>
    <row r="651" spans="1:82" ht="63" customHeight="1" x14ac:dyDescent="0.35">
      <c r="A651" s="154"/>
      <c r="B651" s="153"/>
      <c r="C651" s="157"/>
      <c r="D651" s="159"/>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7"/>
      <c r="AY651" s="157"/>
      <c r="AZ651" s="157"/>
      <c r="BA651" s="157"/>
      <c r="BB651" s="157"/>
      <c r="BC651" s="157"/>
      <c r="BD651" s="157"/>
      <c r="BE651" s="157"/>
      <c r="BF651" s="157"/>
      <c r="BG651" s="157"/>
      <c r="BH651" s="157"/>
      <c r="BI651" s="157"/>
      <c r="BJ651" s="157"/>
      <c r="BK651" s="157"/>
      <c r="BL651" s="157"/>
      <c r="BM651" s="157"/>
      <c r="BN651" s="157"/>
      <c r="BO651" s="157"/>
      <c r="BP651" s="157"/>
      <c r="BQ651" s="157"/>
      <c r="BR651" s="157"/>
      <c r="BS651" s="157"/>
      <c r="BT651" s="157"/>
      <c r="BU651" s="157"/>
      <c r="BV651" s="157"/>
      <c r="BW651" s="157"/>
      <c r="BX651" s="157"/>
      <c r="BY651" s="157"/>
      <c r="BZ651" s="157"/>
      <c r="CA651" s="157"/>
      <c r="CB651" s="157"/>
      <c r="CC651" s="157"/>
      <c r="CD651" s="157"/>
    </row>
    <row r="652" spans="1:82" ht="63" customHeight="1" x14ac:dyDescent="0.35">
      <c r="A652" s="154"/>
      <c r="B652" s="153"/>
      <c r="C652" s="157"/>
      <c r="D652" s="159"/>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7"/>
      <c r="AY652" s="157"/>
      <c r="AZ652" s="157"/>
      <c r="BA652" s="157"/>
      <c r="BB652" s="157"/>
      <c r="BC652" s="157"/>
      <c r="BD652" s="157"/>
      <c r="BE652" s="157"/>
      <c r="BF652" s="157"/>
      <c r="BG652" s="157"/>
      <c r="BH652" s="157"/>
      <c r="BI652" s="157"/>
      <c r="BJ652" s="157"/>
      <c r="BK652" s="157"/>
      <c r="BL652" s="157"/>
      <c r="BM652" s="157"/>
      <c r="BN652" s="157"/>
      <c r="BO652" s="157"/>
      <c r="BP652" s="157"/>
      <c r="BQ652" s="157"/>
      <c r="BR652" s="157"/>
      <c r="BS652" s="157"/>
      <c r="BT652" s="157"/>
      <c r="BU652" s="157"/>
      <c r="BV652" s="157"/>
      <c r="BW652" s="157"/>
      <c r="BX652" s="157"/>
      <c r="BY652" s="157"/>
      <c r="BZ652" s="157"/>
      <c r="CA652" s="157"/>
      <c r="CB652" s="157"/>
      <c r="CC652" s="157"/>
      <c r="CD652" s="157"/>
    </row>
    <row r="653" spans="1:82" ht="63" customHeight="1" x14ac:dyDescent="0.35">
      <c r="A653" s="154"/>
      <c r="B653" s="153"/>
      <c r="C653" s="157"/>
      <c r="D653" s="159"/>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7"/>
      <c r="AY653" s="157"/>
      <c r="AZ653" s="157"/>
      <c r="BA653" s="157"/>
      <c r="BB653" s="157"/>
      <c r="BC653" s="157"/>
      <c r="BD653" s="157"/>
      <c r="BE653" s="157"/>
      <c r="BF653" s="157"/>
      <c r="BG653" s="157"/>
      <c r="BH653" s="157"/>
      <c r="BI653" s="157"/>
      <c r="BJ653" s="157"/>
      <c r="BK653" s="157"/>
      <c r="BL653" s="157"/>
      <c r="BM653" s="157"/>
      <c r="BN653" s="157"/>
      <c r="BO653" s="157"/>
      <c r="BP653" s="157"/>
      <c r="BQ653" s="157"/>
      <c r="BR653" s="157"/>
      <c r="BS653" s="157"/>
      <c r="BT653" s="157"/>
      <c r="BU653" s="157"/>
      <c r="BV653" s="157"/>
      <c r="BW653" s="157"/>
      <c r="BX653" s="157"/>
      <c r="BY653" s="157"/>
      <c r="BZ653" s="157"/>
      <c r="CA653" s="157"/>
      <c r="CB653" s="157"/>
      <c r="CC653" s="157"/>
      <c r="CD653" s="157"/>
    </row>
    <row r="654" spans="1:82" ht="63" customHeight="1" x14ac:dyDescent="0.35">
      <c r="A654" s="154"/>
      <c r="B654" s="153"/>
      <c r="C654" s="157"/>
      <c r="D654" s="159"/>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7"/>
      <c r="AY654" s="157"/>
      <c r="AZ654" s="157"/>
      <c r="BA654" s="157"/>
      <c r="BB654" s="157"/>
      <c r="BC654" s="157"/>
      <c r="BD654" s="157"/>
      <c r="BE654" s="157"/>
      <c r="BF654" s="157"/>
      <c r="BG654" s="157"/>
      <c r="BH654" s="157"/>
      <c r="BI654" s="157"/>
      <c r="BJ654" s="157"/>
      <c r="BK654" s="157"/>
      <c r="BL654" s="157"/>
      <c r="BM654" s="157"/>
      <c r="BN654" s="157"/>
      <c r="BO654" s="157"/>
      <c r="BP654" s="157"/>
      <c r="BQ654" s="157"/>
      <c r="BR654" s="157"/>
      <c r="BS654" s="157"/>
      <c r="BT654" s="157"/>
      <c r="BU654" s="157"/>
      <c r="BV654" s="157"/>
      <c r="BW654" s="157"/>
      <c r="BX654" s="157"/>
      <c r="BY654" s="157"/>
      <c r="BZ654" s="157"/>
      <c r="CA654" s="157"/>
      <c r="CB654" s="157"/>
      <c r="CC654" s="157"/>
      <c r="CD654" s="157"/>
    </row>
    <row r="655" spans="1:82" ht="63" customHeight="1" x14ac:dyDescent="0.35">
      <c r="A655" s="154"/>
      <c r="B655" s="153"/>
      <c r="C655" s="157"/>
      <c r="D655" s="159"/>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7"/>
      <c r="AY655" s="157"/>
      <c r="AZ655" s="157"/>
      <c r="BA655" s="157"/>
      <c r="BB655" s="157"/>
      <c r="BC655" s="157"/>
      <c r="BD655" s="157"/>
      <c r="BE655" s="157"/>
      <c r="BF655" s="157"/>
      <c r="BG655" s="157"/>
      <c r="BH655" s="157"/>
      <c r="BI655" s="157"/>
      <c r="BJ655" s="157"/>
      <c r="BK655" s="157"/>
      <c r="BL655" s="157"/>
      <c r="BM655" s="157"/>
      <c r="BN655" s="157"/>
      <c r="BO655" s="157"/>
      <c r="BP655" s="157"/>
      <c r="BQ655" s="157"/>
      <c r="BR655" s="157"/>
      <c r="BS655" s="157"/>
      <c r="BT655" s="157"/>
      <c r="BU655" s="157"/>
      <c r="BV655" s="157"/>
      <c r="BW655" s="157"/>
      <c r="BX655" s="157"/>
      <c r="BY655" s="157"/>
      <c r="BZ655" s="157"/>
      <c r="CA655" s="157"/>
      <c r="CB655" s="157"/>
      <c r="CC655" s="157"/>
      <c r="CD655" s="157"/>
    </row>
    <row r="656" spans="1:82" ht="63" customHeight="1" x14ac:dyDescent="0.35">
      <c r="A656" s="154"/>
      <c r="B656" s="153"/>
      <c r="C656" s="157"/>
      <c r="D656" s="159"/>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7"/>
      <c r="AY656" s="157"/>
      <c r="AZ656" s="157"/>
      <c r="BA656" s="157"/>
      <c r="BB656" s="157"/>
      <c r="BC656" s="157"/>
      <c r="BD656" s="157"/>
      <c r="BE656" s="157"/>
      <c r="BF656" s="157"/>
      <c r="BG656" s="157"/>
      <c r="BH656" s="157"/>
      <c r="BI656" s="157"/>
      <c r="BJ656" s="157"/>
      <c r="BK656" s="157"/>
      <c r="BL656" s="157"/>
      <c r="BM656" s="157"/>
      <c r="BN656" s="157"/>
      <c r="BO656" s="157"/>
      <c r="BP656" s="157"/>
      <c r="BQ656" s="157"/>
      <c r="BR656" s="157"/>
      <c r="BS656" s="157"/>
      <c r="BT656" s="157"/>
      <c r="BU656" s="157"/>
      <c r="BV656" s="157"/>
      <c r="BW656" s="157"/>
      <c r="BX656" s="157"/>
      <c r="BY656" s="157"/>
      <c r="BZ656" s="157"/>
      <c r="CA656" s="157"/>
      <c r="CB656" s="157"/>
      <c r="CC656" s="157"/>
      <c r="CD656" s="157"/>
    </row>
    <row r="657" spans="1:82" ht="63" customHeight="1" x14ac:dyDescent="0.35">
      <c r="A657" s="154"/>
      <c r="B657" s="153"/>
      <c r="C657" s="157"/>
      <c r="D657" s="159"/>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7"/>
      <c r="AY657" s="157"/>
      <c r="AZ657" s="157"/>
      <c r="BA657" s="157"/>
      <c r="BB657" s="157"/>
      <c r="BC657" s="157"/>
      <c r="BD657" s="157"/>
      <c r="BE657" s="157"/>
      <c r="BF657" s="157"/>
      <c r="BG657" s="157"/>
      <c r="BH657" s="157"/>
      <c r="BI657" s="157"/>
      <c r="BJ657" s="157"/>
      <c r="BK657" s="157"/>
      <c r="BL657" s="157"/>
      <c r="BM657" s="157"/>
      <c r="BN657" s="157"/>
      <c r="BO657" s="157"/>
      <c r="BP657" s="157"/>
      <c r="BQ657" s="157"/>
      <c r="BR657" s="157"/>
      <c r="BS657" s="157"/>
      <c r="BT657" s="157"/>
      <c r="BU657" s="157"/>
      <c r="BV657" s="157"/>
      <c r="BW657" s="157"/>
      <c r="BX657" s="157"/>
      <c r="BY657" s="157"/>
      <c r="BZ657" s="157"/>
      <c r="CA657" s="157"/>
      <c r="CB657" s="157"/>
      <c r="CC657" s="157"/>
      <c r="CD657" s="157"/>
    </row>
    <row r="658" spans="1:82" ht="63" customHeight="1" x14ac:dyDescent="0.35">
      <c r="A658" s="154"/>
      <c r="B658" s="153"/>
      <c r="C658" s="157"/>
      <c r="D658" s="159"/>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7"/>
      <c r="AY658" s="157"/>
      <c r="AZ658" s="157"/>
      <c r="BA658" s="157"/>
      <c r="BB658" s="157"/>
      <c r="BC658" s="157"/>
      <c r="BD658" s="157"/>
      <c r="BE658" s="157"/>
      <c r="BF658" s="157"/>
      <c r="BG658" s="157"/>
      <c r="BH658" s="157"/>
      <c r="BI658" s="157"/>
      <c r="BJ658" s="157"/>
      <c r="BK658" s="157"/>
      <c r="BL658" s="157"/>
      <c r="BM658" s="157"/>
      <c r="BN658" s="157"/>
      <c r="BO658" s="157"/>
      <c r="BP658" s="157"/>
      <c r="BQ658" s="157"/>
      <c r="BR658" s="157"/>
      <c r="BS658" s="157"/>
      <c r="BT658" s="157"/>
      <c r="BU658" s="157"/>
      <c r="BV658" s="157"/>
      <c r="BW658" s="157"/>
      <c r="BX658" s="157"/>
      <c r="BY658" s="157"/>
      <c r="BZ658" s="157"/>
      <c r="CA658" s="157"/>
      <c r="CB658" s="157"/>
      <c r="CC658" s="157"/>
      <c r="CD658" s="157"/>
    </row>
    <row r="659" spans="1:82" ht="63" customHeight="1" x14ac:dyDescent="0.35">
      <c r="A659" s="154"/>
      <c r="B659" s="153"/>
      <c r="C659" s="157"/>
      <c r="D659" s="159"/>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7"/>
      <c r="AY659" s="157"/>
      <c r="AZ659" s="157"/>
      <c r="BA659" s="157"/>
      <c r="BB659" s="157"/>
      <c r="BC659" s="157"/>
      <c r="BD659" s="157"/>
      <c r="BE659" s="157"/>
      <c r="BF659" s="157"/>
      <c r="BG659" s="157"/>
      <c r="BH659" s="157"/>
      <c r="BI659" s="157"/>
      <c r="BJ659" s="157"/>
      <c r="BK659" s="157"/>
      <c r="BL659" s="157"/>
      <c r="BM659" s="157"/>
      <c r="BN659" s="157"/>
      <c r="BO659" s="157"/>
      <c r="BP659" s="157"/>
      <c r="BQ659" s="157"/>
      <c r="BR659" s="157"/>
      <c r="BS659" s="157"/>
      <c r="BT659" s="157"/>
      <c r="BU659" s="157"/>
      <c r="BV659" s="157"/>
      <c r="BW659" s="157"/>
      <c r="BX659" s="157"/>
      <c r="BY659" s="157"/>
      <c r="BZ659" s="157"/>
      <c r="CA659" s="157"/>
      <c r="CB659" s="157"/>
      <c r="CC659" s="157"/>
      <c r="CD659" s="157"/>
    </row>
    <row r="660" spans="1:82" ht="63" customHeight="1" x14ac:dyDescent="0.35">
      <c r="A660" s="154"/>
      <c r="B660" s="153"/>
      <c r="C660" s="157"/>
      <c r="D660" s="159"/>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7"/>
      <c r="AY660" s="157"/>
      <c r="AZ660" s="157"/>
      <c r="BA660" s="157"/>
      <c r="BB660" s="157"/>
      <c r="BC660" s="157"/>
      <c r="BD660" s="157"/>
      <c r="BE660" s="157"/>
      <c r="BF660" s="157"/>
      <c r="BG660" s="157"/>
      <c r="BH660" s="157"/>
      <c r="BI660" s="157"/>
      <c r="BJ660" s="157"/>
      <c r="BK660" s="157"/>
      <c r="BL660" s="157"/>
      <c r="BM660" s="157"/>
      <c r="BN660" s="157"/>
      <c r="BO660" s="157"/>
      <c r="BP660" s="157"/>
      <c r="BQ660" s="157"/>
      <c r="BR660" s="157"/>
      <c r="BS660" s="157"/>
      <c r="BT660" s="157"/>
      <c r="BU660" s="157"/>
      <c r="BV660" s="157"/>
      <c r="BW660" s="157"/>
      <c r="BX660" s="157"/>
      <c r="BY660" s="157"/>
      <c r="BZ660" s="157"/>
      <c r="CA660" s="157"/>
      <c r="CB660" s="157"/>
      <c r="CC660" s="157"/>
      <c r="CD660" s="157"/>
    </row>
    <row r="661" spans="1:82" ht="63" customHeight="1" x14ac:dyDescent="0.35">
      <c r="A661" s="154"/>
      <c r="B661" s="153"/>
      <c r="C661" s="157"/>
      <c r="D661" s="159"/>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7"/>
      <c r="AY661" s="157"/>
      <c r="AZ661" s="157"/>
      <c r="BA661" s="157"/>
      <c r="BB661" s="157"/>
      <c r="BC661" s="157"/>
      <c r="BD661" s="157"/>
      <c r="BE661" s="157"/>
      <c r="BF661" s="157"/>
      <c r="BG661" s="157"/>
      <c r="BH661" s="157"/>
      <c r="BI661" s="157"/>
      <c r="BJ661" s="157"/>
      <c r="BK661" s="157"/>
      <c r="BL661" s="157"/>
      <c r="BM661" s="157"/>
      <c r="BN661" s="157"/>
      <c r="BO661" s="157"/>
      <c r="BP661" s="157"/>
      <c r="BQ661" s="157"/>
      <c r="BR661" s="157"/>
      <c r="BS661" s="157"/>
      <c r="BT661" s="157"/>
      <c r="BU661" s="157"/>
      <c r="BV661" s="157"/>
      <c r="BW661" s="157"/>
      <c r="BX661" s="157"/>
      <c r="BY661" s="157"/>
      <c r="BZ661" s="157"/>
      <c r="CA661" s="157"/>
      <c r="CB661" s="157"/>
      <c r="CC661" s="157"/>
      <c r="CD661" s="157"/>
    </row>
    <row r="662" spans="1:82" ht="63" customHeight="1" x14ac:dyDescent="0.35">
      <c r="A662" s="154"/>
      <c r="B662" s="153"/>
      <c r="C662" s="157"/>
      <c r="D662" s="159"/>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7"/>
      <c r="AY662" s="157"/>
      <c r="AZ662" s="157"/>
      <c r="BA662" s="157"/>
      <c r="BB662" s="157"/>
      <c r="BC662" s="157"/>
      <c r="BD662" s="157"/>
      <c r="BE662" s="157"/>
      <c r="BF662" s="157"/>
      <c r="BG662" s="157"/>
      <c r="BH662" s="157"/>
      <c r="BI662" s="157"/>
      <c r="BJ662" s="157"/>
      <c r="BK662" s="157"/>
      <c r="BL662" s="157"/>
      <c r="BM662" s="157"/>
      <c r="BN662" s="157"/>
      <c r="BO662" s="157"/>
      <c r="BP662" s="157"/>
      <c r="BQ662" s="157"/>
      <c r="BR662" s="157"/>
      <c r="BS662" s="157"/>
      <c r="BT662" s="157"/>
      <c r="BU662" s="157"/>
      <c r="BV662" s="157"/>
      <c r="BW662" s="157"/>
      <c r="BX662" s="157"/>
      <c r="BY662" s="157"/>
      <c r="BZ662" s="157"/>
      <c r="CA662" s="157"/>
      <c r="CB662" s="157"/>
      <c r="CC662" s="157"/>
      <c r="CD662" s="157"/>
    </row>
    <row r="663" spans="1:82" ht="63" customHeight="1" x14ac:dyDescent="0.35">
      <c r="A663" s="154"/>
      <c r="B663" s="153"/>
      <c r="C663" s="157"/>
      <c r="D663" s="159"/>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7"/>
      <c r="AY663" s="157"/>
      <c r="AZ663" s="157"/>
      <c r="BA663" s="157"/>
      <c r="BB663" s="157"/>
      <c r="BC663" s="157"/>
      <c r="BD663" s="157"/>
      <c r="BE663" s="157"/>
      <c r="BF663" s="157"/>
      <c r="BG663" s="157"/>
      <c r="BH663" s="157"/>
      <c r="BI663" s="157"/>
      <c r="BJ663" s="157"/>
      <c r="BK663" s="157"/>
      <c r="BL663" s="157"/>
      <c r="BM663" s="157"/>
      <c r="BN663" s="157"/>
      <c r="BO663" s="157"/>
      <c r="BP663" s="157"/>
      <c r="BQ663" s="157"/>
      <c r="BR663" s="157"/>
      <c r="BS663" s="157"/>
      <c r="BT663" s="157"/>
      <c r="BU663" s="157"/>
      <c r="BV663" s="157"/>
      <c r="BW663" s="157"/>
      <c r="BX663" s="157"/>
      <c r="BY663" s="157"/>
      <c r="BZ663" s="157"/>
      <c r="CA663" s="157"/>
      <c r="CB663" s="157"/>
      <c r="CC663" s="157"/>
      <c r="CD663" s="157"/>
    </row>
    <row r="664" spans="1:82" ht="63" customHeight="1" x14ac:dyDescent="0.35">
      <c r="A664" s="154"/>
      <c r="B664" s="153"/>
      <c r="C664" s="157"/>
      <c r="D664" s="159"/>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7"/>
      <c r="AY664" s="157"/>
      <c r="AZ664" s="157"/>
      <c r="BA664" s="157"/>
      <c r="BB664" s="157"/>
      <c r="BC664" s="157"/>
      <c r="BD664" s="157"/>
      <c r="BE664" s="157"/>
      <c r="BF664" s="157"/>
      <c r="BG664" s="157"/>
      <c r="BH664" s="157"/>
      <c r="BI664" s="157"/>
      <c r="BJ664" s="157"/>
      <c r="BK664" s="157"/>
      <c r="BL664" s="157"/>
      <c r="BM664" s="157"/>
      <c r="BN664" s="157"/>
      <c r="BO664" s="157"/>
      <c r="BP664" s="157"/>
      <c r="BQ664" s="157"/>
      <c r="BR664" s="157"/>
      <c r="BS664" s="157"/>
      <c r="BT664" s="157"/>
      <c r="BU664" s="157"/>
      <c r="BV664" s="157"/>
      <c r="BW664" s="157"/>
      <c r="BX664" s="157"/>
      <c r="BY664" s="157"/>
      <c r="BZ664" s="157"/>
      <c r="CA664" s="157"/>
      <c r="CB664" s="157"/>
      <c r="CC664" s="157"/>
      <c r="CD664" s="157"/>
    </row>
    <row r="665" spans="1:82" ht="63" customHeight="1" x14ac:dyDescent="0.35">
      <c r="A665" s="154"/>
      <c r="B665" s="153"/>
      <c r="C665" s="157"/>
      <c r="D665" s="159"/>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7"/>
      <c r="AY665" s="157"/>
      <c r="AZ665" s="157"/>
      <c r="BA665" s="157"/>
      <c r="BB665" s="157"/>
      <c r="BC665" s="157"/>
      <c r="BD665" s="157"/>
      <c r="BE665" s="157"/>
      <c r="BF665" s="157"/>
      <c r="BG665" s="157"/>
      <c r="BH665" s="157"/>
      <c r="BI665" s="157"/>
      <c r="BJ665" s="157"/>
      <c r="BK665" s="157"/>
      <c r="BL665" s="157"/>
      <c r="BM665" s="157"/>
      <c r="BN665" s="157"/>
      <c r="BO665" s="157"/>
      <c r="BP665" s="157"/>
      <c r="BQ665" s="157"/>
      <c r="BR665" s="157"/>
      <c r="BS665" s="157"/>
      <c r="BT665" s="157"/>
      <c r="BU665" s="157"/>
      <c r="BV665" s="157"/>
      <c r="BW665" s="157"/>
      <c r="BX665" s="157"/>
      <c r="BY665" s="157"/>
      <c r="BZ665" s="157"/>
      <c r="CA665" s="157"/>
      <c r="CB665" s="157"/>
      <c r="CC665" s="157"/>
      <c r="CD665" s="157"/>
    </row>
    <row r="666" spans="1:82" ht="63" customHeight="1" x14ac:dyDescent="0.35">
      <c r="A666" s="154"/>
      <c r="B666" s="153"/>
      <c r="C666" s="157"/>
      <c r="D666" s="159"/>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7"/>
      <c r="AY666" s="157"/>
      <c r="AZ666" s="157"/>
      <c r="BA666" s="157"/>
      <c r="BB666" s="157"/>
      <c r="BC666" s="157"/>
      <c r="BD666" s="157"/>
      <c r="BE666" s="157"/>
      <c r="BF666" s="157"/>
      <c r="BG666" s="157"/>
      <c r="BH666" s="157"/>
      <c r="BI666" s="157"/>
      <c r="BJ666" s="157"/>
      <c r="BK666" s="157"/>
      <c r="BL666" s="157"/>
      <c r="BM666" s="157"/>
      <c r="BN666" s="157"/>
      <c r="BO666" s="157"/>
      <c r="BP666" s="157"/>
      <c r="BQ666" s="157"/>
      <c r="BR666" s="157"/>
      <c r="BS666" s="157"/>
      <c r="BT666" s="157"/>
      <c r="BU666" s="157"/>
      <c r="BV666" s="157"/>
      <c r="BW666" s="157"/>
      <c r="BX666" s="157"/>
      <c r="BY666" s="157"/>
      <c r="BZ666" s="157"/>
      <c r="CA666" s="157"/>
      <c r="CB666" s="157"/>
      <c r="CC666" s="157"/>
      <c r="CD666" s="157"/>
    </row>
    <row r="667" spans="1:82" ht="63" customHeight="1" x14ac:dyDescent="0.35">
      <c r="A667" s="154"/>
      <c r="B667" s="153"/>
      <c r="C667" s="157"/>
      <c r="D667" s="159"/>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7"/>
      <c r="AY667" s="157"/>
      <c r="AZ667" s="157"/>
      <c r="BA667" s="157"/>
      <c r="BB667" s="157"/>
      <c r="BC667" s="157"/>
      <c r="BD667" s="157"/>
      <c r="BE667" s="157"/>
      <c r="BF667" s="157"/>
      <c r="BG667" s="157"/>
      <c r="BH667" s="157"/>
      <c r="BI667" s="157"/>
      <c r="BJ667" s="157"/>
      <c r="BK667" s="157"/>
      <c r="BL667" s="157"/>
      <c r="BM667" s="157"/>
      <c r="BN667" s="157"/>
      <c r="BO667" s="157"/>
      <c r="BP667" s="157"/>
      <c r="BQ667" s="157"/>
      <c r="BR667" s="157"/>
      <c r="BS667" s="157"/>
      <c r="BT667" s="157"/>
      <c r="BU667" s="157"/>
      <c r="BV667" s="157"/>
      <c r="BW667" s="157"/>
      <c r="BX667" s="157"/>
      <c r="BY667" s="157"/>
      <c r="BZ667" s="157"/>
      <c r="CA667" s="157"/>
      <c r="CB667" s="157"/>
      <c r="CC667" s="157"/>
      <c r="CD667" s="157"/>
    </row>
    <row r="668" spans="1:82" ht="63" customHeight="1" x14ac:dyDescent="0.35">
      <c r="A668" s="154"/>
      <c r="B668" s="153"/>
      <c r="C668" s="157"/>
      <c r="D668" s="159"/>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7"/>
      <c r="AY668" s="157"/>
      <c r="AZ668" s="157"/>
      <c r="BA668" s="157"/>
      <c r="BB668" s="157"/>
      <c r="BC668" s="157"/>
      <c r="BD668" s="157"/>
      <c r="BE668" s="157"/>
      <c r="BF668" s="157"/>
      <c r="BG668" s="157"/>
      <c r="BH668" s="157"/>
      <c r="BI668" s="157"/>
      <c r="BJ668" s="157"/>
      <c r="BK668" s="157"/>
      <c r="BL668" s="157"/>
      <c r="BM668" s="157"/>
      <c r="BN668" s="157"/>
      <c r="BO668" s="157"/>
      <c r="BP668" s="157"/>
      <c r="BQ668" s="157"/>
      <c r="BR668" s="157"/>
      <c r="BS668" s="157"/>
      <c r="BT668" s="157"/>
      <c r="BU668" s="157"/>
      <c r="BV668" s="157"/>
      <c r="BW668" s="157"/>
      <c r="BX668" s="157"/>
      <c r="BY668" s="157"/>
      <c r="BZ668" s="157"/>
      <c r="CA668" s="157"/>
      <c r="CB668" s="157"/>
      <c r="CC668" s="157"/>
      <c r="CD668" s="157"/>
    </row>
    <row r="669" spans="1:82" ht="63" customHeight="1" x14ac:dyDescent="0.35">
      <c r="A669" s="154"/>
      <c r="B669" s="153"/>
      <c r="C669" s="157"/>
      <c r="D669" s="159"/>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7"/>
      <c r="AY669" s="157"/>
      <c r="AZ669" s="157"/>
      <c r="BA669" s="157"/>
      <c r="BB669" s="157"/>
      <c r="BC669" s="157"/>
      <c r="BD669" s="157"/>
      <c r="BE669" s="157"/>
      <c r="BF669" s="157"/>
      <c r="BG669" s="157"/>
      <c r="BH669" s="157"/>
      <c r="BI669" s="157"/>
      <c r="BJ669" s="157"/>
      <c r="BK669" s="157"/>
      <c r="BL669" s="157"/>
      <c r="BM669" s="157"/>
      <c r="BN669" s="157"/>
      <c r="BO669" s="157"/>
      <c r="BP669" s="157"/>
      <c r="BQ669" s="157"/>
      <c r="BR669" s="157"/>
      <c r="BS669" s="157"/>
      <c r="BT669" s="157"/>
      <c r="BU669" s="157"/>
      <c r="BV669" s="157"/>
      <c r="BW669" s="157"/>
      <c r="BX669" s="157"/>
      <c r="BY669" s="157"/>
      <c r="BZ669" s="157"/>
      <c r="CA669" s="157"/>
      <c r="CB669" s="157"/>
      <c r="CC669" s="157"/>
      <c r="CD669" s="157"/>
    </row>
    <row r="670" spans="1:82" ht="63" customHeight="1" x14ac:dyDescent="0.35">
      <c r="A670" s="154"/>
      <c r="B670" s="153"/>
      <c r="C670" s="157"/>
      <c r="D670" s="159"/>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7"/>
      <c r="AY670" s="157"/>
      <c r="AZ670" s="157"/>
      <c r="BA670" s="157"/>
      <c r="BB670" s="157"/>
      <c r="BC670" s="157"/>
      <c r="BD670" s="157"/>
      <c r="BE670" s="157"/>
      <c r="BF670" s="157"/>
      <c r="BG670" s="157"/>
      <c r="BH670" s="157"/>
      <c r="BI670" s="157"/>
      <c r="BJ670" s="157"/>
      <c r="BK670" s="157"/>
      <c r="BL670" s="157"/>
      <c r="BM670" s="157"/>
      <c r="BN670" s="157"/>
      <c r="BO670" s="157"/>
      <c r="BP670" s="157"/>
      <c r="BQ670" s="157"/>
      <c r="BR670" s="157"/>
      <c r="BS670" s="157"/>
      <c r="BT670" s="157"/>
      <c r="BU670" s="157"/>
      <c r="BV670" s="157"/>
      <c r="BW670" s="157"/>
      <c r="BX670" s="157"/>
      <c r="BY670" s="157"/>
      <c r="BZ670" s="157"/>
      <c r="CA670" s="157"/>
      <c r="CB670" s="157"/>
      <c r="CC670" s="157"/>
      <c r="CD670" s="157"/>
    </row>
    <row r="671" spans="1:82" ht="63" customHeight="1" x14ac:dyDescent="0.35">
      <c r="A671" s="154"/>
      <c r="B671" s="153"/>
      <c r="C671" s="157"/>
      <c r="D671" s="159"/>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7"/>
      <c r="AY671" s="157"/>
      <c r="AZ671" s="157"/>
      <c r="BA671" s="157"/>
      <c r="BB671" s="157"/>
      <c r="BC671" s="157"/>
      <c r="BD671" s="157"/>
      <c r="BE671" s="157"/>
      <c r="BF671" s="157"/>
      <c r="BG671" s="157"/>
      <c r="BH671" s="157"/>
      <c r="BI671" s="157"/>
      <c r="BJ671" s="157"/>
      <c r="BK671" s="157"/>
      <c r="BL671" s="157"/>
      <c r="BM671" s="157"/>
      <c r="BN671" s="157"/>
      <c r="BO671" s="157"/>
      <c r="BP671" s="157"/>
      <c r="BQ671" s="157"/>
      <c r="BR671" s="157"/>
      <c r="BS671" s="157"/>
      <c r="BT671" s="157"/>
      <c r="BU671" s="157"/>
      <c r="BV671" s="157"/>
      <c r="BW671" s="157"/>
      <c r="BX671" s="157"/>
      <c r="BY671" s="157"/>
      <c r="BZ671" s="157"/>
      <c r="CA671" s="157"/>
      <c r="CB671" s="157"/>
      <c r="CC671" s="157"/>
      <c r="CD671" s="157"/>
    </row>
    <row r="672" spans="1:82" ht="63" customHeight="1" x14ac:dyDescent="0.35">
      <c r="A672" s="154"/>
      <c r="B672" s="153"/>
      <c r="C672" s="157"/>
      <c r="D672" s="159"/>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7"/>
      <c r="AY672" s="157"/>
      <c r="AZ672" s="157"/>
      <c r="BA672" s="157"/>
      <c r="BB672" s="157"/>
      <c r="BC672" s="157"/>
      <c r="BD672" s="157"/>
      <c r="BE672" s="157"/>
      <c r="BF672" s="157"/>
      <c r="BG672" s="157"/>
      <c r="BH672" s="157"/>
      <c r="BI672" s="157"/>
      <c r="BJ672" s="157"/>
      <c r="BK672" s="157"/>
      <c r="BL672" s="157"/>
      <c r="BM672" s="157"/>
      <c r="BN672" s="157"/>
      <c r="BO672" s="157"/>
      <c r="BP672" s="157"/>
      <c r="BQ672" s="157"/>
      <c r="BR672" s="157"/>
      <c r="BS672" s="157"/>
      <c r="BT672" s="157"/>
      <c r="BU672" s="157"/>
      <c r="BV672" s="157"/>
      <c r="BW672" s="157"/>
      <c r="BX672" s="157"/>
      <c r="BY672" s="157"/>
      <c r="BZ672" s="157"/>
      <c r="CA672" s="157"/>
      <c r="CB672" s="157"/>
      <c r="CC672" s="157"/>
      <c r="CD672" s="157"/>
    </row>
    <row r="673" spans="1:82" ht="63" customHeight="1" x14ac:dyDescent="0.35">
      <c r="A673" s="154"/>
      <c r="B673" s="153"/>
      <c r="C673" s="157"/>
      <c r="D673" s="159"/>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7"/>
      <c r="AY673" s="157"/>
      <c r="AZ673" s="157"/>
      <c r="BA673" s="157"/>
      <c r="BB673" s="157"/>
      <c r="BC673" s="157"/>
      <c r="BD673" s="157"/>
      <c r="BE673" s="157"/>
      <c r="BF673" s="157"/>
      <c r="BG673" s="157"/>
      <c r="BH673" s="157"/>
      <c r="BI673" s="157"/>
      <c r="BJ673" s="157"/>
      <c r="BK673" s="157"/>
      <c r="BL673" s="157"/>
      <c r="BM673" s="157"/>
      <c r="BN673" s="157"/>
      <c r="BO673" s="157"/>
      <c r="BP673" s="157"/>
      <c r="BQ673" s="157"/>
      <c r="BR673" s="157"/>
      <c r="BS673" s="157"/>
      <c r="BT673" s="157"/>
      <c r="BU673" s="157"/>
      <c r="BV673" s="157"/>
      <c r="BW673" s="157"/>
      <c r="BX673" s="157"/>
      <c r="BY673" s="157"/>
      <c r="BZ673" s="157"/>
      <c r="CA673" s="157"/>
      <c r="CB673" s="157"/>
      <c r="CC673" s="157"/>
      <c r="CD673" s="157"/>
    </row>
    <row r="674" spans="1:82" ht="63" customHeight="1" x14ac:dyDescent="0.35">
      <c r="A674" s="154"/>
      <c r="B674" s="153"/>
      <c r="C674" s="157"/>
      <c r="D674" s="159"/>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7"/>
      <c r="AY674" s="157"/>
      <c r="AZ674" s="157"/>
      <c r="BA674" s="157"/>
      <c r="BB674" s="157"/>
      <c r="BC674" s="157"/>
      <c r="BD674" s="157"/>
      <c r="BE674" s="157"/>
      <c r="BF674" s="157"/>
      <c r="BG674" s="157"/>
      <c r="BH674" s="157"/>
      <c r="BI674" s="157"/>
      <c r="BJ674" s="157"/>
      <c r="BK674" s="157"/>
      <c r="BL674" s="157"/>
      <c r="BM674" s="157"/>
      <c r="BN674" s="157"/>
      <c r="BO674" s="157"/>
      <c r="BP674" s="157"/>
      <c r="BQ674" s="157"/>
      <c r="BR674" s="157"/>
      <c r="BS674" s="157"/>
      <c r="BT674" s="157"/>
      <c r="BU674" s="157"/>
      <c r="BV674" s="157"/>
      <c r="BW674" s="157"/>
      <c r="BX674" s="157"/>
      <c r="BY674" s="157"/>
      <c r="BZ674" s="157"/>
      <c r="CA674" s="157"/>
      <c r="CB674" s="157"/>
      <c r="CC674" s="157"/>
      <c r="CD674" s="157"/>
    </row>
    <row r="675" spans="1:82" ht="63" customHeight="1" x14ac:dyDescent="0.35">
      <c r="A675" s="154"/>
      <c r="B675" s="153"/>
      <c r="C675" s="157"/>
      <c r="D675" s="159"/>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7"/>
      <c r="AY675" s="157"/>
      <c r="AZ675" s="157"/>
      <c r="BA675" s="157"/>
      <c r="BB675" s="157"/>
      <c r="BC675" s="157"/>
      <c r="BD675" s="157"/>
      <c r="BE675" s="157"/>
      <c r="BF675" s="157"/>
      <c r="BG675" s="157"/>
      <c r="BH675" s="157"/>
      <c r="BI675" s="157"/>
      <c r="BJ675" s="157"/>
      <c r="BK675" s="157"/>
      <c r="BL675" s="157"/>
      <c r="BM675" s="157"/>
      <c r="BN675" s="157"/>
      <c r="BO675" s="157"/>
      <c r="BP675" s="157"/>
      <c r="BQ675" s="157"/>
      <c r="BR675" s="157"/>
      <c r="BS675" s="157"/>
      <c r="BT675" s="157"/>
      <c r="BU675" s="157"/>
      <c r="BV675" s="157"/>
      <c r="BW675" s="157"/>
      <c r="BX675" s="157"/>
      <c r="BY675" s="157"/>
      <c r="BZ675" s="157"/>
      <c r="CA675" s="157"/>
      <c r="CB675" s="157"/>
      <c r="CC675" s="157"/>
      <c r="CD675" s="157"/>
    </row>
    <row r="676" spans="1:82" ht="63" customHeight="1" x14ac:dyDescent="0.35">
      <c r="A676" s="154"/>
      <c r="B676" s="153"/>
      <c r="C676" s="157"/>
      <c r="D676" s="159"/>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7"/>
      <c r="AY676" s="157"/>
      <c r="AZ676" s="157"/>
      <c r="BA676" s="157"/>
      <c r="BB676" s="157"/>
      <c r="BC676" s="157"/>
      <c r="BD676" s="157"/>
      <c r="BE676" s="157"/>
      <c r="BF676" s="157"/>
      <c r="BG676" s="157"/>
      <c r="BH676" s="157"/>
      <c r="BI676" s="157"/>
      <c r="BJ676" s="157"/>
      <c r="BK676" s="157"/>
      <c r="BL676" s="157"/>
      <c r="BM676" s="157"/>
      <c r="BN676" s="157"/>
      <c r="BO676" s="157"/>
      <c r="BP676" s="157"/>
      <c r="BQ676" s="157"/>
      <c r="BR676" s="157"/>
      <c r="BS676" s="157"/>
      <c r="BT676" s="157"/>
      <c r="BU676" s="157"/>
      <c r="BV676" s="157"/>
      <c r="BW676" s="157"/>
      <c r="BX676" s="157"/>
      <c r="BY676" s="157"/>
      <c r="BZ676" s="157"/>
      <c r="CA676" s="157"/>
      <c r="CB676" s="157"/>
      <c r="CC676" s="157"/>
      <c r="CD676" s="157"/>
    </row>
    <row r="677" spans="1:82" ht="63" customHeight="1" x14ac:dyDescent="0.35">
      <c r="A677" s="154"/>
      <c r="B677" s="153"/>
      <c r="C677" s="157"/>
      <c r="D677" s="159"/>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7"/>
      <c r="AY677" s="157"/>
      <c r="AZ677" s="157"/>
      <c r="BA677" s="157"/>
      <c r="BB677" s="157"/>
      <c r="BC677" s="157"/>
      <c r="BD677" s="157"/>
      <c r="BE677" s="157"/>
      <c r="BF677" s="157"/>
      <c r="BG677" s="157"/>
      <c r="BH677" s="157"/>
      <c r="BI677" s="157"/>
      <c r="BJ677" s="157"/>
      <c r="BK677" s="157"/>
      <c r="BL677" s="157"/>
      <c r="BM677" s="157"/>
      <c r="BN677" s="157"/>
      <c r="BO677" s="157"/>
      <c r="BP677" s="157"/>
      <c r="BQ677" s="157"/>
      <c r="BR677" s="157"/>
      <c r="BS677" s="157"/>
      <c r="BT677" s="157"/>
      <c r="BU677" s="157"/>
      <c r="BV677" s="157"/>
      <c r="BW677" s="157"/>
      <c r="BX677" s="157"/>
      <c r="BY677" s="157"/>
      <c r="BZ677" s="157"/>
      <c r="CA677" s="157"/>
      <c r="CB677" s="157"/>
      <c r="CC677" s="157"/>
      <c r="CD677" s="157"/>
    </row>
    <row r="678" spans="1:82" ht="63" customHeight="1" x14ac:dyDescent="0.35">
      <c r="A678" s="154"/>
      <c r="B678" s="153"/>
      <c r="C678" s="157"/>
      <c r="D678" s="159"/>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7"/>
      <c r="AY678" s="157"/>
      <c r="AZ678" s="157"/>
      <c r="BA678" s="157"/>
      <c r="BB678" s="157"/>
      <c r="BC678" s="157"/>
      <c r="BD678" s="157"/>
      <c r="BE678" s="157"/>
      <c r="BF678" s="157"/>
      <c r="BG678" s="157"/>
      <c r="BH678" s="157"/>
      <c r="BI678" s="157"/>
      <c r="BJ678" s="157"/>
      <c r="BK678" s="157"/>
      <c r="BL678" s="157"/>
      <c r="BM678" s="157"/>
      <c r="BN678" s="157"/>
      <c r="BO678" s="157"/>
      <c r="BP678" s="157"/>
      <c r="BQ678" s="157"/>
      <c r="BR678" s="157"/>
      <c r="BS678" s="157"/>
      <c r="BT678" s="157"/>
      <c r="BU678" s="157"/>
      <c r="BV678" s="157"/>
      <c r="BW678" s="157"/>
      <c r="BX678" s="157"/>
      <c r="BY678" s="157"/>
      <c r="BZ678" s="157"/>
      <c r="CA678" s="157"/>
      <c r="CB678" s="157"/>
      <c r="CC678" s="157"/>
      <c r="CD678" s="157"/>
    </row>
    <row r="679" spans="1:82" ht="63" customHeight="1" x14ac:dyDescent="0.35">
      <c r="A679" s="154"/>
      <c r="B679" s="153"/>
      <c r="C679" s="157"/>
      <c r="D679" s="159"/>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7"/>
      <c r="AY679" s="157"/>
      <c r="AZ679" s="157"/>
      <c r="BA679" s="157"/>
      <c r="BB679" s="157"/>
      <c r="BC679" s="157"/>
      <c r="BD679" s="157"/>
      <c r="BE679" s="157"/>
      <c r="BF679" s="157"/>
      <c r="BG679" s="157"/>
      <c r="BH679" s="157"/>
      <c r="BI679" s="157"/>
      <c r="BJ679" s="157"/>
      <c r="BK679" s="157"/>
      <c r="BL679" s="157"/>
      <c r="BM679" s="157"/>
      <c r="BN679" s="157"/>
      <c r="BO679" s="157"/>
      <c r="BP679" s="157"/>
      <c r="BQ679" s="157"/>
      <c r="BR679" s="157"/>
      <c r="BS679" s="157"/>
      <c r="BT679" s="157"/>
      <c r="BU679" s="157"/>
      <c r="BV679" s="157"/>
      <c r="BW679" s="157"/>
      <c r="BX679" s="157"/>
      <c r="BY679" s="157"/>
      <c r="BZ679" s="157"/>
      <c r="CA679" s="157"/>
      <c r="CB679" s="157"/>
      <c r="CC679" s="157"/>
      <c r="CD679" s="157"/>
    </row>
    <row r="680" spans="1:82" ht="63" customHeight="1" x14ac:dyDescent="0.35">
      <c r="A680" s="154"/>
      <c r="B680" s="153"/>
      <c r="C680" s="157"/>
      <c r="D680" s="159"/>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7"/>
      <c r="AY680" s="157"/>
      <c r="AZ680" s="157"/>
      <c r="BA680" s="157"/>
      <c r="BB680" s="157"/>
      <c r="BC680" s="157"/>
      <c r="BD680" s="157"/>
      <c r="BE680" s="157"/>
      <c r="BF680" s="157"/>
      <c r="BG680" s="157"/>
      <c r="BH680" s="157"/>
      <c r="BI680" s="157"/>
      <c r="BJ680" s="157"/>
      <c r="BK680" s="157"/>
      <c r="BL680" s="157"/>
      <c r="BM680" s="157"/>
      <c r="BN680" s="157"/>
      <c r="BO680" s="157"/>
      <c r="BP680" s="157"/>
      <c r="BQ680" s="157"/>
      <c r="BR680" s="157"/>
      <c r="BS680" s="157"/>
      <c r="BT680" s="157"/>
      <c r="BU680" s="157"/>
      <c r="BV680" s="157"/>
      <c r="BW680" s="157"/>
      <c r="BX680" s="157"/>
      <c r="BY680" s="157"/>
      <c r="BZ680" s="157"/>
      <c r="CA680" s="157"/>
      <c r="CB680" s="157"/>
      <c r="CC680" s="157"/>
      <c r="CD680" s="157"/>
    </row>
    <row r="681" spans="1:82" ht="63" customHeight="1" x14ac:dyDescent="0.35">
      <c r="A681" s="154"/>
      <c r="B681" s="153"/>
      <c r="C681" s="157"/>
      <c r="D681" s="159"/>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7"/>
      <c r="AY681" s="157"/>
      <c r="AZ681" s="157"/>
      <c r="BA681" s="157"/>
      <c r="BB681" s="157"/>
      <c r="BC681" s="157"/>
      <c r="BD681" s="157"/>
      <c r="BE681" s="157"/>
      <c r="BF681" s="157"/>
      <c r="BG681" s="157"/>
      <c r="BH681" s="157"/>
      <c r="BI681" s="157"/>
      <c r="BJ681" s="157"/>
      <c r="BK681" s="157"/>
      <c r="BL681" s="157"/>
      <c r="BM681" s="157"/>
      <c r="BN681" s="157"/>
      <c r="BO681" s="157"/>
      <c r="BP681" s="157"/>
      <c r="BQ681" s="157"/>
      <c r="BR681" s="157"/>
      <c r="BS681" s="157"/>
      <c r="BT681" s="157"/>
      <c r="BU681" s="157"/>
      <c r="BV681" s="157"/>
      <c r="BW681" s="157"/>
      <c r="BX681" s="157"/>
      <c r="BY681" s="157"/>
      <c r="BZ681" s="157"/>
      <c r="CA681" s="157"/>
      <c r="CB681" s="157"/>
      <c r="CC681" s="157"/>
      <c r="CD681" s="157"/>
    </row>
    <row r="682" spans="1:82" ht="63" customHeight="1" x14ac:dyDescent="0.35">
      <c r="A682" s="154"/>
      <c r="B682" s="153"/>
      <c r="C682" s="157"/>
      <c r="D682" s="159"/>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7"/>
      <c r="AY682" s="157"/>
      <c r="AZ682" s="157"/>
      <c r="BA682" s="157"/>
      <c r="BB682" s="157"/>
      <c r="BC682" s="157"/>
      <c r="BD682" s="157"/>
      <c r="BE682" s="157"/>
      <c r="BF682" s="157"/>
      <c r="BG682" s="157"/>
      <c r="BH682" s="157"/>
      <c r="BI682" s="157"/>
      <c r="BJ682" s="157"/>
      <c r="BK682" s="157"/>
      <c r="BL682" s="157"/>
      <c r="BM682" s="157"/>
      <c r="BN682" s="157"/>
      <c r="BO682" s="157"/>
      <c r="BP682" s="157"/>
      <c r="BQ682" s="157"/>
      <c r="BR682" s="157"/>
      <c r="BS682" s="157"/>
      <c r="BT682" s="157"/>
      <c r="BU682" s="157"/>
      <c r="BV682" s="157"/>
      <c r="BW682" s="157"/>
      <c r="BX682" s="157"/>
      <c r="BY682" s="157"/>
      <c r="BZ682" s="157"/>
      <c r="CA682" s="157"/>
      <c r="CB682" s="157"/>
      <c r="CC682" s="157"/>
      <c r="CD682" s="157"/>
    </row>
    <row r="683" spans="1:82" ht="63" customHeight="1" x14ac:dyDescent="0.35">
      <c r="A683" s="154"/>
      <c r="B683" s="153"/>
      <c r="C683" s="157"/>
      <c r="D683" s="159"/>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7"/>
      <c r="AY683" s="157"/>
      <c r="AZ683" s="157"/>
      <c r="BA683" s="157"/>
      <c r="BB683" s="157"/>
      <c r="BC683" s="157"/>
      <c r="BD683" s="157"/>
      <c r="BE683" s="157"/>
      <c r="BF683" s="157"/>
      <c r="BG683" s="157"/>
      <c r="BH683" s="157"/>
      <c r="BI683" s="157"/>
      <c r="BJ683" s="157"/>
      <c r="BK683" s="157"/>
      <c r="BL683" s="157"/>
      <c r="BM683" s="157"/>
      <c r="BN683" s="157"/>
      <c r="BO683" s="157"/>
      <c r="BP683" s="157"/>
      <c r="BQ683" s="157"/>
      <c r="BR683" s="157"/>
      <c r="BS683" s="157"/>
      <c r="BT683" s="157"/>
      <c r="BU683" s="157"/>
      <c r="BV683" s="157"/>
      <c r="BW683" s="157"/>
      <c r="BX683" s="157"/>
      <c r="BY683" s="157"/>
      <c r="BZ683" s="157"/>
      <c r="CA683" s="157"/>
      <c r="CB683" s="157"/>
      <c r="CC683" s="157"/>
      <c r="CD683" s="157"/>
    </row>
    <row r="684" spans="1:82" ht="63" customHeight="1" x14ac:dyDescent="0.35">
      <c r="A684" s="154"/>
      <c r="B684" s="153"/>
      <c r="C684" s="157"/>
      <c r="D684" s="159"/>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7"/>
      <c r="AY684" s="157"/>
      <c r="AZ684" s="157"/>
      <c r="BA684" s="157"/>
      <c r="BB684" s="157"/>
      <c r="BC684" s="157"/>
      <c r="BD684" s="157"/>
      <c r="BE684" s="157"/>
      <c r="BF684" s="157"/>
      <c r="BG684" s="157"/>
      <c r="BH684" s="157"/>
      <c r="BI684" s="157"/>
      <c r="BJ684" s="157"/>
      <c r="BK684" s="157"/>
      <c r="BL684" s="157"/>
      <c r="BM684" s="157"/>
      <c r="BN684" s="157"/>
      <c r="BO684" s="157"/>
      <c r="BP684" s="157"/>
      <c r="BQ684" s="157"/>
      <c r="BR684" s="157"/>
      <c r="BS684" s="157"/>
      <c r="BT684" s="157"/>
      <c r="BU684" s="157"/>
      <c r="BV684" s="157"/>
      <c r="BW684" s="157"/>
      <c r="BX684" s="157"/>
      <c r="BY684" s="157"/>
      <c r="BZ684" s="157"/>
      <c r="CA684" s="157"/>
      <c r="CB684" s="157"/>
      <c r="CC684" s="157"/>
      <c r="CD684" s="157"/>
    </row>
    <row r="685" spans="1:82" ht="63" customHeight="1" x14ac:dyDescent="0.35">
      <c r="A685" s="154"/>
      <c r="B685" s="153"/>
      <c r="C685" s="157"/>
      <c r="D685" s="159"/>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7"/>
      <c r="AY685" s="157"/>
      <c r="AZ685" s="157"/>
      <c r="BA685" s="157"/>
      <c r="BB685" s="157"/>
      <c r="BC685" s="157"/>
      <c r="BD685" s="157"/>
      <c r="BE685" s="157"/>
      <c r="BF685" s="157"/>
      <c r="BG685" s="157"/>
      <c r="BH685" s="157"/>
      <c r="BI685" s="157"/>
      <c r="BJ685" s="157"/>
      <c r="BK685" s="157"/>
      <c r="BL685" s="157"/>
      <c r="BM685" s="157"/>
      <c r="BN685" s="157"/>
      <c r="BO685" s="157"/>
      <c r="BP685" s="157"/>
      <c r="BQ685" s="157"/>
      <c r="BR685" s="157"/>
      <c r="BS685" s="157"/>
      <c r="BT685" s="157"/>
      <c r="BU685" s="157"/>
      <c r="BV685" s="157"/>
      <c r="BW685" s="157"/>
      <c r="BX685" s="157"/>
      <c r="BY685" s="157"/>
      <c r="BZ685" s="157"/>
      <c r="CA685" s="157"/>
      <c r="CB685" s="157"/>
      <c r="CC685" s="157"/>
      <c r="CD685" s="157"/>
    </row>
    <row r="686" spans="1:82" ht="63" customHeight="1" x14ac:dyDescent="0.35">
      <c r="A686" s="154"/>
      <c r="B686" s="153"/>
      <c r="C686" s="157"/>
      <c r="D686" s="159"/>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7"/>
      <c r="AY686" s="157"/>
      <c r="AZ686" s="157"/>
      <c r="BA686" s="157"/>
      <c r="BB686" s="157"/>
      <c r="BC686" s="157"/>
      <c r="BD686" s="157"/>
      <c r="BE686" s="157"/>
      <c r="BF686" s="157"/>
      <c r="BG686" s="157"/>
      <c r="BH686" s="157"/>
      <c r="BI686" s="157"/>
      <c r="BJ686" s="157"/>
      <c r="BK686" s="157"/>
      <c r="BL686" s="157"/>
      <c r="BM686" s="157"/>
      <c r="BN686" s="157"/>
      <c r="BO686" s="157"/>
      <c r="BP686" s="157"/>
      <c r="BQ686" s="157"/>
      <c r="BR686" s="157"/>
      <c r="BS686" s="157"/>
      <c r="BT686" s="157"/>
      <c r="BU686" s="157"/>
      <c r="BV686" s="157"/>
      <c r="BW686" s="157"/>
      <c r="BX686" s="157"/>
      <c r="BY686" s="157"/>
      <c r="BZ686" s="157"/>
      <c r="CA686" s="157"/>
      <c r="CB686" s="157"/>
      <c r="CC686" s="157"/>
      <c r="CD686" s="157"/>
    </row>
    <row r="687" spans="1:82" ht="63" customHeight="1" x14ac:dyDescent="0.35">
      <c r="A687" s="154"/>
      <c r="B687" s="153"/>
      <c r="C687" s="157"/>
      <c r="D687" s="159"/>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7"/>
      <c r="AY687" s="157"/>
      <c r="AZ687" s="157"/>
      <c r="BA687" s="157"/>
      <c r="BB687" s="157"/>
      <c r="BC687" s="157"/>
      <c r="BD687" s="157"/>
      <c r="BE687" s="157"/>
      <c r="BF687" s="157"/>
      <c r="BG687" s="157"/>
      <c r="BH687" s="157"/>
      <c r="BI687" s="157"/>
      <c r="BJ687" s="157"/>
      <c r="BK687" s="157"/>
      <c r="BL687" s="157"/>
      <c r="BM687" s="157"/>
      <c r="BN687" s="157"/>
      <c r="BO687" s="157"/>
      <c r="BP687" s="157"/>
      <c r="BQ687" s="157"/>
      <c r="BR687" s="157"/>
      <c r="BS687" s="157"/>
      <c r="BT687" s="157"/>
      <c r="BU687" s="157"/>
      <c r="BV687" s="157"/>
      <c r="BW687" s="157"/>
      <c r="BX687" s="157"/>
      <c r="BY687" s="157"/>
      <c r="BZ687" s="157"/>
      <c r="CA687" s="157"/>
      <c r="CB687" s="157"/>
      <c r="CC687" s="157"/>
      <c r="CD687" s="157"/>
    </row>
    <row r="688" spans="1:82" ht="63" customHeight="1" x14ac:dyDescent="0.35">
      <c r="A688" s="154"/>
      <c r="B688" s="153"/>
      <c r="C688" s="157"/>
      <c r="D688" s="159"/>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7"/>
      <c r="AY688" s="157"/>
      <c r="AZ688" s="157"/>
      <c r="BA688" s="157"/>
      <c r="BB688" s="157"/>
      <c r="BC688" s="157"/>
      <c r="BD688" s="157"/>
      <c r="BE688" s="157"/>
      <c r="BF688" s="157"/>
      <c r="BG688" s="157"/>
      <c r="BH688" s="157"/>
      <c r="BI688" s="157"/>
      <c r="BJ688" s="157"/>
      <c r="BK688" s="157"/>
      <c r="BL688" s="157"/>
      <c r="BM688" s="157"/>
      <c r="BN688" s="157"/>
      <c r="BO688" s="157"/>
      <c r="BP688" s="157"/>
      <c r="BQ688" s="157"/>
      <c r="BR688" s="157"/>
      <c r="BS688" s="157"/>
      <c r="BT688" s="157"/>
      <c r="BU688" s="157"/>
      <c r="BV688" s="157"/>
      <c r="BW688" s="157"/>
      <c r="BX688" s="157"/>
      <c r="BY688" s="157"/>
      <c r="BZ688" s="157"/>
      <c r="CA688" s="157"/>
      <c r="CB688" s="157"/>
      <c r="CC688" s="157"/>
      <c r="CD688" s="157"/>
    </row>
    <row r="689" spans="1:82" ht="63" customHeight="1" x14ac:dyDescent="0.35">
      <c r="A689" s="154"/>
      <c r="B689" s="153"/>
      <c r="C689" s="157"/>
      <c r="D689" s="159"/>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7"/>
      <c r="AY689" s="157"/>
      <c r="AZ689" s="157"/>
      <c r="BA689" s="157"/>
      <c r="BB689" s="157"/>
      <c r="BC689" s="157"/>
      <c r="BD689" s="157"/>
      <c r="BE689" s="157"/>
      <c r="BF689" s="157"/>
      <c r="BG689" s="157"/>
      <c r="BH689" s="157"/>
      <c r="BI689" s="157"/>
      <c r="BJ689" s="157"/>
      <c r="BK689" s="157"/>
      <c r="BL689" s="157"/>
      <c r="BM689" s="157"/>
      <c r="BN689" s="157"/>
      <c r="BO689" s="157"/>
      <c r="BP689" s="157"/>
      <c r="BQ689" s="157"/>
      <c r="BR689" s="157"/>
      <c r="BS689" s="157"/>
      <c r="BT689" s="157"/>
      <c r="BU689" s="157"/>
      <c r="BV689" s="157"/>
      <c r="BW689" s="157"/>
      <c r="BX689" s="157"/>
      <c r="BY689" s="157"/>
      <c r="BZ689" s="157"/>
      <c r="CA689" s="157"/>
      <c r="CB689" s="157"/>
      <c r="CC689" s="157"/>
      <c r="CD689" s="157"/>
    </row>
    <row r="690" spans="1:82" ht="63" customHeight="1" x14ac:dyDescent="0.35">
      <c r="A690" s="154"/>
      <c r="B690" s="153"/>
      <c r="C690" s="157"/>
      <c r="D690" s="159"/>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7"/>
      <c r="AY690" s="157"/>
      <c r="AZ690" s="157"/>
      <c r="BA690" s="157"/>
      <c r="BB690" s="157"/>
      <c r="BC690" s="157"/>
      <c r="BD690" s="157"/>
      <c r="BE690" s="157"/>
      <c r="BF690" s="157"/>
      <c r="BG690" s="157"/>
      <c r="BH690" s="157"/>
      <c r="BI690" s="157"/>
      <c r="BJ690" s="157"/>
      <c r="BK690" s="157"/>
      <c r="BL690" s="157"/>
      <c r="BM690" s="157"/>
      <c r="BN690" s="157"/>
      <c r="BO690" s="157"/>
      <c r="BP690" s="157"/>
      <c r="BQ690" s="157"/>
      <c r="BR690" s="157"/>
      <c r="BS690" s="157"/>
      <c r="BT690" s="157"/>
      <c r="BU690" s="157"/>
      <c r="BV690" s="157"/>
      <c r="BW690" s="157"/>
      <c r="BX690" s="157"/>
      <c r="BY690" s="157"/>
      <c r="BZ690" s="157"/>
      <c r="CA690" s="157"/>
      <c r="CB690" s="157"/>
      <c r="CC690" s="157"/>
      <c r="CD690" s="157"/>
    </row>
    <row r="691" spans="1:82" ht="63" customHeight="1" x14ac:dyDescent="0.35">
      <c r="A691" s="154"/>
      <c r="B691" s="153"/>
      <c r="C691" s="157"/>
      <c r="D691" s="159"/>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7"/>
      <c r="AY691" s="157"/>
      <c r="AZ691" s="157"/>
      <c r="BA691" s="157"/>
      <c r="BB691" s="157"/>
      <c r="BC691" s="157"/>
      <c r="BD691" s="157"/>
      <c r="BE691" s="157"/>
      <c r="BF691" s="157"/>
      <c r="BG691" s="157"/>
      <c r="BH691" s="157"/>
      <c r="BI691" s="157"/>
      <c r="BJ691" s="157"/>
      <c r="BK691" s="157"/>
      <c r="BL691" s="157"/>
      <c r="BM691" s="157"/>
      <c r="BN691" s="157"/>
      <c r="BO691" s="157"/>
      <c r="BP691" s="157"/>
      <c r="BQ691" s="157"/>
      <c r="BR691" s="157"/>
      <c r="BS691" s="157"/>
      <c r="BT691" s="157"/>
      <c r="BU691" s="157"/>
      <c r="BV691" s="157"/>
      <c r="BW691" s="157"/>
      <c r="BX691" s="157"/>
      <c r="BY691" s="157"/>
      <c r="BZ691" s="157"/>
      <c r="CA691" s="157"/>
      <c r="CB691" s="157"/>
      <c r="CC691" s="157"/>
      <c r="CD691" s="157"/>
    </row>
    <row r="692" spans="1:82" ht="63" customHeight="1" x14ac:dyDescent="0.35">
      <c r="A692" s="154"/>
      <c r="B692" s="153"/>
      <c r="C692" s="157"/>
      <c r="D692" s="159"/>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7"/>
      <c r="AY692" s="157"/>
      <c r="AZ692" s="157"/>
      <c r="BA692" s="157"/>
      <c r="BB692" s="157"/>
      <c r="BC692" s="157"/>
      <c r="BD692" s="157"/>
      <c r="BE692" s="157"/>
      <c r="BF692" s="157"/>
      <c r="BG692" s="157"/>
      <c r="BH692" s="157"/>
      <c r="BI692" s="157"/>
      <c r="BJ692" s="157"/>
      <c r="BK692" s="157"/>
      <c r="BL692" s="157"/>
      <c r="BM692" s="157"/>
      <c r="BN692" s="157"/>
      <c r="BO692" s="157"/>
      <c r="BP692" s="157"/>
      <c r="BQ692" s="157"/>
      <c r="BR692" s="157"/>
      <c r="BS692" s="157"/>
      <c r="BT692" s="157"/>
      <c r="BU692" s="157"/>
      <c r="BV692" s="157"/>
      <c r="BW692" s="157"/>
      <c r="BX692" s="157"/>
      <c r="BY692" s="157"/>
      <c r="BZ692" s="157"/>
      <c r="CA692" s="157"/>
      <c r="CB692" s="157"/>
      <c r="CC692" s="157"/>
      <c r="CD692" s="157"/>
    </row>
    <row r="693" spans="1:82" ht="63" customHeight="1" x14ac:dyDescent="0.35">
      <c r="A693" s="154"/>
      <c r="B693" s="153"/>
      <c r="C693" s="157"/>
      <c r="D693" s="159"/>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7"/>
      <c r="AY693" s="157"/>
      <c r="AZ693" s="157"/>
      <c r="BA693" s="157"/>
      <c r="BB693" s="157"/>
      <c r="BC693" s="157"/>
      <c r="BD693" s="157"/>
      <c r="BE693" s="157"/>
      <c r="BF693" s="157"/>
      <c r="BG693" s="157"/>
      <c r="BH693" s="157"/>
      <c r="BI693" s="157"/>
      <c r="BJ693" s="157"/>
      <c r="BK693" s="157"/>
      <c r="BL693" s="157"/>
      <c r="BM693" s="157"/>
      <c r="BN693" s="157"/>
      <c r="BO693" s="157"/>
      <c r="BP693" s="157"/>
      <c r="BQ693" s="157"/>
      <c r="BR693" s="157"/>
      <c r="BS693" s="157"/>
      <c r="BT693" s="157"/>
      <c r="BU693" s="157"/>
      <c r="BV693" s="157"/>
      <c r="BW693" s="157"/>
      <c r="BX693" s="157"/>
      <c r="BY693" s="157"/>
      <c r="BZ693" s="157"/>
      <c r="CA693" s="157"/>
      <c r="CB693" s="157"/>
      <c r="CC693" s="157"/>
      <c r="CD693" s="157"/>
    </row>
    <row r="694" spans="1:82" ht="63" customHeight="1" x14ac:dyDescent="0.35">
      <c r="A694" s="154"/>
      <c r="B694" s="153"/>
      <c r="C694" s="157"/>
      <c r="D694" s="159"/>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7"/>
      <c r="AY694" s="157"/>
      <c r="AZ694" s="157"/>
      <c r="BA694" s="157"/>
      <c r="BB694" s="157"/>
      <c r="BC694" s="157"/>
      <c r="BD694" s="157"/>
      <c r="BE694" s="157"/>
      <c r="BF694" s="157"/>
      <c r="BG694" s="157"/>
      <c r="BH694" s="157"/>
      <c r="BI694" s="157"/>
      <c r="BJ694" s="157"/>
      <c r="BK694" s="157"/>
      <c r="BL694" s="157"/>
      <c r="BM694" s="157"/>
      <c r="BN694" s="157"/>
      <c r="BO694" s="157"/>
      <c r="BP694" s="157"/>
      <c r="BQ694" s="157"/>
      <c r="BR694" s="157"/>
      <c r="BS694" s="157"/>
      <c r="BT694" s="157"/>
      <c r="BU694" s="157"/>
      <c r="BV694" s="157"/>
      <c r="BW694" s="157"/>
      <c r="BX694" s="157"/>
      <c r="BY694" s="157"/>
      <c r="BZ694" s="157"/>
      <c r="CA694" s="157"/>
      <c r="CB694" s="157"/>
      <c r="CC694" s="157"/>
      <c r="CD694" s="157"/>
    </row>
    <row r="695" spans="1:82" ht="63" customHeight="1" x14ac:dyDescent="0.35">
      <c r="A695" s="154"/>
      <c r="B695" s="153"/>
      <c r="C695" s="157"/>
      <c r="D695" s="159"/>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7"/>
      <c r="AY695" s="157"/>
      <c r="AZ695" s="157"/>
      <c r="BA695" s="157"/>
      <c r="BB695" s="157"/>
      <c r="BC695" s="157"/>
      <c r="BD695" s="157"/>
      <c r="BE695" s="157"/>
      <c r="BF695" s="157"/>
      <c r="BG695" s="157"/>
      <c r="BH695" s="157"/>
      <c r="BI695" s="157"/>
      <c r="BJ695" s="157"/>
      <c r="BK695" s="157"/>
      <c r="BL695" s="157"/>
      <c r="BM695" s="157"/>
      <c r="BN695" s="157"/>
      <c r="BO695" s="157"/>
      <c r="BP695" s="157"/>
      <c r="BQ695" s="157"/>
      <c r="BR695" s="157"/>
      <c r="BS695" s="157"/>
      <c r="BT695" s="157"/>
      <c r="BU695" s="157"/>
      <c r="BV695" s="157"/>
      <c r="BW695" s="157"/>
      <c r="BX695" s="157"/>
      <c r="BY695" s="157"/>
      <c r="BZ695" s="157"/>
      <c r="CA695" s="157"/>
      <c r="CB695" s="157"/>
      <c r="CC695" s="157"/>
      <c r="CD695" s="157"/>
    </row>
    <row r="696" spans="1:82" ht="63" customHeight="1" x14ac:dyDescent="0.35">
      <c r="A696" s="154"/>
      <c r="B696" s="153"/>
      <c r="C696" s="157"/>
      <c r="D696" s="159"/>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7"/>
      <c r="AY696" s="157"/>
      <c r="AZ696" s="157"/>
      <c r="BA696" s="157"/>
      <c r="BB696" s="157"/>
      <c r="BC696" s="157"/>
      <c r="BD696" s="157"/>
      <c r="BE696" s="157"/>
      <c r="BF696" s="157"/>
      <c r="BG696" s="157"/>
      <c r="BH696" s="157"/>
      <c r="BI696" s="157"/>
      <c r="BJ696" s="157"/>
      <c r="BK696" s="157"/>
      <c r="BL696" s="157"/>
      <c r="BM696" s="157"/>
      <c r="BN696" s="157"/>
      <c r="BO696" s="157"/>
      <c r="BP696" s="157"/>
      <c r="BQ696" s="157"/>
      <c r="BR696" s="157"/>
      <c r="BS696" s="157"/>
      <c r="BT696" s="157"/>
      <c r="BU696" s="157"/>
      <c r="BV696" s="157"/>
      <c r="BW696" s="157"/>
      <c r="BX696" s="157"/>
      <c r="BY696" s="157"/>
      <c r="BZ696" s="157"/>
      <c r="CA696" s="157"/>
      <c r="CB696" s="157"/>
      <c r="CC696" s="157"/>
      <c r="CD696" s="157"/>
    </row>
    <row r="697" spans="1:82" ht="63" customHeight="1" x14ac:dyDescent="0.35">
      <c r="A697" s="154"/>
      <c r="B697" s="153"/>
      <c r="C697" s="157"/>
      <c r="D697" s="159"/>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7"/>
      <c r="BT697" s="157"/>
      <c r="BU697" s="157"/>
      <c r="BV697" s="157"/>
      <c r="BW697" s="157"/>
      <c r="BX697" s="157"/>
      <c r="BY697" s="157"/>
      <c r="BZ697" s="157"/>
      <c r="CA697" s="157"/>
      <c r="CB697" s="157"/>
      <c r="CC697" s="157"/>
      <c r="CD697" s="157"/>
    </row>
    <row r="698" spans="1:82" ht="63" customHeight="1" x14ac:dyDescent="0.35">
      <c r="A698" s="154"/>
      <c r="B698" s="153"/>
      <c r="C698" s="157"/>
      <c r="D698" s="159"/>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7"/>
      <c r="AY698" s="157"/>
      <c r="AZ698" s="157"/>
      <c r="BA698" s="157"/>
      <c r="BB698" s="157"/>
      <c r="BC698" s="157"/>
      <c r="BD698" s="157"/>
      <c r="BE698" s="157"/>
      <c r="BF698" s="157"/>
      <c r="BG698" s="157"/>
      <c r="BH698" s="157"/>
      <c r="BI698" s="157"/>
      <c r="BJ698" s="157"/>
      <c r="BK698" s="157"/>
      <c r="BL698" s="157"/>
      <c r="BM698" s="157"/>
      <c r="BN698" s="157"/>
      <c r="BO698" s="157"/>
      <c r="BP698" s="157"/>
      <c r="BQ698" s="157"/>
      <c r="BR698" s="157"/>
      <c r="BS698" s="157"/>
      <c r="BT698" s="157"/>
      <c r="BU698" s="157"/>
      <c r="BV698" s="157"/>
      <c r="BW698" s="157"/>
      <c r="BX698" s="157"/>
      <c r="BY698" s="157"/>
      <c r="BZ698" s="157"/>
      <c r="CA698" s="157"/>
      <c r="CB698" s="157"/>
      <c r="CC698" s="157"/>
      <c r="CD698" s="157"/>
    </row>
    <row r="699" spans="1:82" ht="63" customHeight="1" x14ac:dyDescent="0.35">
      <c r="A699" s="154"/>
      <c r="B699" s="153"/>
      <c r="C699" s="157"/>
      <c r="D699" s="159"/>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7"/>
      <c r="AY699" s="157"/>
      <c r="AZ699" s="157"/>
      <c r="BA699" s="157"/>
      <c r="BB699" s="157"/>
      <c r="BC699" s="157"/>
      <c r="BD699" s="157"/>
      <c r="BE699" s="157"/>
      <c r="BF699" s="157"/>
      <c r="BG699" s="157"/>
      <c r="BH699" s="157"/>
      <c r="BI699" s="157"/>
      <c r="BJ699" s="157"/>
      <c r="BK699" s="157"/>
      <c r="BL699" s="157"/>
      <c r="BM699" s="157"/>
      <c r="BN699" s="157"/>
      <c r="BO699" s="157"/>
      <c r="BP699" s="157"/>
      <c r="BQ699" s="157"/>
      <c r="BR699" s="157"/>
      <c r="BS699" s="157"/>
      <c r="BT699" s="157"/>
      <c r="BU699" s="157"/>
      <c r="BV699" s="157"/>
      <c r="BW699" s="157"/>
      <c r="BX699" s="157"/>
      <c r="BY699" s="157"/>
      <c r="BZ699" s="157"/>
      <c r="CA699" s="157"/>
      <c r="CB699" s="157"/>
      <c r="CC699" s="157"/>
      <c r="CD699" s="157"/>
    </row>
    <row r="700" spans="1:82" ht="63" customHeight="1" x14ac:dyDescent="0.35">
      <c r="A700" s="154"/>
      <c r="B700" s="153"/>
      <c r="C700" s="157"/>
      <c r="D700" s="159"/>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7"/>
      <c r="AY700" s="157"/>
      <c r="AZ700" s="157"/>
      <c r="BA700" s="157"/>
      <c r="BB700" s="157"/>
      <c r="BC700" s="157"/>
      <c r="BD700" s="157"/>
      <c r="BE700" s="157"/>
      <c r="BF700" s="157"/>
      <c r="BG700" s="157"/>
      <c r="BH700" s="157"/>
      <c r="BI700" s="157"/>
      <c r="BJ700" s="157"/>
      <c r="BK700" s="157"/>
      <c r="BL700" s="157"/>
      <c r="BM700" s="157"/>
      <c r="BN700" s="157"/>
      <c r="BO700" s="157"/>
      <c r="BP700" s="157"/>
      <c r="BQ700" s="157"/>
      <c r="BR700" s="157"/>
      <c r="BS700" s="157"/>
      <c r="BT700" s="157"/>
      <c r="BU700" s="157"/>
      <c r="BV700" s="157"/>
      <c r="BW700" s="157"/>
      <c r="BX700" s="157"/>
      <c r="BY700" s="157"/>
      <c r="BZ700" s="157"/>
      <c r="CA700" s="157"/>
      <c r="CB700" s="157"/>
      <c r="CC700" s="157"/>
      <c r="CD700" s="157"/>
    </row>
    <row r="701" spans="1:82" ht="63" customHeight="1" x14ac:dyDescent="0.35">
      <c r="A701" s="154"/>
      <c r="B701" s="153"/>
      <c r="C701" s="157"/>
      <c r="D701" s="159"/>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7"/>
      <c r="AY701" s="157"/>
      <c r="AZ701" s="157"/>
      <c r="BA701" s="157"/>
      <c r="BB701" s="157"/>
      <c r="BC701" s="157"/>
      <c r="BD701" s="157"/>
      <c r="BE701" s="157"/>
      <c r="BF701" s="157"/>
      <c r="BG701" s="157"/>
      <c r="BH701" s="157"/>
      <c r="BI701" s="157"/>
      <c r="BJ701" s="157"/>
      <c r="BK701" s="157"/>
      <c r="BL701" s="157"/>
      <c r="BM701" s="157"/>
      <c r="BN701" s="157"/>
      <c r="BO701" s="157"/>
      <c r="BP701" s="157"/>
      <c r="BQ701" s="157"/>
      <c r="BR701" s="157"/>
      <c r="BS701" s="157"/>
      <c r="BT701" s="157"/>
      <c r="BU701" s="157"/>
      <c r="BV701" s="157"/>
      <c r="BW701" s="157"/>
      <c r="BX701" s="157"/>
      <c r="BY701" s="157"/>
      <c r="BZ701" s="157"/>
      <c r="CA701" s="157"/>
      <c r="CB701" s="157"/>
      <c r="CC701" s="157"/>
      <c r="CD701" s="157"/>
    </row>
    <row r="702" spans="1:82" ht="63" customHeight="1" x14ac:dyDescent="0.35">
      <c r="A702" s="154"/>
      <c r="B702" s="153"/>
      <c r="C702" s="157"/>
      <c r="D702" s="159"/>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7"/>
      <c r="AY702" s="157"/>
      <c r="AZ702" s="157"/>
      <c r="BA702" s="157"/>
      <c r="BB702" s="157"/>
      <c r="BC702" s="157"/>
      <c r="BD702" s="157"/>
      <c r="BE702" s="157"/>
      <c r="BF702" s="157"/>
      <c r="BG702" s="157"/>
      <c r="BH702" s="157"/>
      <c r="BI702" s="157"/>
      <c r="BJ702" s="157"/>
      <c r="BK702" s="157"/>
      <c r="BL702" s="157"/>
      <c r="BM702" s="157"/>
      <c r="BN702" s="157"/>
      <c r="BO702" s="157"/>
      <c r="BP702" s="157"/>
      <c r="BQ702" s="157"/>
      <c r="BR702" s="157"/>
      <c r="BS702" s="157"/>
      <c r="BT702" s="157"/>
      <c r="BU702" s="157"/>
      <c r="BV702" s="157"/>
      <c r="BW702" s="157"/>
      <c r="BX702" s="157"/>
      <c r="BY702" s="157"/>
      <c r="BZ702" s="157"/>
      <c r="CA702" s="157"/>
      <c r="CB702" s="157"/>
      <c r="CC702" s="157"/>
      <c r="CD702" s="157"/>
    </row>
    <row r="703" spans="1:82" ht="63" customHeight="1" x14ac:dyDescent="0.35">
      <c r="A703" s="154"/>
      <c r="B703" s="153"/>
      <c r="C703" s="157"/>
      <c r="D703" s="159"/>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7"/>
      <c r="AY703" s="157"/>
      <c r="AZ703" s="157"/>
      <c r="BA703" s="157"/>
      <c r="BB703" s="157"/>
      <c r="BC703" s="157"/>
      <c r="BD703" s="157"/>
      <c r="BE703" s="157"/>
      <c r="BF703" s="157"/>
      <c r="BG703" s="157"/>
      <c r="BH703" s="157"/>
      <c r="BI703" s="157"/>
      <c r="BJ703" s="157"/>
      <c r="BK703" s="157"/>
      <c r="BL703" s="157"/>
      <c r="BM703" s="157"/>
      <c r="BN703" s="157"/>
      <c r="BO703" s="157"/>
      <c r="BP703" s="157"/>
      <c r="BQ703" s="157"/>
      <c r="BR703" s="157"/>
      <c r="BS703" s="157"/>
      <c r="BT703" s="157"/>
      <c r="BU703" s="157"/>
      <c r="BV703" s="157"/>
      <c r="BW703" s="157"/>
      <c r="BX703" s="157"/>
      <c r="BY703" s="157"/>
      <c r="BZ703" s="157"/>
      <c r="CA703" s="157"/>
      <c r="CB703" s="157"/>
      <c r="CC703" s="157"/>
      <c r="CD703" s="157"/>
    </row>
    <row r="704" spans="1:82" ht="63" customHeight="1" x14ac:dyDescent="0.35">
      <c r="A704" s="154"/>
      <c r="B704" s="153"/>
      <c r="C704" s="157"/>
      <c r="D704" s="159"/>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7"/>
      <c r="AY704" s="157"/>
      <c r="AZ704" s="157"/>
      <c r="BA704" s="157"/>
      <c r="BB704" s="157"/>
      <c r="BC704" s="157"/>
      <c r="BD704" s="157"/>
      <c r="BE704" s="157"/>
      <c r="BF704" s="157"/>
      <c r="BG704" s="157"/>
      <c r="BH704" s="157"/>
      <c r="BI704" s="157"/>
      <c r="BJ704" s="157"/>
      <c r="BK704" s="157"/>
      <c r="BL704" s="157"/>
      <c r="BM704" s="157"/>
      <c r="BN704" s="157"/>
      <c r="BO704" s="157"/>
      <c r="BP704" s="157"/>
      <c r="BQ704" s="157"/>
      <c r="BR704" s="157"/>
      <c r="BS704" s="157"/>
      <c r="BT704" s="157"/>
      <c r="BU704" s="157"/>
      <c r="BV704" s="157"/>
      <c r="BW704" s="157"/>
      <c r="BX704" s="157"/>
      <c r="BY704" s="157"/>
      <c r="BZ704" s="157"/>
      <c r="CA704" s="157"/>
      <c r="CB704" s="157"/>
      <c r="CC704" s="157"/>
      <c r="CD704" s="157"/>
    </row>
    <row r="705" spans="1:82" ht="63" customHeight="1" x14ac:dyDescent="0.35">
      <c r="A705" s="154"/>
      <c r="B705" s="153"/>
      <c r="C705" s="157"/>
      <c r="D705" s="159"/>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7"/>
      <c r="AY705" s="157"/>
      <c r="AZ705" s="157"/>
      <c r="BA705" s="157"/>
      <c r="BB705" s="157"/>
      <c r="BC705" s="157"/>
      <c r="BD705" s="157"/>
      <c r="BE705" s="157"/>
      <c r="BF705" s="157"/>
      <c r="BG705" s="157"/>
      <c r="BH705" s="157"/>
      <c r="BI705" s="157"/>
      <c r="BJ705" s="157"/>
      <c r="BK705" s="157"/>
      <c r="BL705" s="157"/>
      <c r="BM705" s="157"/>
      <c r="BN705" s="157"/>
      <c r="BO705" s="157"/>
      <c r="BP705" s="157"/>
      <c r="BQ705" s="157"/>
      <c r="BR705" s="157"/>
      <c r="BS705" s="157"/>
      <c r="BT705" s="157"/>
      <c r="BU705" s="157"/>
      <c r="BV705" s="157"/>
      <c r="BW705" s="157"/>
      <c r="BX705" s="157"/>
      <c r="BY705" s="157"/>
      <c r="BZ705" s="157"/>
      <c r="CA705" s="157"/>
      <c r="CB705" s="157"/>
      <c r="CC705" s="157"/>
      <c r="CD705" s="157"/>
    </row>
    <row r="706" spans="1:82" ht="63" customHeight="1" x14ac:dyDescent="0.35">
      <c r="A706" s="154"/>
      <c r="B706" s="153"/>
      <c r="C706" s="157"/>
      <c r="D706" s="159"/>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7"/>
      <c r="AY706" s="157"/>
      <c r="AZ706" s="157"/>
      <c r="BA706" s="157"/>
      <c r="BB706" s="157"/>
      <c r="BC706" s="157"/>
      <c r="BD706" s="157"/>
      <c r="BE706" s="157"/>
      <c r="BF706" s="157"/>
      <c r="BG706" s="157"/>
      <c r="BH706" s="157"/>
      <c r="BI706" s="157"/>
      <c r="BJ706" s="157"/>
      <c r="BK706" s="157"/>
      <c r="BL706" s="157"/>
      <c r="BM706" s="157"/>
      <c r="BN706" s="157"/>
      <c r="BO706" s="157"/>
      <c r="BP706" s="157"/>
      <c r="BQ706" s="157"/>
      <c r="BR706" s="157"/>
      <c r="BS706" s="157"/>
      <c r="BT706" s="157"/>
      <c r="BU706" s="157"/>
      <c r="BV706" s="157"/>
      <c r="BW706" s="157"/>
      <c r="BX706" s="157"/>
      <c r="BY706" s="157"/>
      <c r="BZ706" s="157"/>
      <c r="CA706" s="157"/>
      <c r="CB706" s="157"/>
      <c r="CC706" s="157"/>
      <c r="CD706" s="157"/>
    </row>
    <row r="707" spans="1:82" ht="63" customHeight="1" x14ac:dyDescent="0.35">
      <c r="A707" s="154"/>
      <c r="B707" s="153"/>
      <c r="C707" s="157"/>
      <c r="D707" s="159"/>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7"/>
      <c r="AY707" s="157"/>
      <c r="AZ707" s="157"/>
      <c r="BA707" s="157"/>
      <c r="BB707" s="157"/>
      <c r="BC707" s="157"/>
      <c r="BD707" s="157"/>
      <c r="BE707" s="157"/>
      <c r="BF707" s="157"/>
      <c r="BG707" s="157"/>
      <c r="BH707" s="157"/>
      <c r="BI707" s="157"/>
      <c r="BJ707" s="157"/>
      <c r="BK707" s="157"/>
      <c r="BL707" s="157"/>
      <c r="BM707" s="157"/>
      <c r="BN707" s="157"/>
      <c r="BO707" s="157"/>
      <c r="BP707" s="157"/>
      <c r="BQ707" s="157"/>
      <c r="BR707" s="157"/>
      <c r="BS707" s="157"/>
      <c r="BT707" s="157"/>
      <c r="BU707" s="157"/>
      <c r="BV707" s="157"/>
      <c r="BW707" s="157"/>
      <c r="BX707" s="157"/>
      <c r="BY707" s="157"/>
      <c r="BZ707" s="157"/>
      <c r="CA707" s="157"/>
      <c r="CB707" s="157"/>
      <c r="CC707" s="157"/>
      <c r="CD707" s="157"/>
    </row>
    <row r="708" spans="1:82" ht="63" customHeight="1" x14ac:dyDescent="0.35">
      <c r="A708" s="154"/>
      <c r="B708" s="153"/>
      <c r="C708" s="157"/>
      <c r="D708" s="159"/>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7"/>
      <c r="AY708" s="157"/>
      <c r="AZ708" s="157"/>
      <c r="BA708" s="157"/>
      <c r="BB708" s="157"/>
      <c r="BC708" s="157"/>
      <c r="BD708" s="157"/>
      <c r="BE708" s="157"/>
      <c r="BF708" s="157"/>
      <c r="BG708" s="157"/>
      <c r="BH708" s="157"/>
      <c r="BI708" s="157"/>
      <c r="BJ708" s="157"/>
      <c r="BK708" s="157"/>
      <c r="BL708" s="157"/>
      <c r="BM708" s="157"/>
      <c r="BN708" s="157"/>
      <c r="BO708" s="157"/>
      <c r="BP708" s="157"/>
      <c r="BQ708" s="157"/>
      <c r="BR708" s="157"/>
      <c r="BS708" s="157"/>
      <c r="BT708" s="157"/>
      <c r="BU708" s="157"/>
      <c r="BV708" s="157"/>
      <c r="BW708" s="157"/>
      <c r="BX708" s="157"/>
      <c r="BY708" s="157"/>
      <c r="BZ708" s="157"/>
      <c r="CA708" s="157"/>
      <c r="CB708" s="157"/>
      <c r="CC708" s="157"/>
      <c r="CD708" s="157"/>
    </row>
    <row r="709" spans="1:82" ht="63" customHeight="1" x14ac:dyDescent="0.35">
      <c r="A709" s="154"/>
      <c r="B709" s="153"/>
      <c r="C709" s="157"/>
      <c r="D709" s="159"/>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7"/>
      <c r="AY709" s="157"/>
      <c r="AZ709" s="157"/>
      <c r="BA709" s="157"/>
      <c r="BB709" s="157"/>
      <c r="BC709" s="157"/>
      <c r="BD709" s="157"/>
      <c r="BE709" s="157"/>
      <c r="BF709" s="157"/>
      <c r="BG709" s="157"/>
      <c r="BH709" s="157"/>
      <c r="BI709" s="157"/>
      <c r="BJ709" s="157"/>
      <c r="BK709" s="157"/>
      <c r="BL709" s="157"/>
      <c r="BM709" s="157"/>
      <c r="BN709" s="157"/>
      <c r="BO709" s="157"/>
      <c r="BP709" s="157"/>
      <c r="BQ709" s="157"/>
      <c r="BR709" s="157"/>
      <c r="BS709" s="157"/>
      <c r="BT709" s="157"/>
      <c r="BU709" s="157"/>
      <c r="BV709" s="157"/>
      <c r="BW709" s="157"/>
      <c r="BX709" s="157"/>
      <c r="BY709" s="157"/>
      <c r="BZ709" s="157"/>
      <c r="CA709" s="157"/>
      <c r="CB709" s="157"/>
      <c r="CC709" s="157"/>
      <c r="CD709" s="157"/>
    </row>
    <row r="710" spans="1:82" ht="63" customHeight="1" x14ac:dyDescent="0.35">
      <c r="A710" s="154"/>
      <c r="B710" s="153"/>
      <c r="C710" s="157"/>
      <c r="D710" s="159"/>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7"/>
      <c r="AY710" s="157"/>
      <c r="AZ710" s="157"/>
      <c r="BA710" s="157"/>
      <c r="BB710" s="157"/>
      <c r="BC710" s="157"/>
      <c r="BD710" s="157"/>
      <c r="BE710" s="157"/>
      <c r="BF710" s="157"/>
      <c r="BG710" s="157"/>
      <c r="BH710" s="157"/>
      <c r="BI710" s="157"/>
      <c r="BJ710" s="157"/>
      <c r="BK710" s="157"/>
      <c r="BL710" s="157"/>
      <c r="BM710" s="157"/>
      <c r="BN710" s="157"/>
      <c r="BO710" s="157"/>
      <c r="BP710" s="157"/>
      <c r="BQ710" s="157"/>
      <c r="BR710" s="157"/>
      <c r="BS710" s="157"/>
      <c r="BT710" s="157"/>
      <c r="BU710" s="157"/>
      <c r="BV710" s="157"/>
      <c r="BW710" s="157"/>
      <c r="BX710" s="157"/>
      <c r="BY710" s="157"/>
      <c r="BZ710" s="157"/>
      <c r="CA710" s="157"/>
      <c r="CB710" s="157"/>
      <c r="CC710" s="157"/>
      <c r="CD710" s="157"/>
    </row>
    <row r="711" spans="1:82" ht="63" customHeight="1" x14ac:dyDescent="0.35">
      <c r="A711" s="154"/>
      <c r="B711" s="153"/>
      <c r="C711" s="157"/>
      <c r="D711" s="159"/>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7"/>
      <c r="BT711" s="157"/>
      <c r="BU711" s="157"/>
      <c r="BV711" s="157"/>
      <c r="BW711" s="157"/>
      <c r="BX711" s="157"/>
      <c r="BY711" s="157"/>
      <c r="BZ711" s="157"/>
      <c r="CA711" s="157"/>
      <c r="CB711" s="157"/>
      <c r="CC711" s="157"/>
      <c r="CD711" s="157"/>
    </row>
    <row r="712" spans="1:82" ht="63" customHeight="1" x14ac:dyDescent="0.35">
      <c r="A712" s="154"/>
      <c r="B712" s="153"/>
      <c r="C712" s="157"/>
      <c r="D712" s="159"/>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7"/>
      <c r="AY712" s="157"/>
      <c r="AZ712" s="157"/>
      <c r="BA712" s="157"/>
      <c r="BB712" s="157"/>
      <c r="BC712" s="157"/>
      <c r="BD712" s="157"/>
      <c r="BE712" s="157"/>
      <c r="BF712" s="157"/>
      <c r="BG712" s="157"/>
      <c r="BH712" s="157"/>
      <c r="BI712" s="157"/>
      <c r="BJ712" s="157"/>
      <c r="BK712" s="157"/>
      <c r="BL712" s="157"/>
      <c r="BM712" s="157"/>
      <c r="BN712" s="157"/>
      <c r="BO712" s="157"/>
      <c r="BP712" s="157"/>
      <c r="BQ712" s="157"/>
      <c r="BR712" s="157"/>
      <c r="BS712" s="157"/>
      <c r="BT712" s="157"/>
      <c r="BU712" s="157"/>
      <c r="BV712" s="157"/>
      <c r="BW712" s="157"/>
      <c r="BX712" s="157"/>
      <c r="BY712" s="157"/>
      <c r="BZ712" s="157"/>
      <c r="CA712" s="157"/>
      <c r="CB712" s="157"/>
      <c r="CC712" s="157"/>
      <c r="CD712" s="157"/>
    </row>
    <row r="713" spans="1:82" ht="63" customHeight="1" x14ac:dyDescent="0.35">
      <c r="A713" s="154"/>
      <c r="B713" s="153"/>
      <c r="C713" s="157"/>
      <c r="D713" s="159"/>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7"/>
      <c r="AY713" s="157"/>
      <c r="AZ713" s="157"/>
      <c r="BA713" s="157"/>
      <c r="BB713" s="157"/>
      <c r="BC713" s="157"/>
      <c r="BD713" s="157"/>
      <c r="BE713" s="157"/>
      <c r="BF713" s="157"/>
      <c r="BG713" s="157"/>
      <c r="BH713" s="157"/>
      <c r="BI713" s="157"/>
      <c r="BJ713" s="157"/>
      <c r="BK713" s="157"/>
      <c r="BL713" s="157"/>
      <c r="BM713" s="157"/>
      <c r="BN713" s="157"/>
      <c r="BO713" s="157"/>
      <c r="BP713" s="157"/>
      <c r="BQ713" s="157"/>
      <c r="BR713" s="157"/>
      <c r="BS713" s="157"/>
      <c r="BT713" s="157"/>
      <c r="BU713" s="157"/>
      <c r="BV713" s="157"/>
      <c r="BW713" s="157"/>
      <c r="BX713" s="157"/>
      <c r="BY713" s="157"/>
      <c r="BZ713" s="157"/>
      <c r="CA713" s="157"/>
      <c r="CB713" s="157"/>
      <c r="CC713" s="157"/>
      <c r="CD713" s="157"/>
    </row>
    <row r="714" spans="1:82" ht="63" customHeight="1" x14ac:dyDescent="0.35">
      <c r="A714" s="154"/>
      <c r="B714" s="153"/>
      <c r="C714" s="157"/>
      <c r="D714" s="159"/>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7"/>
      <c r="AY714" s="157"/>
      <c r="AZ714" s="157"/>
      <c r="BA714" s="157"/>
      <c r="BB714" s="157"/>
      <c r="BC714" s="157"/>
      <c r="BD714" s="157"/>
      <c r="BE714" s="157"/>
      <c r="BF714" s="157"/>
      <c r="BG714" s="157"/>
      <c r="BH714" s="157"/>
      <c r="BI714" s="157"/>
      <c r="BJ714" s="157"/>
      <c r="BK714" s="157"/>
      <c r="BL714" s="157"/>
      <c r="BM714" s="157"/>
      <c r="BN714" s="157"/>
      <c r="BO714" s="157"/>
      <c r="BP714" s="157"/>
      <c r="BQ714" s="157"/>
      <c r="BR714" s="157"/>
      <c r="BS714" s="157"/>
      <c r="BT714" s="157"/>
      <c r="BU714" s="157"/>
      <c r="BV714" s="157"/>
      <c r="BW714" s="157"/>
      <c r="BX714" s="157"/>
      <c r="BY714" s="157"/>
      <c r="BZ714" s="157"/>
      <c r="CA714" s="157"/>
      <c r="CB714" s="157"/>
      <c r="CC714" s="157"/>
      <c r="CD714" s="157"/>
    </row>
    <row r="715" spans="1:82" ht="63" customHeight="1" x14ac:dyDescent="0.35">
      <c r="A715" s="154"/>
      <c r="B715" s="153"/>
      <c r="C715" s="157"/>
      <c r="D715" s="159"/>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7"/>
      <c r="AY715" s="157"/>
      <c r="AZ715" s="157"/>
      <c r="BA715" s="157"/>
      <c r="BB715" s="157"/>
      <c r="BC715" s="157"/>
      <c r="BD715" s="157"/>
      <c r="BE715" s="157"/>
      <c r="BF715" s="157"/>
      <c r="BG715" s="157"/>
      <c r="BH715" s="157"/>
      <c r="BI715" s="157"/>
      <c r="BJ715" s="157"/>
      <c r="BK715" s="157"/>
      <c r="BL715" s="157"/>
      <c r="BM715" s="157"/>
      <c r="BN715" s="157"/>
      <c r="BO715" s="157"/>
      <c r="BP715" s="157"/>
      <c r="BQ715" s="157"/>
      <c r="BR715" s="157"/>
      <c r="BS715" s="157"/>
      <c r="BT715" s="157"/>
      <c r="BU715" s="157"/>
      <c r="BV715" s="157"/>
      <c r="BW715" s="157"/>
      <c r="BX715" s="157"/>
      <c r="BY715" s="157"/>
      <c r="BZ715" s="157"/>
      <c r="CA715" s="157"/>
      <c r="CB715" s="157"/>
      <c r="CC715" s="157"/>
      <c r="CD715" s="157"/>
    </row>
    <row r="716" spans="1:82" ht="63" customHeight="1" x14ac:dyDescent="0.35">
      <c r="A716" s="154"/>
      <c r="B716" s="153"/>
      <c r="C716" s="157"/>
      <c r="D716" s="159"/>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7"/>
      <c r="AY716" s="157"/>
      <c r="AZ716" s="157"/>
      <c r="BA716" s="157"/>
      <c r="BB716" s="157"/>
      <c r="BC716" s="157"/>
      <c r="BD716" s="157"/>
      <c r="BE716" s="157"/>
      <c r="BF716" s="157"/>
      <c r="BG716" s="157"/>
      <c r="BH716" s="157"/>
      <c r="BI716" s="157"/>
      <c r="BJ716" s="157"/>
      <c r="BK716" s="157"/>
      <c r="BL716" s="157"/>
      <c r="BM716" s="157"/>
      <c r="BN716" s="157"/>
      <c r="BO716" s="157"/>
      <c r="BP716" s="157"/>
      <c r="BQ716" s="157"/>
      <c r="BR716" s="157"/>
      <c r="BS716" s="157"/>
      <c r="BT716" s="157"/>
      <c r="BU716" s="157"/>
      <c r="BV716" s="157"/>
      <c r="BW716" s="157"/>
      <c r="BX716" s="157"/>
      <c r="BY716" s="157"/>
      <c r="BZ716" s="157"/>
      <c r="CA716" s="157"/>
      <c r="CB716" s="157"/>
      <c r="CC716" s="157"/>
      <c r="CD716" s="157"/>
    </row>
    <row r="717" spans="1:82" ht="63" customHeight="1" x14ac:dyDescent="0.35">
      <c r="A717" s="154"/>
      <c r="B717" s="153"/>
      <c r="C717" s="157"/>
      <c r="D717" s="159"/>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7"/>
      <c r="AY717" s="157"/>
      <c r="AZ717" s="157"/>
      <c r="BA717" s="157"/>
      <c r="BB717" s="157"/>
      <c r="BC717" s="157"/>
      <c r="BD717" s="157"/>
      <c r="BE717" s="157"/>
      <c r="BF717" s="157"/>
      <c r="BG717" s="157"/>
      <c r="BH717" s="157"/>
      <c r="BI717" s="157"/>
      <c r="BJ717" s="157"/>
      <c r="BK717" s="157"/>
      <c r="BL717" s="157"/>
      <c r="BM717" s="157"/>
      <c r="BN717" s="157"/>
      <c r="BO717" s="157"/>
      <c r="BP717" s="157"/>
      <c r="BQ717" s="157"/>
      <c r="BR717" s="157"/>
      <c r="BS717" s="157"/>
      <c r="BT717" s="157"/>
      <c r="BU717" s="157"/>
      <c r="BV717" s="157"/>
      <c r="BW717" s="157"/>
      <c r="BX717" s="157"/>
      <c r="BY717" s="157"/>
      <c r="BZ717" s="157"/>
      <c r="CA717" s="157"/>
      <c r="CB717" s="157"/>
      <c r="CC717" s="157"/>
      <c r="CD717" s="157"/>
    </row>
    <row r="718" spans="1:82" ht="63" customHeight="1" x14ac:dyDescent="0.35">
      <c r="A718" s="154"/>
      <c r="B718" s="153"/>
      <c r="C718" s="157"/>
      <c r="D718" s="159"/>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7"/>
      <c r="AY718" s="157"/>
      <c r="AZ718" s="157"/>
      <c r="BA718" s="157"/>
      <c r="BB718" s="157"/>
      <c r="BC718" s="157"/>
      <c r="BD718" s="157"/>
      <c r="BE718" s="157"/>
      <c r="BF718" s="157"/>
      <c r="BG718" s="157"/>
      <c r="BH718" s="157"/>
      <c r="BI718" s="157"/>
      <c r="BJ718" s="157"/>
      <c r="BK718" s="157"/>
      <c r="BL718" s="157"/>
      <c r="BM718" s="157"/>
      <c r="BN718" s="157"/>
      <c r="BO718" s="157"/>
      <c r="BP718" s="157"/>
      <c r="BQ718" s="157"/>
      <c r="BR718" s="157"/>
      <c r="BS718" s="157"/>
      <c r="BT718" s="157"/>
      <c r="BU718" s="157"/>
      <c r="BV718" s="157"/>
      <c r="BW718" s="157"/>
      <c r="BX718" s="157"/>
      <c r="BY718" s="157"/>
      <c r="BZ718" s="157"/>
      <c r="CA718" s="157"/>
      <c r="CB718" s="157"/>
      <c r="CC718" s="157"/>
      <c r="CD718" s="157"/>
    </row>
    <row r="719" spans="1:82" ht="63" customHeight="1" x14ac:dyDescent="0.35">
      <c r="A719" s="154"/>
      <c r="B719" s="153"/>
      <c r="C719" s="157"/>
      <c r="D719" s="159"/>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7"/>
      <c r="AY719" s="157"/>
      <c r="AZ719" s="157"/>
      <c r="BA719" s="157"/>
      <c r="BB719" s="157"/>
      <c r="BC719" s="157"/>
      <c r="BD719" s="157"/>
      <c r="BE719" s="157"/>
      <c r="BF719" s="157"/>
      <c r="BG719" s="157"/>
      <c r="BH719" s="157"/>
      <c r="BI719" s="157"/>
      <c r="BJ719" s="157"/>
      <c r="BK719" s="157"/>
      <c r="BL719" s="157"/>
      <c r="BM719" s="157"/>
      <c r="BN719" s="157"/>
      <c r="BO719" s="157"/>
      <c r="BP719" s="157"/>
      <c r="BQ719" s="157"/>
      <c r="BR719" s="157"/>
      <c r="BS719" s="157"/>
      <c r="BT719" s="157"/>
      <c r="BU719" s="157"/>
      <c r="BV719" s="157"/>
      <c r="BW719" s="157"/>
      <c r="BX719" s="157"/>
      <c r="BY719" s="157"/>
      <c r="BZ719" s="157"/>
      <c r="CA719" s="157"/>
      <c r="CB719" s="157"/>
      <c r="CC719" s="157"/>
      <c r="CD719" s="157"/>
    </row>
    <row r="720" spans="1:82" ht="63" customHeight="1" x14ac:dyDescent="0.35">
      <c r="A720" s="154"/>
      <c r="B720" s="153"/>
      <c r="C720" s="157"/>
      <c r="D720" s="159"/>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7"/>
      <c r="BT720" s="157"/>
      <c r="BU720" s="157"/>
      <c r="BV720" s="157"/>
      <c r="BW720" s="157"/>
      <c r="BX720" s="157"/>
      <c r="BY720" s="157"/>
      <c r="BZ720" s="157"/>
      <c r="CA720" s="157"/>
      <c r="CB720" s="157"/>
      <c r="CC720" s="157"/>
      <c r="CD720" s="157"/>
    </row>
    <row r="721" spans="1:82" ht="63" customHeight="1" x14ac:dyDescent="0.35">
      <c r="A721" s="154"/>
      <c r="B721" s="153"/>
      <c r="C721" s="157"/>
      <c r="D721" s="159"/>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7"/>
      <c r="AY721" s="157"/>
      <c r="AZ721" s="157"/>
      <c r="BA721" s="157"/>
      <c r="BB721" s="157"/>
      <c r="BC721" s="157"/>
      <c r="BD721" s="157"/>
      <c r="BE721" s="157"/>
      <c r="BF721" s="157"/>
      <c r="BG721" s="157"/>
      <c r="BH721" s="157"/>
      <c r="BI721" s="157"/>
      <c r="BJ721" s="157"/>
      <c r="BK721" s="157"/>
      <c r="BL721" s="157"/>
      <c r="BM721" s="157"/>
      <c r="BN721" s="157"/>
      <c r="BO721" s="157"/>
      <c r="BP721" s="157"/>
      <c r="BQ721" s="157"/>
      <c r="BR721" s="157"/>
      <c r="BS721" s="157"/>
      <c r="BT721" s="157"/>
      <c r="BU721" s="157"/>
      <c r="BV721" s="157"/>
      <c r="BW721" s="157"/>
      <c r="BX721" s="157"/>
      <c r="BY721" s="157"/>
      <c r="BZ721" s="157"/>
      <c r="CA721" s="157"/>
      <c r="CB721" s="157"/>
      <c r="CC721" s="157"/>
      <c r="CD721" s="157"/>
    </row>
    <row r="722" spans="1:82" ht="63" customHeight="1" x14ac:dyDescent="0.35">
      <c r="A722" s="154"/>
      <c r="B722" s="153"/>
      <c r="C722" s="157"/>
      <c r="D722" s="159"/>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7"/>
      <c r="AY722" s="157"/>
      <c r="AZ722" s="157"/>
      <c r="BA722" s="157"/>
      <c r="BB722" s="157"/>
      <c r="BC722" s="157"/>
      <c r="BD722" s="157"/>
      <c r="BE722" s="157"/>
      <c r="BF722" s="157"/>
      <c r="BG722" s="157"/>
      <c r="BH722" s="157"/>
      <c r="BI722" s="157"/>
      <c r="BJ722" s="157"/>
      <c r="BK722" s="157"/>
      <c r="BL722" s="157"/>
      <c r="BM722" s="157"/>
      <c r="BN722" s="157"/>
      <c r="BO722" s="157"/>
      <c r="BP722" s="157"/>
      <c r="BQ722" s="157"/>
      <c r="BR722" s="157"/>
      <c r="BS722" s="157"/>
      <c r="BT722" s="157"/>
      <c r="BU722" s="157"/>
      <c r="BV722" s="157"/>
      <c r="BW722" s="157"/>
      <c r="BX722" s="157"/>
      <c r="BY722" s="157"/>
      <c r="BZ722" s="157"/>
      <c r="CA722" s="157"/>
      <c r="CB722" s="157"/>
      <c r="CC722" s="157"/>
      <c r="CD722" s="157"/>
    </row>
    <row r="723" spans="1:82" ht="63" customHeight="1" x14ac:dyDescent="0.35">
      <c r="A723" s="154"/>
      <c r="B723" s="153"/>
      <c r="C723" s="157"/>
      <c r="D723" s="159"/>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7"/>
      <c r="AY723" s="157"/>
      <c r="AZ723" s="157"/>
      <c r="BA723" s="157"/>
      <c r="BB723" s="157"/>
      <c r="BC723" s="157"/>
      <c r="BD723" s="157"/>
      <c r="BE723" s="157"/>
      <c r="BF723" s="157"/>
      <c r="BG723" s="157"/>
      <c r="BH723" s="157"/>
      <c r="BI723" s="157"/>
      <c r="BJ723" s="157"/>
      <c r="BK723" s="157"/>
      <c r="BL723" s="157"/>
      <c r="BM723" s="157"/>
      <c r="BN723" s="157"/>
      <c r="BO723" s="157"/>
      <c r="BP723" s="157"/>
      <c r="BQ723" s="157"/>
      <c r="BR723" s="157"/>
      <c r="BS723" s="157"/>
      <c r="BT723" s="157"/>
      <c r="BU723" s="157"/>
      <c r="BV723" s="157"/>
      <c r="BW723" s="157"/>
      <c r="BX723" s="157"/>
      <c r="BY723" s="157"/>
      <c r="BZ723" s="157"/>
      <c r="CA723" s="157"/>
      <c r="CB723" s="157"/>
      <c r="CC723" s="157"/>
      <c r="CD723" s="157"/>
    </row>
    <row r="724" spans="1:82" ht="63" customHeight="1" x14ac:dyDescent="0.35">
      <c r="A724" s="154"/>
      <c r="B724" s="153"/>
      <c r="C724" s="157"/>
      <c r="D724" s="159"/>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7"/>
      <c r="AY724" s="157"/>
      <c r="AZ724" s="157"/>
      <c r="BA724" s="157"/>
      <c r="BB724" s="157"/>
      <c r="BC724" s="157"/>
      <c r="BD724" s="157"/>
      <c r="BE724" s="157"/>
      <c r="BF724" s="157"/>
      <c r="BG724" s="157"/>
      <c r="BH724" s="157"/>
      <c r="BI724" s="157"/>
      <c r="BJ724" s="157"/>
      <c r="BK724" s="157"/>
      <c r="BL724" s="157"/>
      <c r="BM724" s="157"/>
      <c r="BN724" s="157"/>
      <c r="BO724" s="157"/>
      <c r="BP724" s="157"/>
      <c r="BQ724" s="157"/>
      <c r="BR724" s="157"/>
      <c r="BS724" s="157"/>
      <c r="BT724" s="157"/>
      <c r="BU724" s="157"/>
      <c r="BV724" s="157"/>
      <c r="BW724" s="157"/>
      <c r="BX724" s="157"/>
      <c r="BY724" s="157"/>
      <c r="BZ724" s="157"/>
      <c r="CA724" s="157"/>
      <c r="CB724" s="157"/>
      <c r="CC724" s="157"/>
      <c r="CD724" s="157"/>
    </row>
    <row r="725" spans="1:82" ht="63" customHeight="1" x14ac:dyDescent="0.35">
      <c r="A725" s="154"/>
      <c r="B725" s="153"/>
      <c r="C725" s="157"/>
      <c r="D725" s="159"/>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7"/>
      <c r="AY725" s="157"/>
      <c r="AZ725" s="157"/>
      <c r="BA725" s="157"/>
      <c r="BB725" s="157"/>
      <c r="BC725" s="157"/>
      <c r="BD725" s="157"/>
      <c r="BE725" s="157"/>
      <c r="BF725" s="157"/>
      <c r="BG725" s="157"/>
      <c r="BH725" s="157"/>
      <c r="BI725" s="157"/>
      <c r="BJ725" s="157"/>
      <c r="BK725" s="157"/>
      <c r="BL725" s="157"/>
      <c r="BM725" s="157"/>
      <c r="BN725" s="157"/>
      <c r="BO725" s="157"/>
      <c r="BP725" s="157"/>
      <c r="BQ725" s="157"/>
      <c r="BR725" s="157"/>
      <c r="BS725" s="157"/>
      <c r="BT725" s="157"/>
      <c r="BU725" s="157"/>
      <c r="BV725" s="157"/>
      <c r="BW725" s="157"/>
      <c r="BX725" s="157"/>
      <c r="BY725" s="157"/>
      <c r="BZ725" s="157"/>
      <c r="CA725" s="157"/>
      <c r="CB725" s="157"/>
      <c r="CC725" s="157"/>
      <c r="CD725" s="157"/>
    </row>
    <row r="726" spans="1:82" ht="63" customHeight="1" x14ac:dyDescent="0.35">
      <c r="A726" s="154"/>
      <c r="B726" s="153"/>
      <c r="C726" s="157"/>
      <c r="D726" s="159"/>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7"/>
      <c r="AY726" s="157"/>
      <c r="AZ726" s="157"/>
      <c r="BA726" s="157"/>
      <c r="BB726" s="157"/>
      <c r="BC726" s="157"/>
      <c r="BD726" s="157"/>
      <c r="BE726" s="157"/>
      <c r="BF726" s="157"/>
      <c r="BG726" s="157"/>
      <c r="BH726" s="157"/>
      <c r="BI726" s="157"/>
      <c r="BJ726" s="157"/>
      <c r="BK726" s="157"/>
      <c r="BL726" s="157"/>
      <c r="BM726" s="157"/>
      <c r="BN726" s="157"/>
      <c r="BO726" s="157"/>
      <c r="BP726" s="157"/>
      <c r="BQ726" s="157"/>
      <c r="BR726" s="157"/>
      <c r="BS726" s="157"/>
      <c r="BT726" s="157"/>
      <c r="BU726" s="157"/>
      <c r="BV726" s="157"/>
      <c r="BW726" s="157"/>
      <c r="BX726" s="157"/>
      <c r="BY726" s="157"/>
      <c r="BZ726" s="157"/>
      <c r="CA726" s="157"/>
      <c r="CB726" s="157"/>
      <c r="CC726" s="157"/>
      <c r="CD726" s="157"/>
    </row>
    <row r="727" spans="1:82" ht="63" customHeight="1" x14ac:dyDescent="0.35">
      <c r="A727" s="154"/>
      <c r="B727" s="153"/>
      <c r="C727" s="157"/>
      <c r="D727" s="159"/>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7"/>
      <c r="AY727" s="157"/>
      <c r="AZ727" s="157"/>
      <c r="BA727" s="157"/>
      <c r="BB727" s="157"/>
      <c r="BC727" s="157"/>
      <c r="BD727" s="157"/>
      <c r="BE727" s="157"/>
      <c r="BF727" s="157"/>
      <c r="BG727" s="157"/>
      <c r="BH727" s="157"/>
      <c r="BI727" s="157"/>
      <c r="BJ727" s="157"/>
      <c r="BK727" s="157"/>
      <c r="BL727" s="157"/>
      <c r="BM727" s="157"/>
      <c r="BN727" s="157"/>
      <c r="BO727" s="157"/>
      <c r="BP727" s="157"/>
      <c r="BQ727" s="157"/>
      <c r="BR727" s="157"/>
      <c r="BS727" s="157"/>
      <c r="BT727" s="157"/>
      <c r="BU727" s="157"/>
      <c r="BV727" s="157"/>
      <c r="BW727" s="157"/>
      <c r="BX727" s="157"/>
      <c r="BY727" s="157"/>
      <c r="BZ727" s="157"/>
      <c r="CA727" s="157"/>
      <c r="CB727" s="157"/>
      <c r="CC727" s="157"/>
      <c r="CD727" s="157"/>
    </row>
    <row r="728" spans="1:82" ht="63" customHeight="1" x14ac:dyDescent="0.35">
      <c r="A728" s="154"/>
      <c r="B728" s="153"/>
      <c r="C728" s="157"/>
      <c r="D728" s="159"/>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7"/>
      <c r="AY728" s="157"/>
      <c r="AZ728" s="157"/>
      <c r="BA728" s="157"/>
      <c r="BB728" s="157"/>
      <c r="BC728" s="157"/>
      <c r="BD728" s="157"/>
      <c r="BE728" s="157"/>
      <c r="BF728" s="157"/>
      <c r="BG728" s="157"/>
      <c r="BH728" s="157"/>
      <c r="BI728" s="157"/>
      <c r="BJ728" s="157"/>
      <c r="BK728" s="157"/>
      <c r="BL728" s="157"/>
      <c r="BM728" s="157"/>
      <c r="BN728" s="157"/>
      <c r="BO728" s="157"/>
      <c r="BP728" s="157"/>
      <c r="BQ728" s="157"/>
      <c r="BR728" s="157"/>
      <c r="BS728" s="157"/>
      <c r="BT728" s="157"/>
      <c r="BU728" s="157"/>
      <c r="BV728" s="157"/>
      <c r="BW728" s="157"/>
      <c r="BX728" s="157"/>
      <c r="BY728" s="157"/>
      <c r="BZ728" s="157"/>
      <c r="CA728" s="157"/>
      <c r="CB728" s="157"/>
      <c r="CC728" s="157"/>
      <c r="CD728" s="157"/>
    </row>
    <row r="729" spans="1:82" ht="63" customHeight="1" x14ac:dyDescent="0.35">
      <c r="A729" s="154"/>
      <c r="B729" s="153"/>
      <c r="C729" s="157"/>
      <c r="D729" s="159"/>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7"/>
      <c r="AY729" s="157"/>
      <c r="AZ729" s="157"/>
      <c r="BA729" s="157"/>
      <c r="BB729" s="157"/>
      <c r="BC729" s="157"/>
      <c r="BD729" s="157"/>
      <c r="BE729" s="157"/>
      <c r="BF729" s="157"/>
      <c r="BG729" s="157"/>
      <c r="BH729" s="157"/>
      <c r="BI729" s="157"/>
      <c r="BJ729" s="157"/>
      <c r="BK729" s="157"/>
      <c r="BL729" s="157"/>
      <c r="BM729" s="157"/>
      <c r="BN729" s="157"/>
      <c r="BO729" s="157"/>
      <c r="BP729" s="157"/>
      <c r="BQ729" s="157"/>
      <c r="BR729" s="157"/>
      <c r="BS729" s="157"/>
      <c r="BT729" s="157"/>
      <c r="BU729" s="157"/>
      <c r="BV729" s="157"/>
      <c r="BW729" s="157"/>
      <c r="BX729" s="157"/>
      <c r="BY729" s="157"/>
      <c r="BZ729" s="157"/>
      <c r="CA729" s="157"/>
      <c r="CB729" s="157"/>
      <c r="CC729" s="157"/>
      <c r="CD729" s="157"/>
    </row>
    <row r="730" spans="1:82" ht="63" customHeight="1" x14ac:dyDescent="0.35">
      <c r="A730" s="154"/>
      <c r="B730" s="153"/>
      <c r="C730" s="157"/>
      <c r="D730" s="159"/>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7"/>
      <c r="AY730" s="157"/>
      <c r="AZ730" s="157"/>
      <c r="BA730" s="157"/>
      <c r="BB730" s="157"/>
      <c r="BC730" s="157"/>
      <c r="BD730" s="157"/>
      <c r="BE730" s="157"/>
      <c r="BF730" s="157"/>
      <c r="BG730" s="157"/>
      <c r="BH730" s="157"/>
      <c r="BI730" s="157"/>
      <c r="BJ730" s="157"/>
      <c r="BK730" s="157"/>
      <c r="BL730" s="157"/>
      <c r="BM730" s="157"/>
      <c r="BN730" s="157"/>
      <c r="BO730" s="157"/>
      <c r="BP730" s="157"/>
      <c r="BQ730" s="157"/>
      <c r="BR730" s="157"/>
      <c r="BS730" s="157"/>
      <c r="BT730" s="157"/>
      <c r="BU730" s="157"/>
      <c r="BV730" s="157"/>
      <c r="BW730" s="157"/>
      <c r="BX730" s="157"/>
      <c r="BY730" s="157"/>
      <c r="BZ730" s="157"/>
      <c r="CA730" s="157"/>
      <c r="CB730" s="157"/>
      <c r="CC730" s="157"/>
      <c r="CD730" s="157"/>
    </row>
    <row r="731" spans="1:82" ht="63" customHeight="1" x14ac:dyDescent="0.35">
      <c r="A731" s="154"/>
      <c r="B731" s="153"/>
      <c r="C731" s="157"/>
      <c r="D731" s="159"/>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7"/>
      <c r="AY731" s="157"/>
      <c r="AZ731" s="157"/>
      <c r="BA731" s="157"/>
      <c r="BB731" s="157"/>
      <c r="BC731" s="157"/>
      <c r="BD731" s="157"/>
      <c r="BE731" s="157"/>
      <c r="BF731" s="157"/>
      <c r="BG731" s="157"/>
      <c r="BH731" s="157"/>
      <c r="BI731" s="157"/>
      <c r="BJ731" s="157"/>
      <c r="BK731" s="157"/>
      <c r="BL731" s="157"/>
      <c r="BM731" s="157"/>
      <c r="BN731" s="157"/>
      <c r="BO731" s="157"/>
      <c r="BP731" s="157"/>
      <c r="BQ731" s="157"/>
      <c r="BR731" s="157"/>
      <c r="BS731" s="157"/>
      <c r="BT731" s="157"/>
      <c r="BU731" s="157"/>
      <c r="BV731" s="157"/>
      <c r="BW731" s="157"/>
      <c r="BX731" s="157"/>
      <c r="BY731" s="157"/>
      <c r="BZ731" s="157"/>
      <c r="CA731" s="157"/>
      <c r="CB731" s="157"/>
      <c r="CC731" s="157"/>
      <c r="CD731" s="157"/>
    </row>
    <row r="732" spans="1:82" ht="63" customHeight="1" x14ac:dyDescent="0.35">
      <c r="A732" s="154"/>
      <c r="B732" s="153"/>
      <c r="C732" s="157"/>
      <c r="D732" s="159"/>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7"/>
      <c r="AY732" s="157"/>
      <c r="AZ732" s="157"/>
      <c r="BA732" s="157"/>
      <c r="BB732" s="157"/>
      <c r="BC732" s="157"/>
      <c r="BD732" s="157"/>
      <c r="BE732" s="157"/>
      <c r="BF732" s="157"/>
      <c r="BG732" s="157"/>
      <c r="BH732" s="157"/>
      <c r="BI732" s="157"/>
      <c r="BJ732" s="157"/>
      <c r="BK732" s="157"/>
      <c r="BL732" s="157"/>
      <c r="BM732" s="157"/>
      <c r="BN732" s="157"/>
      <c r="BO732" s="157"/>
      <c r="BP732" s="157"/>
      <c r="BQ732" s="157"/>
      <c r="BR732" s="157"/>
      <c r="BS732" s="157"/>
      <c r="BT732" s="157"/>
      <c r="BU732" s="157"/>
      <c r="BV732" s="157"/>
      <c r="BW732" s="157"/>
      <c r="BX732" s="157"/>
      <c r="BY732" s="157"/>
      <c r="BZ732" s="157"/>
      <c r="CA732" s="157"/>
      <c r="CB732" s="157"/>
      <c r="CC732" s="157"/>
      <c r="CD732" s="157"/>
    </row>
    <row r="733" spans="1:82" ht="63" customHeight="1" x14ac:dyDescent="0.35">
      <c r="A733" s="154"/>
      <c r="B733" s="153"/>
      <c r="C733" s="157"/>
      <c r="D733" s="159"/>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7"/>
      <c r="AY733" s="157"/>
      <c r="AZ733" s="157"/>
      <c r="BA733" s="157"/>
      <c r="BB733" s="157"/>
      <c r="BC733" s="157"/>
      <c r="BD733" s="157"/>
      <c r="BE733" s="157"/>
      <c r="BF733" s="157"/>
      <c r="BG733" s="157"/>
      <c r="BH733" s="157"/>
      <c r="BI733" s="157"/>
      <c r="BJ733" s="157"/>
      <c r="BK733" s="157"/>
      <c r="BL733" s="157"/>
      <c r="BM733" s="157"/>
      <c r="BN733" s="157"/>
      <c r="BO733" s="157"/>
      <c r="BP733" s="157"/>
      <c r="BQ733" s="157"/>
      <c r="BR733" s="157"/>
      <c r="BS733" s="157"/>
      <c r="BT733" s="157"/>
      <c r="BU733" s="157"/>
      <c r="BV733" s="157"/>
      <c r="BW733" s="157"/>
      <c r="BX733" s="157"/>
      <c r="BY733" s="157"/>
      <c r="BZ733" s="157"/>
      <c r="CA733" s="157"/>
      <c r="CB733" s="157"/>
      <c r="CC733" s="157"/>
      <c r="CD733" s="157"/>
    </row>
    <row r="734" spans="1:82" ht="63" customHeight="1" x14ac:dyDescent="0.35">
      <c r="A734" s="154"/>
      <c r="B734" s="153"/>
      <c r="C734" s="157"/>
      <c r="D734" s="159"/>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7"/>
      <c r="AY734" s="157"/>
      <c r="AZ734" s="157"/>
      <c r="BA734" s="157"/>
      <c r="BB734" s="157"/>
      <c r="BC734" s="157"/>
      <c r="BD734" s="157"/>
      <c r="BE734" s="157"/>
      <c r="BF734" s="157"/>
      <c r="BG734" s="157"/>
      <c r="BH734" s="157"/>
      <c r="BI734" s="157"/>
      <c r="BJ734" s="157"/>
      <c r="BK734" s="157"/>
      <c r="BL734" s="157"/>
      <c r="BM734" s="157"/>
      <c r="BN734" s="157"/>
      <c r="BO734" s="157"/>
      <c r="BP734" s="157"/>
      <c r="BQ734" s="157"/>
      <c r="BR734" s="157"/>
      <c r="BS734" s="157"/>
      <c r="BT734" s="157"/>
      <c r="BU734" s="157"/>
      <c r="BV734" s="157"/>
      <c r="BW734" s="157"/>
      <c r="BX734" s="157"/>
      <c r="BY734" s="157"/>
      <c r="BZ734" s="157"/>
      <c r="CA734" s="157"/>
      <c r="CB734" s="157"/>
      <c r="CC734" s="157"/>
      <c r="CD734" s="157"/>
    </row>
    <row r="735" spans="1:82" ht="63" customHeight="1" x14ac:dyDescent="0.35">
      <c r="A735" s="154"/>
      <c r="B735" s="153"/>
      <c r="C735" s="157"/>
      <c r="D735" s="159"/>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7"/>
      <c r="AY735" s="157"/>
      <c r="AZ735" s="157"/>
      <c r="BA735" s="157"/>
      <c r="BB735" s="157"/>
      <c r="BC735" s="157"/>
      <c r="BD735" s="157"/>
      <c r="BE735" s="157"/>
      <c r="BF735" s="157"/>
      <c r="BG735" s="157"/>
      <c r="BH735" s="157"/>
      <c r="BI735" s="157"/>
      <c r="BJ735" s="157"/>
      <c r="BK735" s="157"/>
      <c r="BL735" s="157"/>
      <c r="BM735" s="157"/>
      <c r="BN735" s="157"/>
      <c r="BO735" s="157"/>
      <c r="BP735" s="157"/>
      <c r="BQ735" s="157"/>
      <c r="BR735" s="157"/>
      <c r="BS735" s="157"/>
      <c r="BT735" s="157"/>
      <c r="BU735" s="157"/>
      <c r="BV735" s="157"/>
      <c r="BW735" s="157"/>
      <c r="BX735" s="157"/>
      <c r="BY735" s="157"/>
      <c r="BZ735" s="157"/>
      <c r="CA735" s="157"/>
      <c r="CB735" s="157"/>
      <c r="CC735" s="157"/>
      <c r="CD735" s="157"/>
    </row>
    <row r="736" spans="1:82" ht="63" customHeight="1" x14ac:dyDescent="0.35">
      <c r="A736" s="154"/>
      <c r="B736" s="153"/>
      <c r="C736" s="157"/>
      <c r="D736" s="159"/>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7"/>
      <c r="AY736" s="157"/>
      <c r="AZ736" s="157"/>
      <c r="BA736" s="157"/>
      <c r="BB736" s="157"/>
      <c r="BC736" s="157"/>
      <c r="BD736" s="157"/>
      <c r="BE736" s="157"/>
      <c r="BF736" s="157"/>
      <c r="BG736" s="157"/>
      <c r="BH736" s="157"/>
      <c r="BI736" s="157"/>
      <c r="BJ736" s="157"/>
      <c r="BK736" s="157"/>
      <c r="BL736" s="157"/>
      <c r="BM736" s="157"/>
      <c r="BN736" s="157"/>
      <c r="BO736" s="157"/>
      <c r="BP736" s="157"/>
      <c r="BQ736" s="157"/>
      <c r="BR736" s="157"/>
      <c r="BS736" s="157"/>
      <c r="BT736" s="157"/>
      <c r="BU736" s="157"/>
      <c r="BV736" s="157"/>
      <c r="BW736" s="157"/>
      <c r="BX736" s="157"/>
      <c r="BY736" s="157"/>
      <c r="BZ736" s="157"/>
      <c r="CA736" s="157"/>
      <c r="CB736" s="157"/>
      <c r="CC736" s="157"/>
      <c r="CD736" s="157"/>
    </row>
    <row r="737" spans="1:82" ht="63" customHeight="1" x14ac:dyDescent="0.35">
      <c r="A737" s="154"/>
      <c r="B737" s="153"/>
      <c r="C737" s="157"/>
      <c r="D737" s="159"/>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7"/>
      <c r="AY737" s="157"/>
      <c r="AZ737" s="157"/>
      <c r="BA737" s="157"/>
      <c r="BB737" s="157"/>
      <c r="BC737" s="157"/>
      <c r="BD737" s="157"/>
      <c r="BE737" s="157"/>
      <c r="BF737" s="157"/>
      <c r="BG737" s="157"/>
      <c r="BH737" s="157"/>
      <c r="BI737" s="157"/>
      <c r="BJ737" s="157"/>
      <c r="BK737" s="157"/>
      <c r="BL737" s="157"/>
      <c r="BM737" s="157"/>
      <c r="BN737" s="157"/>
      <c r="BO737" s="157"/>
      <c r="BP737" s="157"/>
      <c r="BQ737" s="157"/>
      <c r="BR737" s="157"/>
      <c r="BS737" s="157"/>
      <c r="BT737" s="157"/>
      <c r="BU737" s="157"/>
      <c r="BV737" s="157"/>
      <c r="BW737" s="157"/>
      <c r="BX737" s="157"/>
      <c r="BY737" s="157"/>
      <c r="BZ737" s="157"/>
      <c r="CA737" s="157"/>
      <c r="CB737" s="157"/>
      <c r="CC737" s="157"/>
      <c r="CD737" s="157"/>
    </row>
    <row r="738" spans="1:82" ht="63" customHeight="1" x14ac:dyDescent="0.35">
      <c r="A738" s="154"/>
      <c r="B738" s="153"/>
      <c r="C738" s="157"/>
      <c r="D738" s="159"/>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7"/>
      <c r="AY738" s="157"/>
      <c r="AZ738" s="157"/>
      <c r="BA738" s="157"/>
      <c r="BB738" s="157"/>
      <c r="BC738" s="157"/>
      <c r="BD738" s="157"/>
      <c r="BE738" s="157"/>
      <c r="BF738" s="157"/>
      <c r="BG738" s="157"/>
      <c r="BH738" s="157"/>
      <c r="BI738" s="157"/>
      <c r="BJ738" s="157"/>
      <c r="BK738" s="157"/>
      <c r="BL738" s="157"/>
      <c r="BM738" s="157"/>
      <c r="BN738" s="157"/>
      <c r="BO738" s="157"/>
      <c r="BP738" s="157"/>
      <c r="BQ738" s="157"/>
      <c r="BR738" s="157"/>
      <c r="BS738" s="157"/>
      <c r="BT738" s="157"/>
      <c r="BU738" s="157"/>
      <c r="BV738" s="157"/>
      <c r="BW738" s="157"/>
      <c r="BX738" s="157"/>
      <c r="BY738" s="157"/>
      <c r="BZ738" s="157"/>
      <c r="CA738" s="157"/>
      <c r="CB738" s="157"/>
      <c r="CC738" s="157"/>
      <c r="CD738" s="157"/>
    </row>
    <row r="739" spans="1:82" ht="63" customHeight="1" x14ac:dyDescent="0.35">
      <c r="A739" s="154"/>
      <c r="B739" s="153"/>
      <c r="C739" s="157"/>
      <c r="D739" s="159"/>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7"/>
      <c r="AY739" s="157"/>
      <c r="AZ739" s="157"/>
      <c r="BA739" s="157"/>
      <c r="BB739" s="157"/>
      <c r="BC739" s="157"/>
      <c r="BD739" s="157"/>
      <c r="BE739" s="157"/>
      <c r="BF739" s="157"/>
      <c r="BG739" s="157"/>
      <c r="BH739" s="157"/>
      <c r="BI739" s="157"/>
      <c r="BJ739" s="157"/>
      <c r="BK739" s="157"/>
      <c r="BL739" s="157"/>
      <c r="BM739" s="157"/>
      <c r="BN739" s="157"/>
      <c r="BO739" s="157"/>
      <c r="BP739" s="157"/>
      <c r="BQ739" s="157"/>
      <c r="BR739" s="157"/>
      <c r="BS739" s="157"/>
      <c r="BT739" s="157"/>
      <c r="BU739" s="157"/>
      <c r="BV739" s="157"/>
      <c r="BW739" s="157"/>
      <c r="BX739" s="157"/>
      <c r="BY739" s="157"/>
      <c r="BZ739" s="157"/>
      <c r="CA739" s="157"/>
      <c r="CB739" s="157"/>
      <c r="CC739" s="157"/>
      <c r="CD739" s="157"/>
    </row>
    <row r="740" spans="1:82" ht="63" customHeight="1" x14ac:dyDescent="0.35">
      <c r="A740" s="154"/>
      <c r="B740" s="153"/>
      <c r="C740" s="157"/>
      <c r="D740" s="159"/>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7"/>
      <c r="AY740" s="157"/>
      <c r="AZ740" s="157"/>
      <c r="BA740" s="157"/>
      <c r="BB740" s="157"/>
      <c r="BC740" s="157"/>
      <c r="BD740" s="157"/>
      <c r="BE740" s="157"/>
      <c r="BF740" s="157"/>
      <c r="BG740" s="157"/>
      <c r="BH740" s="157"/>
      <c r="BI740" s="157"/>
      <c r="BJ740" s="157"/>
      <c r="BK740" s="157"/>
      <c r="BL740" s="157"/>
      <c r="BM740" s="157"/>
      <c r="BN740" s="157"/>
      <c r="BO740" s="157"/>
      <c r="BP740" s="157"/>
      <c r="BQ740" s="157"/>
      <c r="BR740" s="157"/>
      <c r="BS740" s="157"/>
      <c r="BT740" s="157"/>
      <c r="BU740" s="157"/>
      <c r="BV740" s="157"/>
      <c r="BW740" s="157"/>
      <c r="BX740" s="157"/>
      <c r="BY740" s="157"/>
      <c r="BZ740" s="157"/>
      <c r="CA740" s="157"/>
      <c r="CB740" s="157"/>
      <c r="CC740" s="157"/>
      <c r="CD740" s="157"/>
    </row>
    <row r="741" spans="1:82" ht="63" customHeight="1" x14ac:dyDescent="0.35">
      <c r="A741" s="154"/>
      <c r="B741" s="153"/>
      <c r="C741" s="157"/>
      <c r="D741" s="159"/>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7"/>
      <c r="AY741" s="157"/>
      <c r="AZ741" s="157"/>
      <c r="BA741" s="157"/>
      <c r="BB741" s="157"/>
      <c r="BC741" s="157"/>
      <c r="BD741" s="157"/>
      <c r="BE741" s="157"/>
      <c r="BF741" s="157"/>
      <c r="BG741" s="157"/>
      <c r="BH741" s="157"/>
      <c r="BI741" s="157"/>
      <c r="BJ741" s="157"/>
      <c r="BK741" s="157"/>
      <c r="BL741" s="157"/>
      <c r="BM741" s="157"/>
      <c r="BN741" s="157"/>
      <c r="BO741" s="157"/>
      <c r="BP741" s="157"/>
      <c r="BQ741" s="157"/>
      <c r="BR741" s="157"/>
      <c r="BS741" s="157"/>
      <c r="BT741" s="157"/>
      <c r="BU741" s="157"/>
      <c r="BV741" s="157"/>
      <c r="BW741" s="157"/>
      <c r="BX741" s="157"/>
      <c r="BY741" s="157"/>
      <c r="BZ741" s="157"/>
      <c r="CA741" s="157"/>
      <c r="CB741" s="157"/>
      <c r="CC741" s="157"/>
      <c r="CD741" s="157"/>
    </row>
    <row r="742" spans="1:82" ht="63" customHeight="1" x14ac:dyDescent="0.35">
      <c r="A742" s="154"/>
      <c r="B742" s="153"/>
      <c r="C742" s="157"/>
      <c r="D742" s="159"/>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7"/>
      <c r="AY742" s="157"/>
      <c r="AZ742" s="157"/>
      <c r="BA742" s="157"/>
      <c r="BB742" s="157"/>
      <c r="BC742" s="157"/>
      <c r="BD742" s="157"/>
      <c r="BE742" s="157"/>
      <c r="BF742" s="157"/>
      <c r="BG742" s="157"/>
      <c r="BH742" s="157"/>
      <c r="BI742" s="157"/>
      <c r="BJ742" s="157"/>
      <c r="BK742" s="157"/>
      <c r="BL742" s="157"/>
      <c r="BM742" s="157"/>
      <c r="BN742" s="157"/>
      <c r="BO742" s="157"/>
      <c r="BP742" s="157"/>
      <c r="BQ742" s="157"/>
      <c r="BR742" s="157"/>
      <c r="BS742" s="157"/>
      <c r="BT742" s="157"/>
      <c r="BU742" s="157"/>
      <c r="BV742" s="157"/>
      <c r="BW742" s="157"/>
      <c r="BX742" s="157"/>
      <c r="BY742" s="157"/>
      <c r="BZ742" s="157"/>
      <c r="CA742" s="157"/>
      <c r="CB742" s="157"/>
      <c r="CC742" s="157"/>
      <c r="CD742" s="157"/>
    </row>
    <row r="743" spans="1:82" ht="63" customHeight="1" x14ac:dyDescent="0.35">
      <c r="A743" s="154"/>
      <c r="B743" s="153"/>
      <c r="C743" s="157"/>
      <c r="D743" s="159"/>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7"/>
      <c r="AY743" s="157"/>
      <c r="AZ743" s="157"/>
      <c r="BA743" s="157"/>
      <c r="BB743" s="157"/>
      <c r="BC743" s="157"/>
      <c r="BD743" s="157"/>
      <c r="BE743" s="157"/>
      <c r="BF743" s="157"/>
      <c r="BG743" s="157"/>
      <c r="BH743" s="157"/>
      <c r="BI743" s="157"/>
      <c r="BJ743" s="157"/>
      <c r="BK743" s="157"/>
      <c r="BL743" s="157"/>
      <c r="BM743" s="157"/>
      <c r="BN743" s="157"/>
      <c r="BO743" s="157"/>
      <c r="BP743" s="157"/>
      <c r="BQ743" s="157"/>
      <c r="BR743" s="157"/>
      <c r="BS743" s="157"/>
      <c r="BT743" s="157"/>
      <c r="BU743" s="157"/>
      <c r="BV743" s="157"/>
      <c r="BW743" s="157"/>
      <c r="BX743" s="157"/>
      <c r="BY743" s="157"/>
      <c r="BZ743" s="157"/>
      <c r="CA743" s="157"/>
      <c r="CB743" s="157"/>
      <c r="CC743" s="157"/>
      <c r="CD743" s="157"/>
    </row>
    <row r="744" spans="1:82" ht="63" customHeight="1" x14ac:dyDescent="0.35">
      <c r="A744" s="154"/>
      <c r="B744" s="153"/>
      <c r="C744" s="157"/>
      <c r="D744" s="159"/>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7"/>
      <c r="AY744" s="157"/>
      <c r="AZ744" s="157"/>
      <c r="BA744" s="157"/>
      <c r="BB744" s="157"/>
      <c r="BC744" s="157"/>
      <c r="BD744" s="157"/>
      <c r="BE744" s="157"/>
      <c r="BF744" s="157"/>
      <c r="BG744" s="157"/>
      <c r="BH744" s="157"/>
      <c r="BI744" s="157"/>
      <c r="BJ744" s="157"/>
      <c r="BK744" s="157"/>
      <c r="BL744" s="157"/>
      <c r="BM744" s="157"/>
      <c r="BN744" s="157"/>
      <c r="BO744" s="157"/>
      <c r="BP744" s="157"/>
      <c r="BQ744" s="157"/>
      <c r="BR744" s="157"/>
      <c r="BS744" s="157"/>
      <c r="BT744" s="157"/>
      <c r="BU744" s="157"/>
      <c r="BV744" s="157"/>
      <c r="BW744" s="157"/>
      <c r="BX744" s="157"/>
      <c r="BY744" s="157"/>
      <c r="BZ744" s="157"/>
      <c r="CA744" s="157"/>
      <c r="CB744" s="157"/>
      <c r="CC744" s="157"/>
      <c r="CD744" s="157"/>
    </row>
    <row r="745" spans="1:82" ht="63" customHeight="1" x14ac:dyDescent="0.35">
      <c r="A745" s="154"/>
      <c r="B745" s="153"/>
      <c r="C745" s="157"/>
      <c r="D745" s="159"/>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7"/>
      <c r="AY745" s="157"/>
      <c r="AZ745" s="157"/>
      <c r="BA745" s="157"/>
      <c r="BB745" s="157"/>
      <c r="BC745" s="157"/>
      <c r="BD745" s="157"/>
      <c r="BE745" s="157"/>
      <c r="BF745" s="157"/>
      <c r="BG745" s="157"/>
      <c r="BH745" s="157"/>
      <c r="BI745" s="157"/>
      <c r="BJ745" s="157"/>
      <c r="BK745" s="157"/>
      <c r="BL745" s="157"/>
      <c r="BM745" s="157"/>
      <c r="BN745" s="157"/>
      <c r="BO745" s="157"/>
      <c r="BP745" s="157"/>
      <c r="BQ745" s="157"/>
      <c r="BR745" s="157"/>
      <c r="BS745" s="157"/>
      <c r="BT745" s="157"/>
      <c r="BU745" s="157"/>
      <c r="BV745" s="157"/>
      <c r="BW745" s="157"/>
      <c r="BX745" s="157"/>
      <c r="BY745" s="157"/>
      <c r="BZ745" s="157"/>
      <c r="CA745" s="157"/>
      <c r="CB745" s="157"/>
      <c r="CC745" s="157"/>
      <c r="CD745" s="157"/>
    </row>
    <row r="746" spans="1:82" ht="63" customHeight="1" x14ac:dyDescent="0.35">
      <c r="A746" s="154"/>
      <c r="B746" s="153"/>
      <c r="C746" s="157"/>
      <c r="D746" s="159"/>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7"/>
      <c r="AY746" s="157"/>
      <c r="AZ746" s="157"/>
      <c r="BA746" s="157"/>
      <c r="BB746" s="157"/>
      <c r="BC746" s="157"/>
      <c r="BD746" s="157"/>
      <c r="BE746" s="157"/>
      <c r="BF746" s="157"/>
      <c r="BG746" s="157"/>
      <c r="BH746" s="157"/>
      <c r="BI746" s="157"/>
      <c r="BJ746" s="157"/>
      <c r="BK746" s="157"/>
      <c r="BL746" s="157"/>
      <c r="BM746" s="157"/>
      <c r="BN746" s="157"/>
      <c r="BO746" s="157"/>
      <c r="BP746" s="157"/>
      <c r="BQ746" s="157"/>
      <c r="BR746" s="157"/>
      <c r="BS746" s="157"/>
      <c r="BT746" s="157"/>
      <c r="BU746" s="157"/>
      <c r="BV746" s="157"/>
      <c r="BW746" s="157"/>
      <c r="BX746" s="157"/>
      <c r="BY746" s="157"/>
      <c r="BZ746" s="157"/>
      <c r="CA746" s="157"/>
      <c r="CB746" s="157"/>
      <c r="CC746" s="157"/>
      <c r="CD746" s="157"/>
    </row>
    <row r="747" spans="1:82" ht="63" customHeight="1" x14ac:dyDescent="0.35">
      <c r="A747" s="154"/>
      <c r="B747" s="153"/>
      <c r="C747" s="157"/>
      <c r="D747" s="159"/>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7"/>
      <c r="AY747" s="157"/>
      <c r="AZ747" s="157"/>
      <c r="BA747" s="157"/>
      <c r="BB747" s="157"/>
      <c r="BC747" s="157"/>
      <c r="BD747" s="157"/>
      <c r="BE747" s="157"/>
      <c r="BF747" s="157"/>
      <c r="BG747" s="157"/>
      <c r="BH747" s="157"/>
      <c r="BI747" s="157"/>
      <c r="BJ747" s="157"/>
      <c r="BK747" s="157"/>
      <c r="BL747" s="157"/>
      <c r="BM747" s="157"/>
      <c r="BN747" s="157"/>
      <c r="BO747" s="157"/>
      <c r="BP747" s="157"/>
      <c r="BQ747" s="157"/>
      <c r="BR747" s="157"/>
      <c r="BS747" s="157"/>
      <c r="BT747" s="157"/>
      <c r="BU747" s="157"/>
      <c r="BV747" s="157"/>
      <c r="BW747" s="157"/>
      <c r="BX747" s="157"/>
      <c r="BY747" s="157"/>
      <c r="BZ747" s="157"/>
      <c r="CA747" s="157"/>
      <c r="CB747" s="157"/>
      <c r="CC747" s="157"/>
      <c r="CD747" s="157"/>
    </row>
    <row r="748" spans="1:82" ht="63" customHeight="1" x14ac:dyDescent="0.35">
      <c r="A748" s="154"/>
      <c r="B748" s="153"/>
      <c r="C748" s="157"/>
      <c r="D748" s="159"/>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7"/>
      <c r="AY748" s="157"/>
      <c r="AZ748" s="157"/>
      <c r="BA748" s="157"/>
      <c r="BB748" s="157"/>
      <c r="BC748" s="157"/>
      <c r="BD748" s="157"/>
      <c r="BE748" s="157"/>
      <c r="BF748" s="157"/>
      <c r="BG748" s="157"/>
      <c r="BH748" s="157"/>
      <c r="BI748" s="157"/>
      <c r="BJ748" s="157"/>
      <c r="BK748" s="157"/>
      <c r="BL748" s="157"/>
      <c r="BM748" s="157"/>
      <c r="BN748" s="157"/>
      <c r="BO748" s="157"/>
      <c r="BP748" s="157"/>
      <c r="BQ748" s="157"/>
      <c r="BR748" s="157"/>
      <c r="BS748" s="157"/>
      <c r="BT748" s="157"/>
      <c r="BU748" s="157"/>
      <c r="BV748" s="157"/>
      <c r="BW748" s="157"/>
      <c r="BX748" s="157"/>
      <c r="BY748" s="157"/>
      <c r="BZ748" s="157"/>
      <c r="CA748" s="157"/>
      <c r="CB748" s="157"/>
      <c r="CC748" s="157"/>
      <c r="CD748" s="157"/>
    </row>
    <row r="749" spans="1:82" ht="63" customHeight="1" x14ac:dyDescent="0.35">
      <c r="A749" s="154"/>
      <c r="B749" s="153"/>
      <c r="C749" s="157"/>
      <c r="D749" s="159"/>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7"/>
      <c r="AY749" s="157"/>
      <c r="AZ749" s="157"/>
      <c r="BA749" s="157"/>
      <c r="BB749" s="157"/>
      <c r="BC749" s="157"/>
      <c r="BD749" s="157"/>
      <c r="BE749" s="157"/>
      <c r="BF749" s="157"/>
      <c r="BG749" s="157"/>
      <c r="BH749" s="157"/>
      <c r="BI749" s="157"/>
      <c r="BJ749" s="157"/>
      <c r="BK749" s="157"/>
      <c r="BL749" s="157"/>
      <c r="BM749" s="157"/>
      <c r="BN749" s="157"/>
      <c r="BO749" s="157"/>
      <c r="BP749" s="157"/>
      <c r="BQ749" s="157"/>
      <c r="BR749" s="157"/>
      <c r="BS749" s="157"/>
      <c r="BT749" s="157"/>
      <c r="BU749" s="157"/>
      <c r="BV749" s="157"/>
      <c r="BW749" s="157"/>
      <c r="BX749" s="157"/>
      <c r="BY749" s="157"/>
      <c r="BZ749" s="157"/>
      <c r="CA749" s="157"/>
      <c r="CB749" s="157"/>
      <c r="CC749" s="157"/>
      <c r="CD749" s="157"/>
    </row>
    <row r="750" spans="1:82" ht="63" customHeight="1" x14ac:dyDescent="0.35">
      <c r="A750" s="154"/>
      <c r="B750" s="153"/>
      <c r="C750" s="157"/>
      <c r="D750" s="159"/>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7"/>
      <c r="BT750" s="157"/>
      <c r="BU750" s="157"/>
      <c r="BV750" s="157"/>
      <c r="BW750" s="157"/>
      <c r="BX750" s="157"/>
      <c r="BY750" s="157"/>
      <c r="BZ750" s="157"/>
      <c r="CA750" s="157"/>
      <c r="CB750" s="157"/>
      <c r="CC750" s="157"/>
      <c r="CD750" s="157"/>
    </row>
    <row r="751" spans="1:82" ht="63" customHeight="1" x14ac:dyDescent="0.35">
      <c r="A751" s="154"/>
      <c r="B751" s="153"/>
      <c r="C751" s="157"/>
      <c r="D751" s="159"/>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7"/>
      <c r="AY751" s="157"/>
      <c r="AZ751" s="157"/>
      <c r="BA751" s="157"/>
      <c r="BB751" s="157"/>
      <c r="BC751" s="157"/>
      <c r="BD751" s="157"/>
      <c r="BE751" s="157"/>
      <c r="BF751" s="157"/>
      <c r="BG751" s="157"/>
      <c r="BH751" s="157"/>
      <c r="BI751" s="157"/>
      <c r="BJ751" s="157"/>
      <c r="BK751" s="157"/>
      <c r="BL751" s="157"/>
      <c r="BM751" s="157"/>
      <c r="BN751" s="157"/>
      <c r="BO751" s="157"/>
      <c r="BP751" s="157"/>
      <c r="BQ751" s="157"/>
      <c r="BR751" s="157"/>
      <c r="BS751" s="157"/>
      <c r="BT751" s="157"/>
      <c r="BU751" s="157"/>
      <c r="BV751" s="157"/>
      <c r="BW751" s="157"/>
      <c r="BX751" s="157"/>
      <c r="BY751" s="157"/>
      <c r="BZ751" s="157"/>
      <c r="CA751" s="157"/>
      <c r="CB751" s="157"/>
      <c r="CC751" s="157"/>
      <c r="CD751" s="157"/>
    </row>
    <row r="752" spans="1:82" ht="63" customHeight="1" x14ac:dyDescent="0.35">
      <c r="A752" s="154"/>
      <c r="B752" s="153"/>
      <c r="C752" s="157"/>
      <c r="D752" s="159"/>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7"/>
      <c r="AY752" s="157"/>
      <c r="AZ752" s="157"/>
      <c r="BA752" s="157"/>
      <c r="BB752" s="157"/>
      <c r="BC752" s="157"/>
      <c r="BD752" s="157"/>
      <c r="BE752" s="157"/>
      <c r="BF752" s="157"/>
      <c r="BG752" s="157"/>
      <c r="BH752" s="157"/>
      <c r="BI752" s="157"/>
      <c r="BJ752" s="157"/>
      <c r="BK752" s="157"/>
      <c r="BL752" s="157"/>
      <c r="BM752" s="157"/>
      <c r="BN752" s="157"/>
      <c r="BO752" s="157"/>
      <c r="BP752" s="157"/>
      <c r="BQ752" s="157"/>
      <c r="BR752" s="157"/>
      <c r="BS752" s="157"/>
      <c r="BT752" s="157"/>
      <c r="BU752" s="157"/>
      <c r="BV752" s="157"/>
      <c r="BW752" s="157"/>
      <c r="BX752" s="157"/>
      <c r="BY752" s="157"/>
      <c r="BZ752" s="157"/>
      <c r="CA752" s="157"/>
      <c r="CB752" s="157"/>
      <c r="CC752" s="157"/>
      <c r="CD752" s="157"/>
    </row>
    <row r="753" spans="1:82" ht="63" customHeight="1" x14ac:dyDescent="0.35">
      <c r="A753" s="154"/>
      <c r="B753" s="153"/>
      <c r="C753" s="157"/>
      <c r="D753" s="159"/>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7"/>
      <c r="AY753" s="157"/>
      <c r="AZ753" s="157"/>
      <c r="BA753" s="157"/>
      <c r="BB753" s="157"/>
      <c r="BC753" s="157"/>
      <c r="BD753" s="157"/>
      <c r="BE753" s="157"/>
      <c r="BF753" s="157"/>
      <c r="BG753" s="157"/>
      <c r="BH753" s="157"/>
      <c r="BI753" s="157"/>
      <c r="BJ753" s="157"/>
      <c r="BK753" s="157"/>
      <c r="BL753" s="157"/>
      <c r="BM753" s="157"/>
      <c r="BN753" s="157"/>
      <c r="BO753" s="157"/>
      <c r="BP753" s="157"/>
      <c r="BQ753" s="157"/>
      <c r="BR753" s="157"/>
      <c r="BS753" s="157"/>
      <c r="BT753" s="157"/>
      <c r="BU753" s="157"/>
      <c r="BV753" s="157"/>
      <c r="BW753" s="157"/>
      <c r="BX753" s="157"/>
      <c r="BY753" s="157"/>
      <c r="BZ753" s="157"/>
      <c r="CA753" s="157"/>
      <c r="CB753" s="157"/>
      <c r="CC753" s="157"/>
      <c r="CD753" s="157"/>
    </row>
    <row r="754" spans="1:82" ht="63" customHeight="1" x14ac:dyDescent="0.35">
      <c r="A754" s="154"/>
      <c r="B754" s="153"/>
      <c r="C754" s="157"/>
      <c r="D754" s="159"/>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7"/>
      <c r="AY754" s="157"/>
      <c r="AZ754" s="157"/>
      <c r="BA754" s="157"/>
      <c r="BB754" s="157"/>
      <c r="BC754" s="157"/>
      <c r="BD754" s="157"/>
      <c r="BE754" s="157"/>
      <c r="BF754" s="157"/>
      <c r="BG754" s="157"/>
      <c r="BH754" s="157"/>
      <c r="BI754" s="157"/>
      <c r="BJ754" s="157"/>
      <c r="BK754" s="157"/>
      <c r="BL754" s="157"/>
      <c r="BM754" s="157"/>
      <c r="BN754" s="157"/>
      <c r="BO754" s="157"/>
      <c r="BP754" s="157"/>
      <c r="BQ754" s="157"/>
      <c r="BR754" s="157"/>
      <c r="BS754" s="157"/>
      <c r="BT754" s="157"/>
      <c r="BU754" s="157"/>
      <c r="BV754" s="157"/>
      <c r="BW754" s="157"/>
      <c r="BX754" s="157"/>
      <c r="BY754" s="157"/>
      <c r="BZ754" s="157"/>
      <c r="CA754" s="157"/>
      <c r="CB754" s="157"/>
      <c r="CC754" s="157"/>
      <c r="CD754" s="157"/>
    </row>
    <row r="755" spans="1:82" ht="63" customHeight="1" x14ac:dyDescent="0.35">
      <c r="A755" s="154"/>
      <c r="B755" s="153"/>
      <c r="C755" s="157"/>
      <c r="D755" s="159"/>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7"/>
      <c r="AY755" s="157"/>
      <c r="AZ755" s="157"/>
      <c r="BA755" s="157"/>
      <c r="BB755" s="157"/>
      <c r="BC755" s="157"/>
      <c r="BD755" s="157"/>
      <c r="BE755" s="157"/>
      <c r="BF755" s="157"/>
      <c r="BG755" s="157"/>
      <c r="BH755" s="157"/>
      <c r="BI755" s="157"/>
      <c r="BJ755" s="157"/>
      <c r="BK755" s="157"/>
      <c r="BL755" s="157"/>
      <c r="BM755" s="157"/>
      <c r="BN755" s="157"/>
      <c r="BO755" s="157"/>
      <c r="BP755" s="157"/>
      <c r="BQ755" s="157"/>
      <c r="BR755" s="157"/>
      <c r="BS755" s="157"/>
      <c r="BT755" s="157"/>
      <c r="BU755" s="157"/>
      <c r="BV755" s="157"/>
      <c r="BW755" s="157"/>
      <c r="BX755" s="157"/>
      <c r="BY755" s="157"/>
      <c r="BZ755" s="157"/>
      <c r="CA755" s="157"/>
      <c r="CB755" s="157"/>
      <c r="CC755" s="157"/>
      <c r="CD755" s="157"/>
    </row>
    <row r="756" spans="1:82" ht="63" customHeight="1" x14ac:dyDescent="0.35">
      <c r="A756" s="154"/>
      <c r="B756" s="153"/>
      <c r="C756" s="157"/>
      <c r="D756" s="159"/>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7"/>
      <c r="AY756" s="157"/>
      <c r="AZ756" s="157"/>
      <c r="BA756" s="157"/>
      <c r="BB756" s="157"/>
      <c r="BC756" s="157"/>
      <c r="BD756" s="157"/>
      <c r="BE756" s="157"/>
      <c r="BF756" s="157"/>
      <c r="BG756" s="157"/>
      <c r="BH756" s="157"/>
      <c r="BI756" s="157"/>
      <c r="BJ756" s="157"/>
      <c r="BK756" s="157"/>
      <c r="BL756" s="157"/>
      <c r="BM756" s="157"/>
      <c r="BN756" s="157"/>
      <c r="BO756" s="157"/>
      <c r="BP756" s="157"/>
      <c r="BQ756" s="157"/>
      <c r="BR756" s="157"/>
      <c r="BS756" s="157"/>
      <c r="BT756" s="157"/>
      <c r="BU756" s="157"/>
      <c r="BV756" s="157"/>
      <c r="BW756" s="157"/>
      <c r="BX756" s="157"/>
      <c r="BY756" s="157"/>
      <c r="BZ756" s="157"/>
      <c r="CA756" s="157"/>
      <c r="CB756" s="157"/>
      <c r="CC756" s="157"/>
      <c r="CD756" s="157"/>
    </row>
    <row r="757" spans="1:82" ht="63" customHeight="1" x14ac:dyDescent="0.35">
      <c r="A757" s="154"/>
      <c r="B757" s="153"/>
      <c r="C757" s="157"/>
      <c r="D757" s="159"/>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7"/>
      <c r="AY757" s="157"/>
      <c r="AZ757" s="157"/>
      <c r="BA757" s="157"/>
      <c r="BB757" s="157"/>
      <c r="BC757" s="157"/>
      <c r="BD757" s="157"/>
      <c r="BE757" s="157"/>
      <c r="BF757" s="157"/>
      <c r="BG757" s="157"/>
      <c r="BH757" s="157"/>
      <c r="BI757" s="157"/>
      <c r="BJ757" s="157"/>
      <c r="BK757" s="157"/>
      <c r="BL757" s="157"/>
      <c r="BM757" s="157"/>
      <c r="BN757" s="157"/>
      <c r="BO757" s="157"/>
      <c r="BP757" s="157"/>
      <c r="BQ757" s="157"/>
      <c r="BR757" s="157"/>
      <c r="BS757" s="157"/>
      <c r="BT757" s="157"/>
      <c r="BU757" s="157"/>
      <c r="BV757" s="157"/>
      <c r="BW757" s="157"/>
      <c r="BX757" s="157"/>
      <c r="BY757" s="157"/>
      <c r="BZ757" s="157"/>
      <c r="CA757" s="157"/>
      <c r="CB757" s="157"/>
      <c r="CC757" s="157"/>
      <c r="CD757" s="157"/>
    </row>
    <row r="758" spans="1:82" ht="63" customHeight="1" x14ac:dyDescent="0.35">
      <c r="A758" s="154"/>
      <c r="B758" s="153"/>
      <c r="C758" s="157"/>
      <c r="D758" s="159"/>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7"/>
      <c r="AY758" s="157"/>
      <c r="AZ758" s="157"/>
      <c r="BA758" s="157"/>
      <c r="BB758" s="157"/>
      <c r="BC758" s="157"/>
      <c r="BD758" s="157"/>
      <c r="BE758" s="157"/>
      <c r="BF758" s="157"/>
      <c r="BG758" s="157"/>
      <c r="BH758" s="157"/>
      <c r="BI758" s="157"/>
      <c r="BJ758" s="157"/>
      <c r="BK758" s="157"/>
      <c r="BL758" s="157"/>
      <c r="BM758" s="157"/>
      <c r="BN758" s="157"/>
      <c r="BO758" s="157"/>
      <c r="BP758" s="157"/>
      <c r="BQ758" s="157"/>
      <c r="BR758" s="157"/>
      <c r="BS758" s="157"/>
      <c r="BT758" s="157"/>
      <c r="BU758" s="157"/>
      <c r="BV758" s="157"/>
      <c r="BW758" s="157"/>
      <c r="BX758" s="157"/>
      <c r="BY758" s="157"/>
      <c r="BZ758" s="157"/>
      <c r="CA758" s="157"/>
      <c r="CB758" s="157"/>
      <c r="CC758" s="157"/>
      <c r="CD758" s="157"/>
    </row>
    <row r="759" spans="1:82" ht="63" customHeight="1" x14ac:dyDescent="0.35">
      <c r="A759" s="154"/>
      <c r="B759" s="153"/>
      <c r="C759" s="157"/>
      <c r="D759" s="159"/>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7"/>
      <c r="AY759" s="157"/>
      <c r="AZ759" s="157"/>
      <c r="BA759" s="157"/>
      <c r="BB759" s="157"/>
      <c r="BC759" s="157"/>
      <c r="BD759" s="157"/>
      <c r="BE759" s="157"/>
      <c r="BF759" s="157"/>
      <c r="BG759" s="157"/>
      <c r="BH759" s="157"/>
      <c r="BI759" s="157"/>
      <c r="BJ759" s="157"/>
      <c r="BK759" s="157"/>
      <c r="BL759" s="157"/>
      <c r="BM759" s="157"/>
      <c r="BN759" s="157"/>
      <c r="BO759" s="157"/>
      <c r="BP759" s="157"/>
      <c r="BQ759" s="157"/>
      <c r="BR759" s="157"/>
      <c r="BS759" s="157"/>
      <c r="BT759" s="157"/>
      <c r="BU759" s="157"/>
      <c r="BV759" s="157"/>
      <c r="BW759" s="157"/>
      <c r="BX759" s="157"/>
      <c r="BY759" s="157"/>
      <c r="BZ759" s="157"/>
      <c r="CA759" s="157"/>
      <c r="CB759" s="157"/>
      <c r="CC759" s="157"/>
      <c r="CD759" s="157"/>
    </row>
    <row r="760" spans="1:82" ht="63" customHeight="1" x14ac:dyDescent="0.35">
      <c r="A760" s="154"/>
      <c r="B760" s="153"/>
      <c r="C760" s="157"/>
      <c r="D760" s="159"/>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7"/>
      <c r="AY760" s="157"/>
      <c r="AZ760" s="157"/>
      <c r="BA760" s="157"/>
      <c r="BB760" s="157"/>
      <c r="BC760" s="157"/>
      <c r="BD760" s="157"/>
      <c r="BE760" s="157"/>
      <c r="BF760" s="157"/>
      <c r="BG760" s="157"/>
      <c r="BH760" s="157"/>
      <c r="BI760" s="157"/>
      <c r="BJ760" s="157"/>
      <c r="BK760" s="157"/>
      <c r="BL760" s="157"/>
      <c r="BM760" s="157"/>
      <c r="BN760" s="157"/>
      <c r="BO760" s="157"/>
      <c r="BP760" s="157"/>
      <c r="BQ760" s="157"/>
      <c r="BR760" s="157"/>
      <c r="BS760" s="157"/>
      <c r="BT760" s="157"/>
      <c r="BU760" s="157"/>
      <c r="BV760" s="157"/>
      <c r="BW760" s="157"/>
      <c r="BX760" s="157"/>
      <c r="BY760" s="157"/>
      <c r="BZ760" s="157"/>
      <c r="CA760" s="157"/>
      <c r="CB760" s="157"/>
      <c r="CC760" s="157"/>
      <c r="CD760" s="157"/>
    </row>
    <row r="761" spans="1:82" ht="63" customHeight="1" x14ac:dyDescent="0.35">
      <c r="A761" s="154"/>
      <c r="B761" s="153"/>
      <c r="C761" s="157"/>
      <c r="D761" s="159"/>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7"/>
      <c r="AY761" s="157"/>
      <c r="AZ761" s="157"/>
      <c r="BA761" s="157"/>
      <c r="BB761" s="157"/>
      <c r="BC761" s="157"/>
      <c r="BD761" s="157"/>
      <c r="BE761" s="157"/>
      <c r="BF761" s="157"/>
      <c r="BG761" s="157"/>
      <c r="BH761" s="157"/>
      <c r="BI761" s="157"/>
      <c r="BJ761" s="157"/>
      <c r="BK761" s="157"/>
      <c r="BL761" s="157"/>
      <c r="BM761" s="157"/>
      <c r="BN761" s="157"/>
      <c r="BO761" s="157"/>
      <c r="BP761" s="157"/>
      <c r="BQ761" s="157"/>
      <c r="BR761" s="157"/>
      <c r="BS761" s="157"/>
      <c r="BT761" s="157"/>
      <c r="BU761" s="157"/>
      <c r="BV761" s="157"/>
      <c r="BW761" s="157"/>
      <c r="BX761" s="157"/>
      <c r="BY761" s="157"/>
      <c r="BZ761" s="157"/>
      <c r="CA761" s="157"/>
      <c r="CB761" s="157"/>
      <c r="CC761" s="157"/>
      <c r="CD761" s="157"/>
    </row>
    <row r="762" spans="1:82" ht="63" customHeight="1" x14ac:dyDescent="0.35">
      <c r="A762" s="154"/>
      <c r="B762" s="153"/>
      <c r="C762" s="157"/>
      <c r="D762" s="159"/>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7"/>
      <c r="BT762" s="157"/>
      <c r="BU762" s="157"/>
      <c r="BV762" s="157"/>
      <c r="BW762" s="157"/>
      <c r="BX762" s="157"/>
      <c r="BY762" s="157"/>
      <c r="BZ762" s="157"/>
      <c r="CA762" s="157"/>
      <c r="CB762" s="157"/>
      <c r="CC762" s="157"/>
      <c r="CD762" s="157"/>
    </row>
    <row r="763" spans="1:82" ht="63" customHeight="1" x14ac:dyDescent="0.35">
      <c r="A763" s="154"/>
      <c r="B763" s="153"/>
      <c r="C763" s="157"/>
      <c r="D763" s="159"/>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7"/>
      <c r="AY763" s="157"/>
      <c r="AZ763" s="157"/>
      <c r="BA763" s="157"/>
      <c r="BB763" s="157"/>
      <c r="BC763" s="157"/>
      <c r="BD763" s="157"/>
      <c r="BE763" s="157"/>
      <c r="BF763" s="157"/>
      <c r="BG763" s="157"/>
      <c r="BH763" s="157"/>
      <c r="BI763" s="157"/>
      <c r="BJ763" s="157"/>
      <c r="BK763" s="157"/>
      <c r="BL763" s="157"/>
      <c r="BM763" s="157"/>
      <c r="BN763" s="157"/>
      <c r="BO763" s="157"/>
      <c r="BP763" s="157"/>
      <c r="BQ763" s="157"/>
      <c r="BR763" s="157"/>
      <c r="BS763" s="157"/>
      <c r="BT763" s="157"/>
      <c r="BU763" s="157"/>
      <c r="BV763" s="157"/>
      <c r="BW763" s="157"/>
      <c r="BX763" s="157"/>
      <c r="BY763" s="157"/>
      <c r="BZ763" s="157"/>
      <c r="CA763" s="157"/>
      <c r="CB763" s="157"/>
      <c r="CC763" s="157"/>
      <c r="CD763" s="157"/>
    </row>
    <row r="764" spans="1:82" ht="63" customHeight="1" x14ac:dyDescent="0.35">
      <c r="A764" s="154"/>
      <c r="B764" s="153"/>
      <c r="C764" s="157"/>
      <c r="D764" s="159"/>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7"/>
      <c r="AY764" s="157"/>
      <c r="AZ764" s="157"/>
      <c r="BA764" s="157"/>
      <c r="BB764" s="157"/>
      <c r="BC764" s="157"/>
      <c r="BD764" s="157"/>
      <c r="BE764" s="157"/>
      <c r="BF764" s="157"/>
      <c r="BG764" s="157"/>
      <c r="BH764" s="157"/>
      <c r="BI764" s="157"/>
      <c r="BJ764" s="157"/>
      <c r="BK764" s="157"/>
      <c r="BL764" s="157"/>
      <c r="BM764" s="157"/>
      <c r="BN764" s="157"/>
      <c r="BO764" s="157"/>
      <c r="BP764" s="157"/>
      <c r="BQ764" s="157"/>
      <c r="BR764" s="157"/>
      <c r="BS764" s="157"/>
      <c r="BT764" s="157"/>
      <c r="BU764" s="157"/>
      <c r="BV764" s="157"/>
      <c r="BW764" s="157"/>
      <c r="BX764" s="157"/>
      <c r="BY764" s="157"/>
      <c r="BZ764" s="157"/>
      <c r="CA764" s="157"/>
      <c r="CB764" s="157"/>
      <c r="CC764" s="157"/>
      <c r="CD764" s="157"/>
    </row>
    <row r="765" spans="1:82" ht="63" customHeight="1" x14ac:dyDescent="0.35">
      <c r="A765" s="154"/>
      <c r="B765" s="153"/>
      <c r="C765" s="157"/>
      <c r="D765" s="159"/>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7"/>
      <c r="AY765" s="157"/>
      <c r="AZ765" s="157"/>
      <c r="BA765" s="157"/>
      <c r="BB765" s="157"/>
      <c r="BC765" s="157"/>
      <c r="BD765" s="157"/>
      <c r="BE765" s="157"/>
      <c r="BF765" s="157"/>
      <c r="BG765" s="157"/>
      <c r="BH765" s="157"/>
      <c r="BI765" s="157"/>
      <c r="BJ765" s="157"/>
      <c r="BK765" s="157"/>
      <c r="BL765" s="157"/>
      <c r="BM765" s="157"/>
      <c r="BN765" s="157"/>
      <c r="BO765" s="157"/>
      <c r="BP765" s="157"/>
      <c r="BQ765" s="157"/>
      <c r="BR765" s="157"/>
      <c r="BS765" s="157"/>
      <c r="BT765" s="157"/>
      <c r="BU765" s="157"/>
      <c r="BV765" s="157"/>
      <c r="BW765" s="157"/>
      <c r="BX765" s="157"/>
      <c r="BY765" s="157"/>
      <c r="BZ765" s="157"/>
      <c r="CA765" s="157"/>
      <c r="CB765" s="157"/>
      <c r="CC765" s="157"/>
      <c r="CD765" s="157"/>
    </row>
    <row r="766" spans="1:82" ht="63" customHeight="1" x14ac:dyDescent="0.35">
      <c r="A766" s="154"/>
      <c r="B766" s="153"/>
      <c r="C766" s="157"/>
      <c r="D766" s="159"/>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7"/>
      <c r="AY766" s="157"/>
      <c r="AZ766" s="157"/>
      <c r="BA766" s="157"/>
      <c r="BB766" s="157"/>
      <c r="BC766" s="157"/>
      <c r="BD766" s="157"/>
      <c r="BE766" s="157"/>
      <c r="BF766" s="157"/>
      <c r="BG766" s="157"/>
      <c r="BH766" s="157"/>
      <c r="BI766" s="157"/>
      <c r="BJ766" s="157"/>
      <c r="BK766" s="157"/>
      <c r="BL766" s="157"/>
      <c r="BM766" s="157"/>
      <c r="BN766" s="157"/>
      <c r="BO766" s="157"/>
      <c r="BP766" s="157"/>
      <c r="BQ766" s="157"/>
      <c r="BR766" s="157"/>
      <c r="BS766" s="157"/>
      <c r="BT766" s="157"/>
      <c r="BU766" s="157"/>
      <c r="BV766" s="157"/>
      <c r="BW766" s="157"/>
      <c r="BX766" s="157"/>
      <c r="BY766" s="157"/>
      <c r="BZ766" s="157"/>
      <c r="CA766" s="157"/>
      <c r="CB766" s="157"/>
      <c r="CC766" s="157"/>
      <c r="CD766" s="157"/>
    </row>
    <row r="767" spans="1:82" ht="63" customHeight="1" x14ac:dyDescent="0.35">
      <c r="A767" s="154"/>
      <c r="B767" s="153"/>
      <c r="C767" s="157"/>
      <c r="D767" s="159"/>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7"/>
      <c r="AY767" s="157"/>
      <c r="AZ767" s="157"/>
      <c r="BA767" s="157"/>
      <c r="BB767" s="157"/>
      <c r="BC767" s="157"/>
      <c r="BD767" s="157"/>
      <c r="BE767" s="157"/>
      <c r="BF767" s="157"/>
      <c r="BG767" s="157"/>
      <c r="BH767" s="157"/>
      <c r="BI767" s="157"/>
      <c r="BJ767" s="157"/>
      <c r="BK767" s="157"/>
      <c r="BL767" s="157"/>
      <c r="BM767" s="157"/>
      <c r="BN767" s="157"/>
      <c r="BO767" s="157"/>
      <c r="BP767" s="157"/>
      <c r="BQ767" s="157"/>
      <c r="BR767" s="157"/>
      <c r="BS767" s="157"/>
      <c r="BT767" s="157"/>
      <c r="BU767" s="157"/>
      <c r="BV767" s="157"/>
      <c r="BW767" s="157"/>
      <c r="BX767" s="157"/>
      <c r="BY767" s="157"/>
      <c r="BZ767" s="157"/>
      <c r="CA767" s="157"/>
      <c r="CB767" s="157"/>
      <c r="CC767" s="157"/>
      <c r="CD767" s="157"/>
    </row>
    <row r="768" spans="1:82" ht="63" customHeight="1" x14ac:dyDescent="0.35">
      <c r="A768" s="154"/>
      <c r="B768" s="153"/>
      <c r="C768" s="157"/>
      <c r="D768" s="159"/>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7"/>
      <c r="AY768" s="157"/>
      <c r="AZ768" s="157"/>
      <c r="BA768" s="157"/>
      <c r="BB768" s="157"/>
      <c r="BC768" s="157"/>
      <c r="BD768" s="157"/>
      <c r="BE768" s="157"/>
      <c r="BF768" s="157"/>
      <c r="BG768" s="157"/>
      <c r="BH768" s="157"/>
      <c r="BI768" s="157"/>
      <c r="BJ768" s="157"/>
      <c r="BK768" s="157"/>
      <c r="BL768" s="157"/>
      <c r="BM768" s="157"/>
      <c r="BN768" s="157"/>
      <c r="BO768" s="157"/>
      <c r="BP768" s="157"/>
      <c r="BQ768" s="157"/>
      <c r="BR768" s="157"/>
      <c r="BS768" s="157"/>
      <c r="BT768" s="157"/>
      <c r="BU768" s="157"/>
      <c r="BV768" s="157"/>
      <c r="BW768" s="157"/>
      <c r="BX768" s="157"/>
      <c r="BY768" s="157"/>
      <c r="BZ768" s="157"/>
      <c r="CA768" s="157"/>
      <c r="CB768" s="157"/>
      <c r="CC768" s="157"/>
      <c r="CD768" s="157"/>
    </row>
    <row r="769" spans="1:82" ht="63" customHeight="1" x14ac:dyDescent="0.35">
      <c r="A769" s="154"/>
      <c r="B769" s="153"/>
      <c r="C769" s="157"/>
      <c r="D769" s="159"/>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7"/>
      <c r="AY769" s="157"/>
      <c r="AZ769" s="157"/>
      <c r="BA769" s="157"/>
      <c r="BB769" s="157"/>
      <c r="BC769" s="157"/>
      <c r="BD769" s="157"/>
      <c r="BE769" s="157"/>
      <c r="BF769" s="157"/>
      <c r="BG769" s="157"/>
      <c r="BH769" s="157"/>
      <c r="BI769" s="157"/>
      <c r="BJ769" s="157"/>
      <c r="BK769" s="157"/>
      <c r="BL769" s="157"/>
      <c r="BM769" s="157"/>
      <c r="BN769" s="157"/>
      <c r="BO769" s="157"/>
      <c r="BP769" s="157"/>
      <c r="BQ769" s="157"/>
      <c r="BR769" s="157"/>
      <c r="BS769" s="157"/>
      <c r="BT769" s="157"/>
      <c r="BU769" s="157"/>
      <c r="BV769" s="157"/>
      <c r="BW769" s="157"/>
      <c r="BX769" s="157"/>
      <c r="BY769" s="157"/>
      <c r="BZ769" s="157"/>
      <c r="CA769" s="157"/>
      <c r="CB769" s="157"/>
      <c r="CC769" s="157"/>
      <c r="CD769" s="157"/>
    </row>
    <row r="770" spans="1:82" ht="63" customHeight="1" x14ac:dyDescent="0.35">
      <c r="A770" s="154"/>
      <c r="B770" s="153"/>
      <c r="C770" s="157"/>
      <c r="D770" s="159"/>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7"/>
      <c r="AY770" s="157"/>
      <c r="AZ770" s="157"/>
      <c r="BA770" s="157"/>
      <c r="BB770" s="157"/>
      <c r="BC770" s="157"/>
      <c r="BD770" s="157"/>
      <c r="BE770" s="157"/>
      <c r="BF770" s="157"/>
      <c r="BG770" s="157"/>
      <c r="BH770" s="157"/>
      <c r="BI770" s="157"/>
      <c r="BJ770" s="157"/>
      <c r="BK770" s="157"/>
      <c r="BL770" s="157"/>
      <c r="BM770" s="157"/>
      <c r="BN770" s="157"/>
      <c r="BO770" s="157"/>
      <c r="BP770" s="157"/>
      <c r="BQ770" s="157"/>
      <c r="BR770" s="157"/>
      <c r="BS770" s="157"/>
      <c r="BT770" s="157"/>
      <c r="BU770" s="157"/>
      <c r="BV770" s="157"/>
      <c r="BW770" s="157"/>
      <c r="BX770" s="157"/>
      <c r="BY770" s="157"/>
      <c r="BZ770" s="157"/>
      <c r="CA770" s="157"/>
      <c r="CB770" s="157"/>
      <c r="CC770" s="157"/>
      <c r="CD770" s="157"/>
    </row>
    <row r="771" spans="1:82" ht="63" customHeight="1" x14ac:dyDescent="0.35">
      <c r="A771" s="154"/>
      <c r="B771" s="153"/>
      <c r="C771" s="157"/>
      <c r="D771" s="159"/>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7"/>
      <c r="BT771" s="157"/>
      <c r="BU771" s="157"/>
      <c r="BV771" s="157"/>
      <c r="BW771" s="157"/>
      <c r="BX771" s="157"/>
      <c r="BY771" s="157"/>
      <c r="BZ771" s="157"/>
      <c r="CA771" s="157"/>
      <c r="CB771" s="157"/>
      <c r="CC771" s="157"/>
      <c r="CD771" s="157"/>
    </row>
    <row r="772" spans="1:82" ht="63" customHeight="1" x14ac:dyDescent="0.35">
      <c r="A772" s="154"/>
      <c r="B772" s="153"/>
      <c r="C772" s="157"/>
      <c r="D772" s="159"/>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7"/>
      <c r="AY772" s="157"/>
      <c r="AZ772" s="157"/>
      <c r="BA772" s="157"/>
      <c r="BB772" s="157"/>
      <c r="BC772" s="157"/>
      <c r="BD772" s="157"/>
      <c r="BE772" s="157"/>
      <c r="BF772" s="157"/>
      <c r="BG772" s="157"/>
      <c r="BH772" s="157"/>
      <c r="BI772" s="157"/>
      <c r="BJ772" s="157"/>
      <c r="BK772" s="157"/>
      <c r="BL772" s="157"/>
      <c r="BM772" s="157"/>
      <c r="BN772" s="157"/>
      <c r="BO772" s="157"/>
      <c r="BP772" s="157"/>
      <c r="BQ772" s="157"/>
      <c r="BR772" s="157"/>
      <c r="BS772" s="157"/>
      <c r="BT772" s="157"/>
      <c r="BU772" s="157"/>
      <c r="BV772" s="157"/>
      <c r="BW772" s="157"/>
      <c r="BX772" s="157"/>
      <c r="BY772" s="157"/>
      <c r="BZ772" s="157"/>
      <c r="CA772" s="157"/>
      <c r="CB772" s="157"/>
      <c r="CC772" s="157"/>
      <c r="CD772" s="157"/>
    </row>
    <row r="773" spans="1:82" ht="63" customHeight="1" x14ac:dyDescent="0.35">
      <c r="A773" s="154"/>
      <c r="B773" s="153"/>
      <c r="C773" s="157"/>
      <c r="D773" s="159"/>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7"/>
      <c r="AY773" s="157"/>
      <c r="AZ773" s="157"/>
      <c r="BA773" s="157"/>
      <c r="BB773" s="157"/>
      <c r="BC773" s="157"/>
      <c r="BD773" s="157"/>
      <c r="BE773" s="157"/>
      <c r="BF773" s="157"/>
      <c r="BG773" s="157"/>
      <c r="BH773" s="157"/>
      <c r="BI773" s="157"/>
      <c r="BJ773" s="157"/>
      <c r="BK773" s="157"/>
      <c r="BL773" s="157"/>
      <c r="BM773" s="157"/>
      <c r="BN773" s="157"/>
      <c r="BO773" s="157"/>
      <c r="BP773" s="157"/>
      <c r="BQ773" s="157"/>
      <c r="BR773" s="157"/>
      <c r="BS773" s="157"/>
      <c r="BT773" s="157"/>
      <c r="BU773" s="157"/>
      <c r="BV773" s="157"/>
      <c r="BW773" s="157"/>
      <c r="BX773" s="157"/>
      <c r="BY773" s="157"/>
      <c r="BZ773" s="157"/>
      <c r="CA773" s="157"/>
      <c r="CB773" s="157"/>
      <c r="CC773" s="157"/>
      <c r="CD773" s="157"/>
    </row>
    <row r="774" spans="1:82" ht="63" customHeight="1" x14ac:dyDescent="0.35">
      <c r="A774" s="154"/>
      <c r="B774" s="153"/>
      <c r="C774" s="157"/>
      <c r="D774" s="159"/>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7"/>
      <c r="AY774" s="157"/>
      <c r="AZ774" s="157"/>
      <c r="BA774" s="157"/>
      <c r="BB774" s="157"/>
      <c r="BC774" s="157"/>
      <c r="BD774" s="157"/>
      <c r="BE774" s="157"/>
      <c r="BF774" s="157"/>
      <c r="BG774" s="157"/>
      <c r="BH774" s="157"/>
      <c r="BI774" s="157"/>
      <c r="BJ774" s="157"/>
      <c r="BK774" s="157"/>
      <c r="BL774" s="157"/>
      <c r="BM774" s="157"/>
      <c r="BN774" s="157"/>
      <c r="BO774" s="157"/>
      <c r="BP774" s="157"/>
      <c r="BQ774" s="157"/>
      <c r="BR774" s="157"/>
      <c r="BS774" s="157"/>
      <c r="BT774" s="157"/>
      <c r="BU774" s="157"/>
      <c r="BV774" s="157"/>
      <c r="BW774" s="157"/>
      <c r="BX774" s="157"/>
      <c r="BY774" s="157"/>
      <c r="BZ774" s="157"/>
      <c r="CA774" s="157"/>
      <c r="CB774" s="157"/>
      <c r="CC774" s="157"/>
      <c r="CD774" s="157"/>
    </row>
    <row r="775" spans="1:82" ht="63" customHeight="1" x14ac:dyDescent="0.35">
      <c r="A775" s="154"/>
      <c r="B775" s="153"/>
      <c r="C775" s="157"/>
      <c r="D775" s="159"/>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7"/>
      <c r="AY775" s="157"/>
      <c r="AZ775" s="157"/>
      <c r="BA775" s="157"/>
      <c r="BB775" s="157"/>
      <c r="BC775" s="157"/>
      <c r="BD775" s="157"/>
      <c r="BE775" s="157"/>
      <c r="BF775" s="157"/>
      <c r="BG775" s="157"/>
      <c r="BH775" s="157"/>
      <c r="BI775" s="157"/>
      <c r="BJ775" s="157"/>
      <c r="BK775" s="157"/>
      <c r="BL775" s="157"/>
      <c r="BM775" s="157"/>
      <c r="BN775" s="157"/>
      <c r="BO775" s="157"/>
      <c r="BP775" s="157"/>
      <c r="BQ775" s="157"/>
      <c r="BR775" s="157"/>
      <c r="BS775" s="157"/>
      <c r="BT775" s="157"/>
      <c r="BU775" s="157"/>
      <c r="BV775" s="157"/>
      <c r="BW775" s="157"/>
      <c r="BX775" s="157"/>
      <c r="BY775" s="157"/>
      <c r="BZ775" s="157"/>
      <c r="CA775" s="157"/>
      <c r="CB775" s="157"/>
      <c r="CC775" s="157"/>
      <c r="CD775" s="157"/>
    </row>
    <row r="776" spans="1:82" ht="63" customHeight="1" x14ac:dyDescent="0.35">
      <c r="A776" s="154"/>
      <c r="B776" s="153"/>
      <c r="C776" s="157"/>
      <c r="D776" s="159"/>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7"/>
      <c r="AY776" s="157"/>
      <c r="AZ776" s="157"/>
      <c r="BA776" s="157"/>
      <c r="BB776" s="157"/>
      <c r="BC776" s="157"/>
      <c r="BD776" s="157"/>
      <c r="BE776" s="157"/>
      <c r="BF776" s="157"/>
      <c r="BG776" s="157"/>
      <c r="BH776" s="157"/>
      <c r="BI776" s="157"/>
      <c r="BJ776" s="157"/>
      <c r="BK776" s="157"/>
      <c r="BL776" s="157"/>
      <c r="BM776" s="157"/>
      <c r="BN776" s="157"/>
      <c r="BO776" s="157"/>
      <c r="BP776" s="157"/>
      <c r="BQ776" s="157"/>
      <c r="BR776" s="157"/>
      <c r="BS776" s="157"/>
      <c r="BT776" s="157"/>
      <c r="BU776" s="157"/>
      <c r="BV776" s="157"/>
      <c r="BW776" s="157"/>
      <c r="BX776" s="157"/>
      <c r="BY776" s="157"/>
      <c r="BZ776" s="157"/>
      <c r="CA776" s="157"/>
      <c r="CB776" s="157"/>
      <c r="CC776" s="157"/>
      <c r="CD776" s="157"/>
    </row>
    <row r="777" spans="1:82" ht="63" customHeight="1" x14ac:dyDescent="0.35">
      <c r="A777" s="154"/>
      <c r="B777" s="153"/>
      <c r="C777" s="157"/>
      <c r="D777" s="159"/>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7"/>
      <c r="AY777" s="157"/>
      <c r="AZ777" s="157"/>
      <c r="BA777" s="157"/>
      <c r="BB777" s="157"/>
      <c r="BC777" s="157"/>
      <c r="BD777" s="157"/>
      <c r="BE777" s="157"/>
      <c r="BF777" s="157"/>
      <c r="BG777" s="157"/>
      <c r="BH777" s="157"/>
      <c r="BI777" s="157"/>
      <c r="BJ777" s="157"/>
      <c r="BK777" s="157"/>
      <c r="BL777" s="157"/>
      <c r="BM777" s="157"/>
      <c r="BN777" s="157"/>
      <c r="BO777" s="157"/>
      <c r="BP777" s="157"/>
      <c r="BQ777" s="157"/>
      <c r="BR777" s="157"/>
      <c r="BS777" s="157"/>
      <c r="BT777" s="157"/>
      <c r="BU777" s="157"/>
      <c r="BV777" s="157"/>
      <c r="BW777" s="157"/>
      <c r="BX777" s="157"/>
      <c r="BY777" s="157"/>
      <c r="BZ777" s="157"/>
      <c r="CA777" s="157"/>
      <c r="CB777" s="157"/>
      <c r="CC777" s="157"/>
      <c r="CD777" s="157"/>
    </row>
    <row r="778" spans="1:82" ht="63" customHeight="1" x14ac:dyDescent="0.35">
      <c r="A778" s="154"/>
      <c r="B778" s="153"/>
      <c r="C778" s="157"/>
      <c r="D778" s="159"/>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7"/>
      <c r="AY778" s="157"/>
      <c r="AZ778" s="157"/>
      <c r="BA778" s="157"/>
      <c r="BB778" s="157"/>
      <c r="BC778" s="157"/>
      <c r="BD778" s="157"/>
      <c r="BE778" s="157"/>
      <c r="BF778" s="157"/>
      <c r="BG778" s="157"/>
      <c r="BH778" s="157"/>
      <c r="BI778" s="157"/>
      <c r="BJ778" s="157"/>
      <c r="BK778" s="157"/>
      <c r="BL778" s="157"/>
      <c r="BM778" s="157"/>
      <c r="BN778" s="157"/>
      <c r="BO778" s="157"/>
      <c r="BP778" s="157"/>
      <c r="BQ778" s="157"/>
      <c r="BR778" s="157"/>
      <c r="BS778" s="157"/>
      <c r="BT778" s="157"/>
      <c r="BU778" s="157"/>
      <c r="BV778" s="157"/>
      <c r="BW778" s="157"/>
      <c r="BX778" s="157"/>
      <c r="BY778" s="157"/>
      <c r="BZ778" s="157"/>
      <c r="CA778" s="157"/>
      <c r="CB778" s="157"/>
      <c r="CC778" s="157"/>
      <c r="CD778" s="157"/>
    </row>
    <row r="779" spans="1:82" ht="63" customHeight="1" x14ac:dyDescent="0.35">
      <c r="A779" s="154"/>
      <c r="B779" s="153"/>
      <c r="C779" s="157"/>
      <c r="D779" s="159"/>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7"/>
      <c r="AY779" s="157"/>
      <c r="AZ779" s="157"/>
      <c r="BA779" s="157"/>
      <c r="BB779" s="157"/>
      <c r="BC779" s="157"/>
      <c r="BD779" s="157"/>
      <c r="BE779" s="157"/>
      <c r="BF779" s="157"/>
      <c r="BG779" s="157"/>
      <c r="BH779" s="157"/>
      <c r="BI779" s="157"/>
      <c r="BJ779" s="157"/>
      <c r="BK779" s="157"/>
      <c r="BL779" s="157"/>
      <c r="BM779" s="157"/>
      <c r="BN779" s="157"/>
      <c r="BO779" s="157"/>
      <c r="BP779" s="157"/>
      <c r="BQ779" s="157"/>
      <c r="BR779" s="157"/>
      <c r="BS779" s="157"/>
      <c r="BT779" s="157"/>
      <c r="BU779" s="157"/>
      <c r="BV779" s="157"/>
      <c r="BW779" s="157"/>
      <c r="BX779" s="157"/>
      <c r="BY779" s="157"/>
      <c r="BZ779" s="157"/>
      <c r="CA779" s="157"/>
      <c r="CB779" s="157"/>
      <c r="CC779" s="157"/>
      <c r="CD779" s="157"/>
    </row>
    <row r="780" spans="1:82" ht="63" customHeight="1" x14ac:dyDescent="0.35">
      <c r="A780" s="154"/>
      <c r="B780" s="153"/>
      <c r="C780" s="157"/>
      <c r="D780" s="159"/>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7"/>
      <c r="AY780" s="157"/>
      <c r="AZ780" s="157"/>
      <c r="BA780" s="157"/>
      <c r="BB780" s="157"/>
      <c r="BC780" s="157"/>
      <c r="BD780" s="157"/>
      <c r="BE780" s="157"/>
      <c r="BF780" s="157"/>
      <c r="BG780" s="157"/>
      <c r="BH780" s="157"/>
      <c r="BI780" s="157"/>
      <c r="BJ780" s="157"/>
      <c r="BK780" s="157"/>
      <c r="BL780" s="157"/>
      <c r="BM780" s="157"/>
      <c r="BN780" s="157"/>
      <c r="BO780" s="157"/>
      <c r="BP780" s="157"/>
      <c r="BQ780" s="157"/>
      <c r="BR780" s="157"/>
      <c r="BS780" s="157"/>
      <c r="BT780" s="157"/>
      <c r="BU780" s="157"/>
      <c r="BV780" s="157"/>
      <c r="BW780" s="157"/>
      <c r="BX780" s="157"/>
      <c r="BY780" s="157"/>
      <c r="BZ780" s="157"/>
      <c r="CA780" s="157"/>
      <c r="CB780" s="157"/>
      <c r="CC780" s="157"/>
      <c r="CD780" s="157"/>
    </row>
    <row r="781" spans="1:82" ht="63" customHeight="1" x14ac:dyDescent="0.35">
      <c r="A781" s="154"/>
      <c r="B781" s="153"/>
      <c r="C781" s="157"/>
      <c r="D781" s="159"/>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7"/>
      <c r="AY781" s="157"/>
      <c r="AZ781" s="157"/>
      <c r="BA781" s="157"/>
      <c r="BB781" s="157"/>
      <c r="BC781" s="157"/>
      <c r="BD781" s="157"/>
      <c r="BE781" s="157"/>
      <c r="BF781" s="157"/>
      <c r="BG781" s="157"/>
      <c r="BH781" s="157"/>
      <c r="BI781" s="157"/>
      <c r="BJ781" s="157"/>
      <c r="BK781" s="157"/>
      <c r="BL781" s="157"/>
      <c r="BM781" s="157"/>
      <c r="BN781" s="157"/>
      <c r="BO781" s="157"/>
      <c r="BP781" s="157"/>
      <c r="BQ781" s="157"/>
      <c r="BR781" s="157"/>
      <c r="BS781" s="157"/>
      <c r="BT781" s="157"/>
      <c r="BU781" s="157"/>
      <c r="BV781" s="157"/>
      <c r="BW781" s="157"/>
      <c r="BX781" s="157"/>
      <c r="BY781" s="157"/>
      <c r="BZ781" s="157"/>
      <c r="CA781" s="157"/>
      <c r="CB781" s="157"/>
      <c r="CC781" s="157"/>
      <c r="CD781" s="157"/>
    </row>
    <row r="782" spans="1:82" ht="63" customHeight="1" x14ac:dyDescent="0.35">
      <c r="A782" s="154"/>
      <c r="B782" s="153"/>
      <c r="C782" s="157"/>
      <c r="D782" s="159"/>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7"/>
      <c r="AY782" s="157"/>
      <c r="AZ782" s="157"/>
      <c r="BA782" s="157"/>
      <c r="BB782" s="157"/>
      <c r="BC782" s="157"/>
      <c r="BD782" s="157"/>
      <c r="BE782" s="157"/>
      <c r="BF782" s="157"/>
      <c r="BG782" s="157"/>
      <c r="BH782" s="157"/>
      <c r="BI782" s="157"/>
      <c r="BJ782" s="157"/>
      <c r="BK782" s="157"/>
      <c r="BL782" s="157"/>
      <c r="BM782" s="157"/>
      <c r="BN782" s="157"/>
      <c r="BO782" s="157"/>
      <c r="BP782" s="157"/>
      <c r="BQ782" s="157"/>
      <c r="BR782" s="157"/>
      <c r="BS782" s="157"/>
      <c r="BT782" s="157"/>
      <c r="BU782" s="157"/>
      <c r="BV782" s="157"/>
      <c r="BW782" s="157"/>
      <c r="BX782" s="157"/>
      <c r="BY782" s="157"/>
      <c r="BZ782" s="157"/>
      <c r="CA782" s="157"/>
      <c r="CB782" s="157"/>
      <c r="CC782" s="157"/>
      <c r="CD782" s="157"/>
    </row>
    <row r="783" spans="1:82" ht="63" customHeight="1" x14ac:dyDescent="0.35">
      <c r="A783" s="154"/>
      <c r="B783" s="153"/>
      <c r="C783" s="157"/>
      <c r="D783" s="159"/>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7"/>
      <c r="AY783" s="157"/>
      <c r="AZ783" s="157"/>
      <c r="BA783" s="157"/>
      <c r="BB783" s="157"/>
      <c r="BC783" s="157"/>
      <c r="BD783" s="157"/>
      <c r="BE783" s="157"/>
      <c r="BF783" s="157"/>
      <c r="BG783" s="157"/>
      <c r="BH783" s="157"/>
      <c r="BI783" s="157"/>
      <c r="BJ783" s="157"/>
      <c r="BK783" s="157"/>
      <c r="BL783" s="157"/>
      <c r="BM783" s="157"/>
      <c r="BN783" s="157"/>
      <c r="BO783" s="157"/>
      <c r="BP783" s="157"/>
      <c r="BQ783" s="157"/>
      <c r="BR783" s="157"/>
      <c r="BS783" s="157"/>
      <c r="BT783" s="157"/>
      <c r="BU783" s="157"/>
      <c r="BV783" s="157"/>
      <c r="BW783" s="157"/>
      <c r="BX783" s="157"/>
      <c r="BY783" s="157"/>
      <c r="BZ783" s="157"/>
      <c r="CA783" s="157"/>
      <c r="CB783" s="157"/>
      <c r="CC783" s="157"/>
      <c r="CD783" s="157"/>
    </row>
    <row r="784" spans="1:82" ht="63" customHeight="1" x14ac:dyDescent="0.35">
      <c r="A784" s="154"/>
      <c r="B784" s="153"/>
      <c r="C784" s="157"/>
      <c r="D784" s="159"/>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7"/>
      <c r="AY784" s="157"/>
      <c r="AZ784" s="157"/>
      <c r="BA784" s="157"/>
      <c r="BB784" s="157"/>
      <c r="BC784" s="157"/>
      <c r="BD784" s="157"/>
      <c r="BE784" s="157"/>
      <c r="BF784" s="157"/>
      <c r="BG784" s="157"/>
      <c r="BH784" s="157"/>
      <c r="BI784" s="157"/>
      <c r="BJ784" s="157"/>
      <c r="BK784" s="157"/>
      <c r="BL784" s="157"/>
      <c r="BM784" s="157"/>
      <c r="BN784" s="157"/>
      <c r="BO784" s="157"/>
      <c r="BP784" s="157"/>
      <c r="BQ784" s="157"/>
      <c r="BR784" s="157"/>
      <c r="BS784" s="157"/>
      <c r="BT784" s="157"/>
      <c r="BU784" s="157"/>
      <c r="BV784" s="157"/>
      <c r="BW784" s="157"/>
      <c r="BX784" s="157"/>
      <c r="BY784" s="157"/>
      <c r="BZ784" s="157"/>
      <c r="CA784" s="157"/>
      <c r="CB784" s="157"/>
      <c r="CC784" s="157"/>
      <c r="CD784" s="157"/>
    </row>
    <row r="785" spans="1:82" ht="63" customHeight="1" x14ac:dyDescent="0.35">
      <c r="A785" s="154"/>
      <c r="B785" s="153"/>
      <c r="C785" s="157"/>
      <c r="D785" s="159"/>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7"/>
      <c r="AY785" s="157"/>
      <c r="AZ785" s="157"/>
      <c r="BA785" s="157"/>
      <c r="BB785" s="157"/>
      <c r="BC785" s="157"/>
      <c r="BD785" s="157"/>
      <c r="BE785" s="157"/>
      <c r="BF785" s="157"/>
      <c r="BG785" s="157"/>
      <c r="BH785" s="157"/>
      <c r="BI785" s="157"/>
      <c r="BJ785" s="157"/>
      <c r="BK785" s="157"/>
      <c r="BL785" s="157"/>
      <c r="BM785" s="157"/>
      <c r="BN785" s="157"/>
      <c r="BO785" s="157"/>
      <c r="BP785" s="157"/>
      <c r="BQ785" s="157"/>
      <c r="BR785" s="157"/>
      <c r="BS785" s="157"/>
      <c r="BT785" s="157"/>
      <c r="BU785" s="157"/>
      <c r="BV785" s="157"/>
      <c r="BW785" s="157"/>
      <c r="BX785" s="157"/>
      <c r="BY785" s="157"/>
      <c r="BZ785" s="157"/>
      <c r="CA785" s="157"/>
      <c r="CB785" s="157"/>
      <c r="CC785" s="157"/>
      <c r="CD785" s="157"/>
    </row>
    <row r="786" spans="1:82" ht="63" customHeight="1" x14ac:dyDescent="0.35">
      <c r="A786" s="154"/>
      <c r="B786" s="153"/>
      <c r="C786" s="157"/>
      <c r="D786" s="159"/>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7"/>
      <c r="AY786" s="157"/>
      <c r="AZ786" s="157"/>
      <c r="BA786" s="157"/>
      <c r="BB786" s="157"/>
      <c r="BC786" s="157"/>
      <c r="BD786" s="157"/>
      <c r="BE786" s="157"/>
      <c r="BF786" s="157"/>
      <c r="BG786" s="157"/>
      <c r="BH786" s="157"/>
      <c r="BI786" s="157"/>
      <c r="BJ786" s="157"/>
      <c r="BK786" s="157"/>
      <c r="BL786" s="157"/>
      <c r="BM786" s="157"/>
      <c r="BN786" s="157"/>
      <c r="BO786" s="157"/>
      <c r="BP786" s="157"/>
      <c r="BQ786" s="157"/>
      <c r="BR786" s="157"/>
      <c r="BS786" s="157"/>
      <c r="BT786" s="157"/>
      <c r="BU786" s="157"/>
      <c r="BV786" s="157"/>
      <c r="BW786" s="157"/>
      <c r="BX786" s="157"/>
      <c r="BY786" s="157"/>
      <c r="BZ786" s="157"/>
      <c r="CA786" s="157"/>
      <c r="CB786" s="157"/>
      <c r="CC786" s="157"/>
      <c r="CD786" s="157"/>
    </row>
    <row r="787" spans="1:82" ht="63" customHeight="1" x14ac:dyDescent="0.35">
      <c r="A787" s="154"/>
      <c r="B787" s="153"/>
      <c r="C787" s="157"/>
      <c r="D787" s="159"/>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7"/>
      <c r="BT787" s="157"/>
      <c r="BU787" s="157"/>
      <c r="BV787" s="157"/>
      <c r="BW787" s="157"/>
      <c r="BX787" s="157"/>
      <c r="BY787" s="157"/>
      <c r="BZ787" s="157"/>
      <c r="CA787" s="157"/>
      <c r="CB787" s="157"/>
      <c r="CC787" s="157"/>
      <c r="CD787" s="157"/>
    </row>
    <row r="788" spans="1:82" ht="63" customHeight="1" x14ac:dyDescent="0.35">
      <c r="A788" s="154"/>
      <c r="B788" s="153"/>
      <c r="C788" s="157"/>
      <c r="D788" s="159"/>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7"/>
      <c r="AY788" s="157"/>
      <c r="AZ788" s="157"/>
      <c r="BA788" s="157"/>
      <c r="BB788" s="157"/>
      <c r="BC788" s="157"/>
      <c r="BD788" s="157"/>
      <c r="BE788" s="157"/>
      <c r="BF788" s="157"/>
      <c r="BG788" s="157"/>
      <c r="BH788" s="157"/>
      <c r="BI788" s="157"/>
      <c r="BJ788" s="157"/>
      <c r="BK788" s="157"/>
      <c r="BL788" s="157"/>
      <c r="BM788" s="157"/>
      <c r="BN788" s="157"/>
      <c r="BO788" s="157"/>
      <c r="BP788" s="157"/>
      <c r="BQ788" s="157"/>
      <c r="BR788" s="157"/>
      <c r="BS788" s="157"/>
      <c r="BT788" s="157"/>
      <c r="BU788" s="157"/>
      <c r="BV788" s="157"/>
      <c r="BW788" s="157"/>
      <c r="BX788" s="157"/>
      <c r="BY788" s="157"/>
      <c r="BZ788" s="157"/>
      <c r="CA788" s="157"/>
      <c r="CB788" s="157"/>
      <c r="CC788" s="157"/>
      <c r="CD788" s="157"/>
    </row>
    <row r="789" spans="1:82" ht="63" customHeight="1" x14ac:dyDescent="0.35">
      <c r="A789" s="154"/>
      <c r="B789" s="153"/>
      <c r="C789" s="157"/>
      <c r="D789" s="159"/>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7"/>
      <c r="AY789" s="157"/>
      <c r="AZ789" s="157"/>
      <c r="BA789" s="157"/>
      <c r="BB789" s="157"/>
      <c r="BC789" s="157"/>
      <c r="BD789" s="157"/>
      <c r="BE789" s="157"/>
      <c r="BF789" s="157"/>
      <c r="BG789" s="157"/>
      <c r="BH789" s="157"/>
      <c r="BI789" s="157"/>
      <c r="BJ789" s="157"/>
      <c r="BK789" s="157"/>
      <c r="BL789" s="157"/>
      <c r="BM789" s="157"/>
      <c r="BN789" s="157"/>
      <c r="BO789" s="157"/>
      <c r="BP789" s="157"/>
      <c r="BQ789" s="157"/>
      <c r="BR789" s="157"/>
      <c r="BS789" s="157"/>
      <c r="BT789" s="157"/>
      <c r="BU789" s="157"/>
      <c r="BV789" s="157"/>
      <c r="BW789" s="157"/>
      <c r="BX789" s="157"/>
      <c r="BY789" s="157"/>
      <c r="BZ789" s="157"/>
      <c r="CA789" s="157"/>
      <c r="CB789" s="157"/>
      <c r="CC789" s="157"/>
      <c r="CD789" s="157"/>
    </row>
    <row r="790" spans="1:82" ht="63" customHeight="1" x14ac:dyDescent="0.35">
      <c r="A790" s="154"/>
      <c r="B790" s="153"/>
      <c r="C790" s="157"/>
      <c r="D790" s="159"/>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7"/>
      <c r="AY790" s="157"/>
      <c r="AZ790" s="157"/>
      <c r="BA790" s="157"/>
      <c r="BB790" s="157"/>
      <c r="BC790" s="157"/>
      <c r="BD790" s="157"/>
      <c r="BE790" s="157"/>
      <c r="BF790" s="157"/>
      <c r="BG790" s="157"/>
      <c r="BH790" s="157"/>
      <c r="BI790" s="157"/>
      <c r="BJ790" s="157"/>
      <c r="BK790" s="157"/>
      <c r="BL790" s="157"/>
      <c r="BM790" s="157"/>
      <c r="BN790" s="157"/>
      <c r="BO790" s="157"/>
      <c r="BP790" s="157"/>
      <c r="BQ790" s="157"/>
      <c r="BR790" s="157"/>
      <c r="BS790" s="157"/>
      <c r="BT790" s="157"/>
      <c r="BU790" s="157"/>
      <c r="BV790" s="157"/>
      <c r="BW790" s="157"/>
      <c r="BX790" s="157"/>
      <c r="BY790" s="157"/>
      <c r="BZ790" s="157"/>
      <c r="CA790" s="157"/>
      <c r="CB790" s="157"/>
      <c r="CC790" s="157"/>
      <c r="CD790" s="157"/>
    </row>
    <row r="791" spans="1:82" ht="63" customHeight="1" x14ac:dyDescent="0.35">
      <c r="A791" s="154"/>
      <c r="B791" s="153"/>
      <c r="C791" s="157"/>
      <c r="D791" s="159"/>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7"/>
      <c r="AY791" s="157"/>
      <c r="AZ791" s="157"/>
      <c r="BA791" s="157"/>
      <c r="BB791" s="157"/>
      <c r="BC791" s="157"/>
      <c r="BD791" s="157"/>
      <c r="BE791" s="157"/>
      <c r="BF791" s="157"/>
      <c r="BG791" s="157"/>
      <c r="BH791" s="157"/>
      <c r="BI791" s="157"/>
      <c r="BJ791" s="157"/>
      <c r="BK791" s="157"/>
      <c r="BL791" s="157"/>
      <c r="BM791" s="157"/>
      <c r="BN791" s="157"/>
      <c r="BO791" s="157"/>
      <c r="BP791" s="157"/>
      <c r="BQ791" s="157"/>
      <c r="BR791" s="157"/>
      <c r="BS791" s="157"/>
      <c r="BT791" s="157"/>
      <c r="BU791" s="157"/>
      <c r="BV791" s="157"/>
      <c r="BW791" s="157"/>
      <c r="BX791" s="157"/>
      <c r="BY791" s="157"/>
      <c r="BZ791" s="157"/>
      <c r="CA791" s="157"/>
      <c r="CB791" s="157"/>
      <c r="CC791" s="157"/>
      <c r="CD791" s="157"/>
    </row>
    <row r="792" spans="1:82" ht="63" customHeight="1" x14ac:dyDescent="0.35">
      <c r="A792" s="154"/>
      <c r="B792" s="153"/>
      <c r="C792" s="157"/>
      <c r="D792" s="159"/>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7"/>
      <c r="AY792" s="157"/>
      <c r="AZ792" s="157"/>
      <c r="BA792" s="157"/>
      <c r="BB792" s="157"/>
      <c r="BC792" s="157"/>
      <c r="BD792" s="157"/>
      <c r="BE792" s="157"/>
      <c r="BF792" s="157"/>
      <c r="BG792" s="157"/>
      <c r="BH792" s="157"/>
      <c r="BI792" s="157"/>
      <c r="BJ792" s="157"/>
      <c r="BK792" s="157"/>
      <c r="BL792" s="157"/>
      <c r="BM792" s="157"/>
      <c r="BN792" s="157"/>
      <c r="BO792" s="157"/>
      <c r="BP792" s="157"/>
      <c r="BQ792" s="157"/>
      <c r="BR792" s="157"/>
      <c r="BS792" s="157"/>
      <c r="BT792" s="157"/>
      <c r="BU792" s="157"/>
      <c r="BV792" s="157"/>
      <c r="BW792" s="157"/>
      <c r="BX792" s="157"/>
      <c r="BY792" s="157"/>
      <c r="BZ792" s="157"/>
      <c r="CA792" s="157"/>
      <c r="CB792" s="157"/>
      <c r="CC792" s="157"/>
      <c r="CD792" s="157"/>
    </row>
    <row r="793" spans="1:82" ht="63" customHeight="1" x14ac:dyDescent="0.35">
      <c r="A793" s="154"/>
      <c r="B793" s="153"/>
      <c r="C793" s="157"/>
      <c r="D793" s="159"/>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7"/>
      <c r="AY793" s="157"/>
      <c r="AZ793" s="157"/>
      <c r="BA793" s="157"/>
      <c r="BB793" s="157"/>
      <c r="BC793" s="157"/>
      <c r="BD793" s="157"/>
      <c r="BE793" s="157"/>
      <c r="BF793" s="157"/>
      <c r="BG793" s="157"/>
      <c r="BH793" s="157"/>
      <c r="BI793" s="157"/>
      <c r="BJ793" s="157"/>
      <c r="BK793" s="157"/>
      <c r="BL793" s="157"/>
      <c r="BM793" s="157"/>
      <c r="BN793" s="157"/>
      <c r="BO793" s="157"/>
      <c r="BP793" s="157"/>
      <c r="BQ793" s="157"/>
      <c r="BR793" s="157"/>
      <c r="BS793" s="157"/>
      <c r="BT793" s="157"/>
      <c r="BU793" s="157"/>
      <c r="BV793" s="157"/>
      <c r="BW793" s="157"/>
      <c r="BX793" s="157"/>
      <c r="BY793" s="157"/>
      <c r="BZ793" s="157"/>
      <c r="CA793" s="157"/>
      <c r="CB793" s="157"/>
      <c r="CC793" s="157"/>
      <c r="CD793" s="157"/>
    </row>
    <row r="794" spans="1:82" ht="63" customHeight="1" x14ac:dyDescent="0.35">
      <c r="A794" s="154"/>
      <c r="B794" s="153"/>
      <c r="C794" s="157"/>
      <c r="D794" s="159"/>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7"/>
      <c r="AY794" s="157"/>
      <c r="AZ794" s="157"/>
      <c r="BA794" s="157"/>
      <c r="BB794" s="157"/>
      <c r="BC794" s="157"/>
      <c r="BD794" s="157"/>
      <c r="BE794" s="157"/>
      <c r="BF794" s="157"/>
      <c r="BG794" s="157"/>
      <c r="BH794" s="157"/>
      <c r="BI794" s="157"/>
      <c r="BJ794" s="157"/>
      <c r="BK794" s="157"/>
      <c r="BL794" s="157"/>
      <c r="BM794" s="157"/>
      <c r="BN794" s="157"/>
      <c r="BO794" s="157"/>
      <c r="BP794" s="157"/>
      <c r="BQ794" s="157"/>
      <c r="BR794" s="157"/>
      <c r="BS794" s="157"/>
      <c r="BT794" s="157"/>
      <c r="BU794" s="157"/>
      <c r="BV794" s="157"/>
      <c r="BW794" s="157"/>
      <c r="BX794" s="157"/>
      <c r="BY794" s="157"/>
      <c r="BZ794" s="157"/>
      <c r="CA794" s="157"/>
      <c r="CB794" s="157"/>
      <c r="CC794" s="157"/>
      <c r="CD794" s="157"/>
    </row>
    <row r="795" spans="1:82" ht="63" customHeight="1" x14ac:dyDescent="0.35">
      <c r="A795" s="154"/>
      <c r="B795" s="153"/>
      <c r="C795" s="157"/>
      <c r="D795" s="159"/>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7"/>
      <c r="AY795" s="157"/>
      <c r="AZ795" s="157"/>
      <c r="BA795" s="157"/>
      <c r="BB795" s="157"/>
      <c r="BC795" s="157"/>
      <c r="BD795" s="157"/>
      <c r="BE795" s="157"/>
      <c r="BF795" s="157"/>
      <c r="BG795" s="157"/>
      <c r="BH795" s="157"/>
      <c r="BI795" s="157"/>
      <c r="BJ795" s="157"/>
      <c r="BK795" s="157"/>
      <c r="BL795" s="157"/>
      <c r="BM795" s="157"/>
      <c r="BN795" s="157"/>
      <c r="BO795" s="157"/>
      <c r="BP795" s="157"/>
      <c r="BQ795" s="157"/>
      <c r="BR795" s="157"/>
      <c r="BS795" s="157"/>
      <c r="BT795" s="157"/>
      <c r="BU795" s="157"/>
      <c r="BV795" s="157"/>
      <c r="BW795" s="157"/>
      <c r="BX795" s="157"/>
      <c r="BY795" s="157"/>
      <c r="BZ795" s="157"/>
      <c r="CA795" s="157"/>
      <c r="CB795" s="157"/>
      <c r="CC795" s="157"/>
      <c r="CD795" s="157"/>
    </row>
    <row r="796" spans="1:82" ht="63" customHeight="1" x14ac:dyDescent="0.35">
      <c r="A796" s="154"/>
      <c r="B796" s="153"/>
      <c r="C796" s="157"/>
      <c r="D796" s="159"/>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7"/>
      <c r="AY796" s="157"/>
      <c r="AZ796" s="157"/>
      <c r="BA796" s="157"/>
      <c r="BB796" s="157"/>
      <c r="BC796" s="157"/>
      <c r="BD796" s="157"/>
      <c r="BE796" s="157"/>
      <c r="BF796" s="157"/>
      <c r="BG796" s="157"/>
      <c r="BH796" s="157"/>
      <c r="BI796" s="157"/>
      <c r="BJ796" s="157"/>
      <c r="BK796" s="157"/>
      <c r="BL796" s="157"/>
      <c r="BM796" s="157"/>
      <c r="BN796" s="157"/>
      <c r="BO796" s="157"/>
      <c r="BP796" s="157"/>
      <c r="BQ796" s="157"/>
      <c r="BR796" s="157"/>
      <c r="BS796" s="157"/>
      <c r="BT796" s="157"/>
      <c r="BU796" s="157"/>
      <c r="BV796" s="157"/>
      <c r="BW796" s="157"/>
      <c r="BX796" s="157"/>
      <c r="BY796" s="157"/>
      <c r="BZ796" s="157"/>
      <c r="CA796" s="157"/>
      <c r="CB796" s="157"/>
      <c r="CC796" s="157"/>
      <c r="CD796" s="157"/>
    </row>
    <row r="797" spans="1:82" ht="63" customHeight="1" x14ac:dyDescent="0.35">
      <c r="A797" s="154"/>
      <c r="B797" s="153"/>
      <c r="C797" s="157"/>
      <c r="D797" s="159"/>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7"/>
      <c r="BT797" s="157"/>
      <c r="BU797" s="157"/>
      <c r="BV797" s="157"/>
      <c r="BW797" s="157"/>
      <c r="BX797" s="157"/>
      <c r="BY797" s="157"/>
      <c r="BZ797" s="157"/>
      <c r="CA797" s="157"/>
      <c r="CB797" s="157"/>
      <c r="CC797" s="157"/>
      <c r="CD797" s="157"/>
    </row>
    <row r="798" spans="1:82" ht="63" customHeight="1" x14ac:dyDescent="0.35">
      <c r="A798" s="154"/>
      <c r="B798" s="153"/>
      <c r="C798" s="157"/>
      <c r="D798" s="159"/>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7"/>
      <c r="AY798" s="157"/>
      <c r="AZ798" s="157"/>
      <c r="BA798" s="157"/>
      <c r="BB798" s="157"/>
      <c r="BC798" s="157"/>
      <c r="BD798" s="157"/>
      <c r="BE798" s="157"/>
      <c r="BF798" s="157"/>
      <c r="BG798" s="157"/>
      <c r="BH798" s="157"/>
      <c r="BI798" s="157"/>
      <c r="BJ798" s="157"/>
      <c r="BK798" s="157"/>
      <c r="BL798" s="157"/>
      <c r="BM798" s="157"/>
      <c r="BN798" s="157"/>
      <c r="BO798" s="157"/>
      <c r="BP798" s="157"/>
      <c r="BQ798" s="157"/>
      <c r="BR798" s="157"/>
      <c r="BS798" s="157"/>
      <c r="BT798" s="157"/>
      <c r="BU798" s="157"/>
      <c r="BV798" s="157"/>
      <c r="BW798" s="157"/>
      <c r="BX798" s="157"/>
      <c r="BY798" s="157"/>
      <c r="BZ798" s="157"/>
      <c r="CA798" s="157"/>
      <c r="CB798" s="157"/>
      <c r="CC798" s="157"/>
      <c r="CD798" s="157"/>
    </row>
    <row r="799" spans="1:82" ht="63" customHeight="1" x14ac:dyDescent="0.35">
      <c r="A799" s="154"/>
      <c r="B799" s="153"/>
      <c r="C799" s="157"/>
      <c r="D799" s="159"/>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7"/>
      <c r="AY799" s="157"/>
      <c r="AZ799" s="157"/>
      <c r="BA799" s="157"/>
      <c r="BB799" s="157"/>
      <c r="BC799" s="157"/>
      <c r="BD799" s="157"/>
      <c r="BE799" s="157"/>
      <c r="BF799" s="157"/>
      <c r="BG799" s="157"/>
      <c r="BH799" s="157"/>
      <c r="BI799" s="157"/>
      <c r="BJ799" s="157"/>
      <c r="BK799" s="157"/>
      <c r="BL799" s="157"/>
      <c r="BM799" s="157"/>
      <c r="BN799" s="157"/>
      <c r="BO799" s="157"/>
      <c r="BP799" s="157"/>
      <c r="BQ799" s="157"/>
      <c r="BR799" s="157"/>
      <c r="BS799" s="157"/>
      <c r="BT799" s="157"/>
      <c r="BU799" s="157"/>
      <c r="BV799" s="157"/>
      <c r="BW799" s="157"/>
      <c r="BX799" s="157"/>
      <c r="BY799" s="157"/>
      <c r="BZ799" s="157"/>
      <c r="CA799" s="157"/>
      <c r="CB799" s="157"/>
      <c r="CC799" s="157"/>
      <c r="CD799" s="157"/>
    </row>
    <row r="800" spans="1:82" ht="63" customHeight="1" x14ac:dyDescent="0.35">
      <c r="A800" s="154"/>
      <c r="B800" s="153"/>
      <c r="C800" s="157"/>
      <c r="D800" s="159"/>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7"/>
      <c r="AY800" s="157"/>
      <c r="AZ800" s="157"/>
      <c r="BA800" s="157"/>
      <c r="BB800" s="157"/>
      <c r="BC800" s="157"/>
      <c r="BD800" s="157"/>
      <c r="BE800" s="157"/>
      <c r="BF800" s="157"/>
      <c r="BG800" s="157"/>
      <c r="BH800" s="157"/>
      <c r="BI800" s="157"/>
      <c r="BJ800" s="157"/>
      <c r="BK800" s="157"/>
      <c r="BL800" s="157"/>
      <c r="BM800" s="157"/>
      <c r="BN800" s="157"/>
      <c r="BO800" s="157"/>
      <c r="BP800" s="157"/>
      <c r="BQ800" s="157"/>
      <c r="BR800" s="157"/>
      <c r="BS800" s="157"/>
      <c r="BT800" s="157"/>
      <c r="BU800" s="157"/>
      <c r="BV800" s="157"/>
      <c r="BW800" s="157"/>
      <c r="BX800" s="157"/>
      <c r="BY800" s="157"/>
      <c r="BZ800" s="157"/>
      <c r="CA800" s="157"/>
      <c r="CB800" s="157"/>
      <c r="CC800" s="157"/>
      <c r="CD800" s="157"/>
    </row>
    <row r="801" spans="1:82" ht="63" customHeight="1" x14ac:dyDescent="0.35">
      <c r="A801" s="154"/>
      <c r="B801" s="153"/>
      <c r="C801" s="157"/>
      <c r="D801" s="159"/>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7"/>
      <c r="AY801" s="157"/>
      <c r="AZ801" s="157"/>
      <c r="BA801" s="157"/>
      <c r="BB801" s="157"/>
      <c r="BC801" s="157"/>
      <c r="BD801" s="157"/>
      <c r="BE801" s="157"/>
      <c r="BF801" s="157"/>
      <c r="BG801" s="157"/>
      <c r="BH801" s="157"/>
      <c r="BI801" s="157"/>
      <c r="BJ801" s="157"/>
      <c r="BK801" s="157"/>
      <c r="BL801" s="157"/>
      <c r="BM801" s="157"/>
      <c r="BN801" s="157"/>
      <c r="BO801" s="157"/>
      <c r="BP801" s="157"/>
      <c r="BQ801" s="157"/>
      <c r="BR801" s="157"/>
      <c r="BS801" s="157"/>
      <c r="BT801" s="157"/>
      <c r="BU801" s="157"/>
      <c r="BV801" s="157"/>
      <c r="BW801" s="157"/>
      <c r="BX801" s="157"/>
      <c r="BY801" s="157"/>
      <c r="BZ801" s="157"/>
      <c r="CA801" s="157"/>
      <c r="CB801" s="157"/>
      <c r="CC801" s="157"/>
      <c r="CD801" s="157"/>
    </row>
    <row r="802" spans="1:82" ht="63" customHeight="1" x14ac:dyDescent="0.35">
      <c r="A802" s="154"/>
      <c r="B802" s="153"/>
      <c r="C802" s="157"/>
      <c r="D802" s="159"/>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7"/>
      <c r="AY802" s="157"/>
      <c r="AZ802" s="157"/>
      <c r="BA802" s="157"/>
      <c r="BB802" s="157"/>
      <c r="BC802" s="157"/>
      <c r="BD802" s="157"/>
      <c r="BE802" s="157"/>
      <c r="BF802" s="157"/>
      <c r="BG802" s="157"/>
      <c r="BH802" s="157"/>
      <c r="BI802" s="157"/>
      <c r="BJ802" s="157"/>
      <c r="BK802" s="157"/>
      <c r="BL802" s="157"/>
      <c r="BM802" s="157"/>
      <c r="BN802" s="157"/>
      <c r="BO802" s="157"/>
      <c r="BP802" s="157"/>
      <c r="BQ802" s="157"/>
      <c r="BR802" s="157"/>
      <c r="BS802" s="157"/>
      <c r="BT802" s="157"/>
      <c r="BU802" s="157"/>
      <c r="BV802" s="157"/>
      <c r="BW802" s="157"/>
      <c r="BX802" s="157"/>
      <c r="BY802" s="157"/>
      <c r="BZ802" s="157"/>
      <c r="CA802" s="157"/>
      <c r="CB802" s="157"/>
      <c r="CC802" s="157"/>
      <c r="CD802" s="157"/>
    </row>
    <row r="803" spans="1:82" ht="63" customHeight="1" x14ac:dyDescent="0.35">
      <c r="A803" s="154"/>
      <c r="B803" s="153"/>
      <c r="C803" s="157"/>
      <c r="D803" s="159"/>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7"/>
      <c r="AY803" s="157"/>
      <c r="AZ803" s="157"/>
      <c r="BA803" s="157"/>
      <c r="BB803" s="157"/>
      <c r="BC803" s="157"/>
      <c r="BD803" s="157"/>
      <c r="BE803" s="157"/>
      <c r="BF803" s="157"/>
      <c r="BG803" s="157"/>
      <c r="BH803" s="157"/>
      <c r="BI803" s="157"/>
      <c r="BJ803" s="157"/>
      <c r="BK803" s="157"/>
      <c r="BL803" s="157"/>
      <c r="BM803" s="157"/>
      <c r="BN803" s="157"/>
      <c r="BO803" s="157"/>
      <c r="BP803" s="157"/>
      <c r="BQ803" s="157"/>
      <c r="BR803" s="157"/>
      <c r="BS803" s="157"/>
      <c r="BT803" s="157"/>
      <c r="BU803" s="157"/>
      <c r="BV803" s="157"/>
      <c r="BW803" s="157"/>
      <c r="BX803" s="157"/>
      <c r="BY803" s="157"/>
      <c r="BZ803" s="157"/>
      <c r="CA803" s="157"/>
      <c r="CB803" s="157"/>
      <c r="CC803" s="157"/>
      <c r="CD803" s="157"/>
    </row>
    <row r="804" spans="1:82" ht="63" customHeight="1" x14ac:dyDescent="0.35">
      <c r="A804" s="154"/>
      <c r="B804" s="153"/>
      <c r="C804" s="157"/>
      <c r="D804" s="159"/>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7"/>
      <c r="AY804" s="157"/>
      <c r="AZ804" s="157"/>
      <c r="BA804" s="157"/>
      <c r="BB804" s="157"/>
      <c r="BC804" s="157"/>
      <c r="BD804" s="157"/>
      <c r="BE804" s="157"/>
      <c r="BF804" s="157"/>
      <c r="BG804" s="157"/>
      <c r="BH804" s="157"/>
      <c r="BI804" s="157"/>
      <c r="BJ804" s="157"/>
      <c r="BK804" s="157"/>
      <c r="BL804" s="157"/>
      <c r="BM804" s="157"/>
      <c r="BN804" s="157"/>
      <c r="BO804" s="157"/>
      <c r="BP804" s="157"/>
      <c r="BQ804" s="157"/>
      <c r="BR804" s="157"/>
      <c r="BS804" s="157"/>
      <c r="BT804" s="157"/>
      <c r="BU804" s="157"/>
      <c r="BV804" s="157"/>
      <c r="BW804" s="157"/>
      <c r="BX804" s="157"/>
      <c r="BY804" s="157"/>
      <c r="BZ804" s="157"/>
      <c r="CA804" s="157"/>
      <c r="CB804" s="157"/>
      <c r="CC804" s="157"/>
      <c r="CD804" s="157"/>
    </row>
    <row r="805" spans="1:82" ht="63" customHeight="1" x14ac:dyDescent="0.35">
      <c r="A805" s="154"/>
      <c r="B805" s="153"/>
      <c r="C805" s="157"/>
      <c r="D805" s="159"/>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7"/>
      <c r="AY805" s="157"/>
      <c r="AZ805" s="157"/>
      <c r="BA805" s="157"/>
      <c r="BB805" s="157"/>
      <c r="BC805" s="157"/>
      <c r="BD805" s="157"/>
      <c r="BE805" s="157"/>
      <c r="BF805" s="157"/>
      <c r="BG805" s="157"/>
      <c r="BH805" s="157"/>
      <c r="BI805" s="157"/>
      <c r="BJ805" s="157"/>
      <c r="BK805" s="157"/>
      <c r="BL805" s="157"/>
      <c r="BM805" s="157"/>
      <c r="BN805" s="157"/>
      <c r="BO805" s="157"/>
      <c r="BP805" s="157"/>
      <c r="BQ805" s="157"/>
      <c r="BR805" s="157"/>
      <c r="BS805" s="157"/>
      <c r="BT805" s="157"/>
      <c r="BU805" s="157"/>
      <c r="BV805" s="157"/>
      <c r="BW805" s="157"/>
      <c r="BX805" s="157"/>
      <c r="BY805" s="157"/>
      <c r="BZ805" s="157"/>
      <c r="CA805" s="157"/>
      <c r="CB805" s="157"/>
      <c r="CC805" s="157"/>
      <c r="CD805" s="157"/>
    </row>
    <row r="806" spans="1:82" ht="63" customHeight="1" x14ac:dyDescent="0.35">
      <c r="A806" s="154"/>
      <c r="B806" s="153"/>
      <c r="C806" s="157"/>
      <c r="D806" s="159"/>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7"/>
      <c r="AY806" s="157"/>
      <c r="AZ806" s="157"/>
      <c r="BA806" s="157"/>
      <c r="BB806" s="157"/>
      <c r="BC806" s="157"/>
      <c r="BD806" s="157"/>
      <c r="BE806" s="157"/>
      <c r="BF806" s="157"/>
      <c r="BG806" s="157"/>
      <c r="BH806" s="157"/>
      <c r="BI806" s="157"/>
      <c r="BJ806" s="157"/>
      <c r="BK806" s="157"/>
      <c r="BL806" s="157"/>
      <c r="BM806" s="157"/>
      <c r="BN806" s="157"/>
      <c r="BO806" s="157"/>
      <c r="BP806" s="157"/>
      <c r="BQ806" s="157"/>
      <c r="BR806" s="157"/>
      <c r="BS806" s="157"/>
      <c r="BT806" s="157"/>
      <c r="BU806" s="157"/>
      <c r="BV806" s="157"/>
      <c r="BW806" s="157"/>
      <c r="BX806" s="157"/>
      <c r="BY806" s="157"/>
      <c r="BZ806" s="157"/>
      <c r="CA806" s="157"/>
      <c r="CB806" s="157"/>
      <c r="CC806" s="157"/>
      <c r="CD806" s="157"/>
    </row>
    <row r="807" spans="1:82" ht="63" customHeight="1" x14ac:dyDescent="0.35">
      <c r="A807" s="154"/>
      <c r="B807" s="153"/>
      <c r="C807" s="157"/>
      <c r="D807" s="159"/>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7"/>
      <c r="AY807" s="157"/>
      <c r="AZ807" s="157"/>
      <c r="BA807" s="157"/>
      <c r="BB807" s="157"/>
      <c r="BC807" s="157"/>
      <c r="BD807" s="157"/>
      <c r="BE807" s="157"/>
      <c r="BF807" s="157"/>
      <c r="BG807" s="157"/>
      <c r="BH807" s="157"/>
      <c r="BI807" s="157"/>
      <c r="BJ807" s="157"/>
      <c r="BK807" s="157"/>
      <c r="BL807" s="157"/>
      <c r="BM807" s="157"/>
      <c r="BN807" s="157"/>
      <c r="BO807" s="157"/>
      <c r="BP807" s="157"/>
      <c r="BQ807" s="157"/>
      <c r="BR807" s="157"/>
      <c r="BS807" s="157"/>
      <c r="BT807" s="157"/>
      <c r="BU807" s="157"/>
      <c r="BV807" s="157"/>
      <c r="BW807" s="157"/>
      <c r="BX807" s="157"/>
      <c r="BY807" s="157"/>
      <c r="BZ807" s="157"/>
      <c r="CA807" s="157"/>
      <c r="CB807" s="157"/>
      <c r="CC807" s="157"/>
      <c r="CD807" s="157"/>
    </row>
    <row r="808" spans="1:82" ht="63" customHeight="1" x14ac:dyDescent="0.35">
      <c r="A808" s="154"/>
      <c r="B808" s="153"/>
      <c r="C808" s="157"/>
      <c r="D808" s="159"/>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7"/>
      <c r="AY808" s="157"/>
      <c r="AZ808" s="157"/>
      <c r="BA808" s="157"/>
      <c r="BB808" s="157"/>
      <c r="BC808" s="157"/>
      <c r="BD808" s="157"/>
      <c r="BE808" s="157"/>
      <c r="BF808" s="157"/>
      <c r="BG808" s="157"/>
      <c r="BH808" s="157"/>
      <c r="BI808" s="157"/>
      <c r="BJ808" s="157"/>
      <c r="BK808" s="157"/>
      <c r="BL808" s="157"/>
      <c r="BM808" s="157"/>
      <c r="BN808" s="157"/>
      <c r="BO808" s="157"/>
      <c r="BP808" s="157"/>
      <c r="BQ808" s="157"/>
      <c r="BR808" s="157"/>
      <c r="BS808" s="157"/>
      <c r="BT808" s="157"/>
      <c r="BU808" s="157"/>
      <c r="BV808" s="157"/>
      <c r="BW808" s="157"/>
      <c r="BX808" s="157"/>
      <c r="BY808" s="157"/>
      <c r="BZ808" s="157"/>
      <c r="CA808" s="157"/>
      <c r="CB808" s="157"/>
      <c r="CC808" s="157"/>
      <c r="CD808" s="157"/>
    </row>
    <row r="809" spans="1:82" ht="63" customHeight="1" x14ac:dyDescent="0.35">
      <c r="A809" s="154"/>
      <c r="B809" s="153"/>
      <c r="C809" s="157"/>
      <c r="D809" s="159"/>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7"/>
      <c r="BT809" s="157"/>
      <c r="BU809" s="157"/>
      <c r="BV809" s="157"/>
      <c r="BW809" s="157"/>
      <c r="BX809" s="157"/>
      <c r="BY809" s="157"/>
      <c r="BZ809" s="157"/>
      <c r="CA809" s="157"/>
      <c r="CB809" s="157"/>
      <c r="CC809" s="157"/>
      <c r="CD809" s="157"/>
    </row>
    <row r="810" spans="1:82" ht="63" customHeight="1" x14ac:dyDescent="0.35">
      <c r="A810" s="154"/>
      <c r="B810" s="153"/>
      <c r="C810" s="157"/>
      <c r="D810" s="159"/>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7"/>
      <c r="AY810" s="157"/>
      <c r="AZ810" s="157"/>
      <c r="BA810" s="157"/>
      <c r="BB810" s="157"/>
      <c r="BC810" s="157"/>
      <c r="BD810" s="157"/>
      <c r="BE810" s="157"/>
      <c r="BF810" s="157"/>
      <c r="BG810" s="157"/>
      <c r="BH810" s="157"/>
      <c r="BI810" s="157"/>
      <c r="BJ810" s="157"/>
      <c r="BK810" s="157"/>
      <c r="BL810" s="157"/>
      <c r="BM810" s="157"/>
      <c r="BN810" s="157"/>
      <c r="BO810" s="157"/>
      <c r="BP810" s="157"/>
      <c r="BQ810" s="157"/>
      <c r="BR810" s="157"/>
      <c r="BS810" s="157"/>
      <c r="BT810" s="157"/>
      <c r="BU810" s="157"/>
      <c r="BV810" s="157"/>
      <c r="BW810" s="157"/>
      <c r="BX810" s="157"/>
      <c r="BY810" s="157"/>
      <c r="BZ810" s="157"/>
      <c r="CA810" s="157"/>
      <c r="CB810" s="157"/>
      <c r="CC810" s="157"/>
      <c r="CD810" s="157"/>
    </row>
    <row r="811" spans="1:82" ht="63" customHeight="1" x14ac:dyDescent="0.35">
      <c r="A811" s="154"/>
      <c r="B811" s="153"/>
      <c r="C811" s="157"/>
      <c r="D811" s="159"/>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7"/>
      <c r="AY811" s="157"/>
      <c r="AZ811" s="157"/>
      <c r="BA811" s="157"/>
      <c r="BB811" s="157"/>
      <c r="BC811" s="157"/>
      <c r="BD811" s="157"/>
      <c r="BE811" s="157"/>
      <c r="BF811" s="157"/>
      <c r="BG811" s="157"/>
      <c r="BH811" s="157"/>
      <c r="BI811" s="157"/>
      <c r="BJ811" s="157"/>
      <c r="BK811" s="157"/>
      <c r="BL811" s="157"/>
      <c r="BM811" s="157"/>
      <c r="BN811" s="157"/>
      <c r="BO811" s="157"/>
      <c r="BP811" s="157"/>
      <c r="BQ811" s="157"/>
      <c r="BR811" s="157"/>
      <c r="BS811" s="157"/>
      <c r="BT811" s="157"/>
      <c r="BU811" s="157"/>
      <c r="BV811" s="157"/>
      <c r="BW811" s="157"/>
      <c r="BX811" s="157"/>
      <c r="BY811" s="157"/>
      <c r="BZ811" s="157"/>
      <c r="CA811" s="157"/>
      <c r="CB811" s="157"/>
      <c r="CC811" s="157"/>
      <c r="CD811" s="157"/>
    </row>
    <row r="812" spans="1:82" ht="63" customHeight="1" x14ac:dyDescent="0.35">
      <c r="A812" s="154"/>
      <c r="B812" s="153"/>
      <c r="C812" s="157"/>
      <c r="D812" s="159"/>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7"/>
      <c r="AY812" s="157"/>
      <c r="AZ812" s="157"/>
      <c r="BA812" s="157"/>
      <c r="BB812" s="157"/>
      <c r="BC812" s="157"/>
      <c r="BD812" s="157"/>
      <c r="BE812" s="157"/>
      <c r="BF812" s="157"/>
      <c r="BG812" s="157"/>
      <c r="BH812" s="157"/>
      <c r="BI812" s="157"/>
      <c r="BJ812" s="157"/>
      <c r="BK812" s="157"/>
      <c r="BL812" s="157"/>
      <c r="BM812" s="157"/>
      <c r="BN812" s="157"/>
      <c r="BO812" s="157"/>
      <c r="BP812" s="157"/>
      <c r="BQ812" s="157"/>
      <c r="BR812" s="157"/>
      <c r="BS812" s="157"/>
      <c r="BT812" s="157"/>
      <c r="BU812" s="157"/>
      <c r="BV812" s="157"/>
      <c r="BW812" s="157"/>
      <c r="BX812" s="157"/>
      <c r="BY812" s="157"/>
      <c r="BZ812" s="157"/>
      <c r="CA812" s="157"/>
      <c r="CB812" s="157"/>
      <c r="CC812" s="157"/>
      <c r="CD812" s="157"/>
    </row>
    <row r="813" spans="1:82" ht="63" customHeight="1" x14ac:dyDescent="0.35">
      <c r="A813" s="154"/>
      <c r="B813" s="153"/>
      <c r="C813" s="157"/>
      <c r="D813" s="159"/>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7"/>
      <c r="AY813" s="157"/>
      <c r="AZ813" s="157"/>
      <c r="BA813" s="157"/>
      <c r="BB813" s="157"/>
      <c r="BC813" s="157"/>
      <c r="BD813" s="157"/>
      <c r="BE813" s="157"/>
      <c r="BF813" s="157"/>
      <c r="BG813" s="157"/>
      <c r="BH813" s="157"/>
      <c r="BI813" s="157"/>
      <c r="BJ813" s="157"/>
      <c r="BK813" s="157"/>
      <c r="BL813" s="157"/>
      <c r="BM813" s="157"/>
      <c r="BN813" s="157"/>
      <c r="BO813" s="157"/>
      <c r="BP813" s="157"/>
      <c r="BQ813" s="157"/>
      <c r="BR813" s="157"/>
      <c r="BS813" s="157"/>
      <c r="BT813" s="157"/>
      <c r="BU813" s="157"/>
      <c r="BV813" s="157"/>
      <c r="BW813" s="157"/>
      <c r="BX813" s="157"/>
      <c r="BY813" s="157"/>
      <c r="BZ813" s="157"/>
      <c r="CA813" s="157"/>
      <c r="CB813" s="157"/>
      <c r="CC813" s="157"/>
      <c r="CD813" s="157"/>
    </row>
    <row r="814" spans="1:82" ht="63" customHeight="1" x14ac:dyDescent="0.35">
      <c r="A814" s="154"/>
      <c r="B814" s="153"/>
      <c r="C814" s="157"/>
      <c r="D814" s="159"/>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7"/>
      <c r="AY814" s="157"/>
      <c r="AZ814" s="157"/>
      <c r="BA814" s="157"/>
      <c r="BB814" s="157"/>
      <c r="BC814" s="157"/>
      <c r="BD814" s="157"/>
      <c r="BE814" s="157"/>
      <c r="BF814" s="157"/>
      <c r="BG814" s="157"/>
      <c r="BH814" s="157"/>
      <c r="BI814" s="157"/>
      <c r="BJ814" s="157"/>
      <c r="BK814" s="157"/>
      <c r="BL814" s="157"/>
      <c r="BM814" s="157"/>
      <c r="BN814" s="157"/>
      <c r="BO814" s="157"/>
      <c r="BP814" s="157"/>
      <c r="BQ814" s="157"/>
      <c r="BR814" s="157"/>
      <c r="BS814" s="157"/>
      <c r="BT814" s="157"/>
      <c r="BU814" s="157"/>
      <c r="BV814" s="157"/>
      <c r="BW814" s="157"/>
      <c r="BX814" s="157"/>
      <c r="BY814" s="157"/>
      <c r="BZ814" s="157"/>
      <c r="CA814" s="157"/>
      <c r="CB814" s="157"/>
      <c r="CC814" s="157"/>
      <c r="CD814" s="157"/>
    </row>
    <row r="815" spans="1:82" ht="63" customHeight="1" x14ac:dyDescent="0.35">
      <c r="A815" s="154"/>
      <c r="B815" s="153"/>
      <c r="C815" s="157"/>
      <c r="D815" s="159"/>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7"/>
      <c r="AY815" s="157"/>
      <c r="AZ815" s="157"/>
      <c r="BA815" s="157"/>
      <c r="BB815" s="157"/>
      <c r="BC815" s="157"/>
      <c r="BD815" s="157"/>
      <c r="BE815" s="157"/>
      <c r="BF815" s="157"/>
      <c r="BG815" s="157"/>
      <c r="BH815" s="157"/>
      <c r="BI815" s="157"/>
      <c r="BJ815" s="157"/>
      <c r="BK815" s="157"/>
      <c r="BL815" s="157"/>
      <c r="BM815" s="157"/>
      <c r="BN815" s="157"/>
      <c r="BO815" s="157"/>
      <c r="BP815" s="157"/>
      <c r="BQ815" s="157"/>
      <c r="BR815" s="157"/>
      <c r="BS815" s="157"/>
      <c r="BT815" s="157"/>
      <c r="BU815" s="157"/>
      <c r="BV815" s="157"/>
      <c r="BW815" s="157"/>
      <c r="BX815" s="157"/>
      <c r="BY815" s="157"/>
      <c r="BZ815" s="157"/>
      <c r="CA815" s="157"/>
      <c r="CB815" s="157"/>
      <c r="CC815" s="157"/>
      <c r="CD815" s="157"/>
    </row>
    <row r="816" spans="1:82" ht="63" customHeight="1" x14ac:dyDescent="0.35">
      <c r="A816" s="154"/>
      <c r="B816" s="153"/>
      <c r="C816" s="157"/>
      <c r="D816" s="159"/>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7"/>
      <c r="AY816" s="157"/>
      <c r="AZ816" s="157"/>
      <c r="BA816" s="157"/>
      <c r="BB816" s="157"/>
      <c r="BC816" s="157"/>
      <c r="BD816" s="157"/>
      <c r="BE816" s="157"/>
      <c r="BF816" s="157"/>
      <c r="BG816" s="157"/>
      <c r="BH816" s="157"/>
      <c r="BI816" s="157"/>
      <c r="BJ816" s="157"/>
      <c r="BK816" s="157"/>
      <c r="BL816" s="157"/>
      <c r="BM816" s="157"/>
      <c r="BN816" s="157"/>
      <c r="BO816" s="157"/>
      <c r="BP816" s="157"/>
      <c r="BQ816" s="157"/>
      <c r="BR816" s="157"/>
      <c r="BS816" s="157"/>
      <c r="BT816" s="157"/>
      <c r="BU816" s="157"/>
      <c r="BV816" s="157"/>
      <c r="BW816" s="157"/>
      <c r="BX816" s="157"/>
      <c r="BY816" s="157"/>
      <c r="BZ816" s="157"/>
      <c r="CA816" s="157"/>
      <c r="CB816" s="157"/>
      <c r="CC816" s="157"/>
      <c r="CD816" s="157"/>
    </row>
    <row r="817" spans="1:82" ht="63" customHeight="1" x14ac:dyDescent="0.35">
      <c r="A817" s="154"/>
      <c r="B817" s="153"/>
      <c r="C817" s="157"/>
      <c r="D817" s="159"/>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7"/>
      <c r="AY817" s="157"/>
      <c r="AZ817" s="157"/>
      <c r="BA817" s="157"/>
      <c r="BB817" s="157"/>
      <c r="BC817" s="157"/>
      <c r="BD817" s="157"/>
      <c r="BE817" s="157"/>
      <c r="BF817" s="157"/>
      <c r="BG817" s="157"/>
      <c r="BH817" s="157"/>
      <c r="BI817" s="157"/>
      <c r="BJ817" s="157"/>
      <c r="BK817" s="157"/>
      <c r="BL817" s="157"/>
      <c r="BM817" s="157"/>
      <c r="BN817" s="157"/>
      <c r="BO817" s="157"/>
      <c r="BP817" s="157"/>
      <c r="BQ817" s="157"/>
      <c r="BR817" s="157"/>
      <c r="BS817" s="157"/>
      <c r="BT817" s="157"/>
      <c r="BU817" s="157"/>
      <c r="BV817" s="157"/>
      <c r="BW817" s="157"/>
      <c r="BX817" s="157"/>
      <c r="BY817" s="157"/>
      <c r="BZ817" s="157"/>
      <c r="CA817" s="157"/>
      <c r="CB817" s="157"/>
      <c r="CC817" s="157"/>
      <c r="CD817" s="157"/>
    </row>
    <row r="818" spans="1:82" ht="63" customHeight="1" x14ac:dyDescent="0.35">
      <c r="A818" s="154"/>
      <c r="B818" s="153"/>
      <c r="C818" s="157"/>
      <c r="D818" s="159"/>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7"/>
      <c r="AY818" s="157"/>
      <c r="AZ818" s="157"/>
      <c r="BA818" s="157"/>
      <c r="BB818" s="157"/>
      <c r="BC818" s="157"/>
      <c r="BD818" s="157"/>
      <c r="BE818" s="157"/>
      <c r="BF818" s="157"/>
      <c r="BG818" s="157"/>
      <c r="BH818" s="157"/>
      <c r="BI818" s="157"/>
      <c r="BJ818" s="157"/>
      <c r="BK818" s="157"/>
      <c r="BL818" s="157"/>
      <c r="BM818" s="157"/>
      <c r="BN818" s="157"/>
      <c r="BO818" s="157"/>
      <c r="BP818" s="157"/>
      <c r="BQ818" s="157"/>
      <c r="BR818" s="157"/>
      <c r="BS818" s="157"/>
      <c r="BT818" s="157"/>
      <c r="BU818" s="157"/>
      <c r="BV818" s="157"/>
      <c r="BW818" s="157"/>
      <c r="BX818" s="157"/>
      <c r="BY818" s="157"/>
      <c r="BZ818" s="157"/>
      <c r="CA818" s="157"/>
      <c r="CB818" s="157"/>
      <c r="CC818" s="157"/>
      <c r="CD818" s="157"/>
    </row>
    <row r="819" spans="1:82" ht="63" customHeight="1" x14ac:dyDescent="0.35">
      <c r="A819" s="154"/>
      <c r="B819" s="153"/>
      <c r="C819" s="157"/>
      <c r="D819" s="159"/>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7"/>
      <c r="AY819" s="157"/>
      <c r="AZ819" s="157"/>
      <c r="BA819" s="157"/>
      <c r="BB819" s="157"/>
      <c r="BC819" s="157"/>
      <c r="BD819" s="157"/>
      <c r="BE819" s="157"/>
      <c r="BF819" s="157"/>
      <c r="BG819" s="157"/>
      <c r="BH819" s="157"/>
      <c r="BI819" s="157"/>
      <c r="BJ819" s="157"/>
      <c r="BK819" s="157"/>
      <c r="BL819" s="157"/>
      <c r="BM819" s="157"/>
      <c r="BN819" s="157"/>
      <c r="BO819" s="157"/>
      <c r="BP819" s="157"/>
      <c r="BQ819" s="157"/>
      <c r="BR819" s="157"/>
      <c r="BS819" s="157"/>
      <c r="BT819" s="157"/>
      <c r="BU819" s="157"/>
      <c r="BV819" s="157"/>
      <c r="BW819" s="157"/>
      <c r="BX819" s="157"/>
      <c r="BY819" s="157"/>
      <c r="BZ819" s="157"/>
      <c r="CA819" s="157"/>
      <c r="CB819" s="157"/>
      <c r="CC819" s="157"/>
      <c r="CD819" s="157"/>
    </row>
    <row r="820" spans="1:82" ht="63" customHeight="1" x14ac:dyDescent="0.35">
      <c r="A820" s="154"/>
      <c r="B820" s="153"/>
      <c r="C820" s="157"/>
      <c r="D820" s="159"/>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7"/>
      <c r="AY820" s="157"/>
      <c r="AZ820" s="157"/>
      <c r="BA820" s="157"/>
      <c r="BB820" s="157"/>
      <c r="BC820" s="157"/>
      <c r="BD820" s="157"/>
      <c r="BE820" s="157"/>
      <c r="BF820" s="157"/>
      <c r="BG820" s="157"/>
      <c r="BH820" s="157"/>
      <c r="BI820" s="157"/>
      <c r="BJ820" s="157"/>
      <c r="BK820" s="157"/>
      <c r="BL820" s="157"/>
      <c r="BM820" s="157"/>
      <c r="BN820" s="157"/>
      <c r="BO820" s="157"/>
      <c r="BP820" s="157"/>
      <c r="BQ820" s="157"/>
      <c r="BR820" s="157"/>
      <c r="BS820" s="157"/>
      <c r="BT820" s="157"/>
      <c r="BU820" s="157"/>
      <c r="BV820" s="157"/>
      <c r="BW820" s="157"/>
      <c r="BX820" s="157"/>
      <c r="BY820" s="157"/>
      <c r="BZ820" s="157"/>
      <c r="CA820" s="157"/>
      <c r="CB820" s="157"/>
      <c r="CC820" s="157"/>
      <c r="CD820" s="157"/>
    </row>
    <row r="821" spans="1:82" ht="63" customHeight="1" x14ac:dyDescent="0.35">
      <c r="A821" s="154"/>
      <c r="B821" s="153"/>
      <c r="C821" s="157"/>
      <c r="D821" s="159"/>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7"/>
      <c r="AY821" s="157"/>
      <c r="AZ821" s="157"/>
      <c r="BA821" s="157"/>
      <c r="BB821" s="157"/>
      <c r="BC821" s="157"/>
      <c r="BD821" s="157"/>
      <c r="BE821" s="157"/>
      <c r="BF821" s="157"/>
      <c r="BG821" s="157"/>
      <c r="BH821" s="157"/>
      <c r="BI821" s="157"/>
      <c r="BJ821" s="157"/>
      <c r="BK821" s="157"/>
      <c r="BL821" s="157"/>
      <c r="BM821" s="157"/>
      <c r="BN821" s="157"/>
      <c r="BO821" s="157"/>
      <c r="BP821" s="157"/>
      <c r="BQ821" s="157"/>
      <c r="BR821" s="157"/>
      <c r="BS821" s="157"/>
      <c r="BT821" s="157"/>
      <c r="BU821" s="157"/>
      <c r="BV821" s="157"/>
      <c r="BW821" s="157"/>
      <c r="BX821" s="157"/>
      <c r="BY821" s="157"/>
      <c r="BZ821" s="157"/>
      <c r="CA821" s="157"/>
      <c r="CB821" s="157"/>
      <c r="CC821" s="157"/>
      <c r="CD821" s="157"/>
    </row>
    <row r="822" spans="1:82" ht="63" customHeight="1" x14ac:dyDescent="0.35">
      <c r="A822" s="154"/>
      <c r="B822" s="153"/>
      <c r="C822" s="157"/>
      <c r="D822" s="159"/>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7"/>
      <c r="AY822" s="157"/>
      <c r="AZ822" s="157"/>
      <c r="BA822" s="157"/>
      <c r="BB822" s="157"/>
      <c r="BC822" s="157"/>
      <c r="BD822" s="157"/>
      <c r="BE822" s="157"/>
      <c r="BF822" s="157"/>
      <c r="BG822" s="157"/>
      <c r="BH822" s="157"/>
      <c r="BI822" s="157"/>
      <c r="BJ822" s="157"/>
      <c r="BK822" s="157"/>
      <c r="BL822" s="157"/>
      <c r="BM822" s="157"/>
      <c r="BN822" s="157"/>
      <c r="BO822" s="157"/>
      <c r="BP822" s="157"/>
      <c r="BQ822" s="157"/>
      <c r="BR822" s="157"/>
      <c r="BS822" s="157"/>
      <c r="BT822" s="157"/>
      <c r="BU822" s="157"/>
      <c r="BV822" s="157"/>
      <c r="BW822" s="157"/>
      <c r="BX822" s="157"/>
      <c r="BY822" s="157"/>
      <c r="BZ822" s="157"/>
      <c r="CA822" s="157"/>
      <c r="CB822" s="157"/>
      <c r="CC822" s="157"/>
      <c r="CD822" s="157"/>
    </row>
    <row r="823" spans="1:82" ht="63" customHeight="1" x14ac:dyDescent="0.35">
      <c r="A823" s="154"/>
      <c r="B823" s="153"/>
      <c r="C823" s="157"/>
      <c r="D823" s="159"/>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7"/>
      <c r="AY823" s="157"/>
      <c r="AZ823" s="157"/>
      <c r="BA823" s="157"/>
      <c r="BB823" s="157"/>
      <c r="BC823" s="157"/>
      <c r="BD823" s="157"/>
      <c r="BE823" s="157"/>
      <c r="BF823" s="157"/>
      <c r="BG823" s="157"/>
      <c r="BH823" s="157"/>
      <c r="BI823" s="157"/>
      <c r="BJ823" s="157"/>
      <c r="BK823" s="157"/>
      <c r="BL823" s="157"/>
      <c r="BM823" s="157"/>
      <c r="BN823" s="157"/>
      <c r="BO823" s="157"/>
      <c r="BP823" s="157"/>
      <c r="BQ823" s="157"/>
      <c r="BR823" s="157"/>
      <c r="BS823" s="157"/>
      <c r="BT823" s="157"/>
      <c r="BU823" s="157"/>
      <c r="BV823" s="157"/>
      <c r="BW823" s="157"/>
      <c r="BX823" s="157"/>
      <c r="BY823" s="157"/>
      <c r="BZ823" s="157"/>
      <c r="CA823" s="157"/>
      <c r="CB823" s="157"/>
      <c r="CC823" s="157"/>
      <c r="CD823" s="157"/>
    </row>
    <row r="824" spans="1:82" ht="63" customHeight="1" x14ac:dyDescent="0.35">
      <c r="A824" s="154"/>
      <c r="B824" s="153"/>
      <c r="C824" s="157"/>
      <c r="D824" s="159"/>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7"/>
      <c r="AY824" s="157"/>
      <c r="AZ824" s="157"/>
      <c r="BA824" s="157"/>
      <c r="BB824" s="157"/>
      <c r="BC824" s="157"/>
      <c r="BD824" s="157"/>
      <c r="BE824" s="157"/>
      <c r="BF824" s="157"/>
      <c r="BG824" s="157"/>
      <c r="BH824" s="157"/>
      <c r="BI824" s="157"/>
      <c r="BJ824" s="157"/>
      <c r="BK824" s="157"/>
      <c r="BL824" s="157"/>
      <c r="BM824" s="157"/>
      <c r="BN824" s="157"/>
      <c r="BO824" s="157"/>
      <c r="BP824" s="157"/>
      <c r="BQ824" s="157"/>
      <c r="BR824" s="157"/>
      <c r="BS824" s="157"/>
      <c r="BT824" s="157"/>
      <c r="BU824" s="157"/>
      <c r="BV824" s="157"/>
      <c r="BW824" s="157"/>
      <c r="BX824" s="157"/>
      <c r="BY824" s="157"/>
      <c r="BZ824" s="157"/>
      <c r="CA824" s="157"/>
      <c r="CB824" s="157"/>
      <c r="CC824" s="157"/>
      <c r="CD824" s="157"/>
    </row>
    <row r="825" spans="1:82" ht="63" customHeight="1" x14ac:dyDescent="0.35">
      <c r="A825" s="154"/>
      <c r="B825" s="153"/>
      <c r="C825" s="157"/>
      <c r="D825" s="159"/>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7"/>
      <c r="AY825" s="157"/>
      <c r="AZ825" s="157"/>
      <c r="BA825" s="157"/>
      <c r="BB825" s="157"/>
      <c r="BC825" s="157"/>
      <c r="BD825" s="157"/>
      <c r="BE825" s="157"/>
      <c r="BF825" s="157"/>
      <c r="BG825" s="157"/>
      <c r="BH825" s="157"/>
      <c r="BI825" s="157"/>
      <c r="BJ825" s="157"/>
      <c r="BK825" s="157"/>
      <c r="BL825" s="157"/>
      <c r="BM825" s="157"/>
      <c r="BN825" s="157"/>
      <c r="BO825" s="157"/>
      <c r="BP825" s="157"/>
      <c r="BQ825" s="157"/>
      <c r="BR825" s="157"/>
      <c r="BS825" s="157"/>
      <c r="BT825" s="157"/>
      <c r="BU825" s="157"/>
      <c r="BV825" s="157"/>
      <c r="BW825" s="157"/>
      <c r="BX825" s="157"/>
      <c r="BY825" s="157"/>
      <c r="BZ825" s="157"/>
      <c r="CA825" s="157"/>
      <c r="CB825" s="157"/>
      <c r="CC825" s="157"/>
      <c r="CD825" s="157"/>
    </row>
    <row r="826" spans="1:82" ht="63" customHeight="1" x14ac:dyDescent="0.35">
      <c r="A826" s="154"/>
      <c r="B826" s="153"/>
      <c r="C826" s="157"/>
      <c r="D826" s="159"/>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7"/>
      <c r="AY826" s="157"/>
      <c r="AZ826" s="157"/>
      <c r="BA826" s="157"/>
      <c r="BB826" s="157"/>
      <c r="BC826" s="157"/>
      <c r="BD826" s="157"/>
      <c r="BE826" s="157"/>
      <c r="BF826" s="157"/>
      <c r="BG826" s="157"/>
      <c r="BH826" s="157"/>
      <c r="BI826" s="157"/>
      <c r="BJ826" s="157"/>
      <c r="BK826" s="157"/>
      <c r="BL826" s="157"/>
      <c r="BM826" s="157"/>
      <c r="BN826" s="157"/>
      <c r="BO826" s="157"/>
      <c r="BP826" s="157"/>
      <c r="BQ826" s="157"/>
      <c r="BR826" s="157"/>
      <c r="BS826" s="157"/>
      <c r="BT826" s="157"/>
      <c r="BU826" s="157"/>
      <c r="BV826" s="157"/>
      <c r="BW826" s="157"/>
      <c r="BX826" s="157"/>
      <c r="BY826" s="157"/>
      <c r="BZ826" s="157"/>
      <c r="CA826" s="157"/>
      <c r="CB826" s="157"/>
      <c r="CC826" s="157"/>
      <c r="CD826" s="157"/>
    </row>
    <row r="827" spans="1:82" ht="63" customHeight="1" x14ac:dyDescent="0.35">
      <c r="A827" s="154"/>
      <c r="B827" s="153"/>
      <c r="C827" s="157"/>
      <c r="D827" s="159"/>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7"/>
      <c r="AY827" s="157"/>
      <c r="AZ827" s="157"/>
      <c r="BA827" s="157"/>
      <c r="BB827" s="157"/>
      <c r="BC827" s="157"/>
      <c r="BD827" s="157"/>
      <c r="BE827" s="157"/>
      <c r="BF827" s="157"/>
      <c r="BG827" s="157"/>
      <c r="BH827" s="157"/>
      <c r="BI827" s="157"/>
      <c r="BJ827" s="157"/>
      <c r="BK827" s="157"/>
      <c r="BL827" s="157"/>
      <c r="BM827" s="157"/>
      <c r="BN827" s="157"/>
      <c r="BO827" s="157"/>
      <c r="BP827" s="157"/>
      <c r="BQ827" s="157"/>
      <c r="BR827" s="157"/>
      <c r="BS827" s="157"/>
      <c r="BT827" s="157"/>
      <c r="BU827" s="157"/>
      <c r="BV827" s="157"/>
      <c r="BW827" s="157"/>
      <c r="BX827" s="157"/>
      <c r="BY827" s="157"/>
      <c r="BZ827" s="157"/>
      <c r="CA827" s="157"/>
      <c r="CB827" s="157"/>
      <c r="CC827" s="157"/>
      <c r="CD827" s="157"/>
    </row>
    <row r="828" spans="1:82" ht="63" customHeight="1" x14ac:dyDescent="0.35">
      <c r="A828" s="154"/>
      <c r="B828" s="153"/>
      <c r="C828" s="157"/>
      <c r="D828" s="159"/>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7"/>
      <c r="AY828" s="157"/>
      <c r="AZ828" s="157"/>
      <c r="BA828" s="157"/>
      <c r="BB828" s="157"/>
      <c r="BC828" s="157"/>
      <c r="BD828" s="157"/>
      <c r="BE828" s="157"/>
      <c r="BF828" s="157"/>
      <c r="BG828" s="157"/>
      <c r="BH828" s="157"/>
      <c r="BI828" s="157"/>
      <c r="BJ828" s="157"/>
      <c r="BK828" s="157"/>
      <c r="BL828" s="157"/>
      <c r="BM828" s="157"/>
      <c r="BN828" s="157"/>
      <c r="BO828" s="157"/>
      <c r="BP828" s="157"/>
      <c r="BQ828" s="157"/>
      <c r="BR828" s="157"/>
      <c r="BS828" s="157"/>
      <c r="BT828" s="157"/>
      <c r="BU828" s="157"/>
      <c r="BV828" s="157"/>
      <c r="BW828" s="157"/>
      <c r="BX828" s="157"/>
      <c r="BY828" s="157"/>
      <c r="BZ828" s="157"/>
      <c r="CA828" s="157"/>
      <c r="CB828" s="157"/>
      <c r="CC828" s="157"/>
      <c r="CD828" s="157"/>
    </row>
    <row r="829" spans="1:82" ht="63" customHeight="1" x14ac:dyDescent="0.35">
      <c r="A829" s="154"/>
      <c r="B829" s="153"/>
      <c r="C829" s="157"/>
      <c r="D829" s="159"/>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7"/>
      <c r="AY829" s="157"/>
      <c r="AZ829" s="157"/>
      <c r="BA829" s="157"/>
      <c r="BB829" s="157"/>
      <c r="BC829" s="157"/>
      <c r="BD829" s="157"/>
      <c r="BE829" s="157"/>
      <c r="BF829" s="157"/>
      <c r="BG829" s="157"/>
      <c r="BH829" s="157"/>
      <c r="BI829" s="157"/>
      <c r="BJ829" s="157"/>
      <c r="BK829" s="157"/>
      <c r="BL829" s="157"/>
      <c r="BM829" s="157"/>
      <c r="BN829" s="157"/>
      <c r="BO829" s="157"/>
      <c r="BP829" s="157"/>
      <c r="BQ829" s="157"/>
      <c r="BR829" s="157"/>
      <c r="BS829" s="157"/>
      <c r="BT829" s="157"/>
      <c r="BU829" s="157"/>
      <c r="BV829" s="157"/>
      <c r="BW829" s="157"/>
      <c r="BX829" s="157"/>
      <c r="BY829" s="157"/>
      <c r="BZ829" s="157"/>
      <c r="CA829" s="157"/>
      <c r="CB829" s="157"/>
      <c r="CC829" s="157"/>
      <c r="CD829" s="157"/>
    </row>
    <row r="830" spans="1:82" ht="63" customHeight="1" x14ac:dyDescent="0.35">
      <c r="A830" s="154"/>
      <c r="B830" s="153"/>
      <c r="C830" s="157"/>
      <c r="D830" s="159"/>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7"/>
      <c r="AY830" s="157"/>
      <c r="AZ830" s="157"/>
      <c r="BA830" s="157"/>
      <c r="BB830" s="157"/>
      <c r="BC830" s="157"/>
      <c r="BD830" s="157"/>
      <c r="BE830" s="157"/>
      <c r="BF830" s="157"/>
      <c r="BG830" s="157"/>
      <c r="BH830" s="157"/>
      <c r="BI830" s="157"/>
      <c r="BJ830" s="157"/>
      <c r="BK830" s="157"/>
      <c r="BL830" s="157"/>
      <c r="BM830" s="157"/>
      <c r="BN830" s="157"/>
      <c r="BO830" s="157"/>
      <c r="BP830" s="157"/>
      <c r="BQ830" s="157"/>
      <c r="BR830" s="157"/>
      <c r="BS830" s="157"/>
      <c r="BT830" s="157"/>
      <c r="BU830" s="157"/>
      <c r="BV830" s="157"/>
      <c r="BW830" s="157"/>
      <c r="BX830" s="157"/>
      <c r="BY830" s="157"/>
      <c r="BZ830" s="157"/>
      <c r="CA830" s="157"/>
      <c r="CB830" s="157"/>
      <c r="CC830" s="157"/>
      <c r="CD830" s="157"/>
    </row>
    <row r="831" spans="1:82" ht="63" customHeight="1" x14ac:dyDescent="0.35">
      <c r="A831" s="154"/>
      <c r="B831" s="153"/>
      <c r="C831" s="157"/>
      <c r="D831" s="159"/>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7"/>
      <c r="AY831" s="157"/>
      <c r="AZ831" s="157"/>
      <c r="BA831" s="157"/>
      <c r="BB831" s="157"/>
      <c r="BC831" s="157"/>
      <c r="BD831" s="157"/>
      <c r="BE831" s="157"/>
      <c r="BF831" s="157"/>
      <c r="BG831" s="157"/>
      <c r="BH831" s="157"/>
      <c r="BI831" s="157"/>
      <c r="BJ831" s="157"/>
      <c r="BK831" s="157"/>
      <c r="BL831" s="157"/>
      <c r="BM831" s="157"/>
      <c r="BN831" s="157"/>
      <c r="BO831" s="157"/>
      <c r="BP831" s="157"/>
      <c r="BQ831" s="157"/>
      <c r="BR831" s="157"/>
      <c r="BS831" s="157"/>
      <c r="BT831" s="157"/>
      <c r="BU831" s="157"/>
      <c r="BV831" s="157"/>
      <c r="BW831" s="157"/>
      <c r="BX831" s="157"/>
      <c r="BY831" s="157"/>
      <c r="BZ831" s="157"/>
      <c r="CA831" s="157"/>
      <c r="CB831" s="157"/>
      <c r="CC831" s="157"/>
      <c r="CD831" s="157"/>
    </row>
    <row r="832" spans="1:82" ht="63" customHeight="1" x14ac:dyDescent="0.35">
      <c r="A832" s="154"/>
      <c r="B832" s="153"/>
      <c r="C832" s="157"/>
      <c r="D832" s="159"/>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7"/>
      <c r="AY832" s="157"/>
      <c r="AZ832" s="157"/>
      <c r="BA832" s="157"/>
      <c r="BB832" s="157"/>
      <c r="BC832" s="157"/>
      <c r="BD832" s="157"/>
      <c r="BE832" s="157"/>
      <c r="BF832" s="157"/>
      <c r="BG832" s="157"/>
      <c r="BH832" s="157"/>
      <c r="BI832" s="157"/>
      <c r="BJ832" s="157"/>
      <c r="BK832" s="157"/>
      <c r="BL832" s="157"/>
      <c r="BM832" s="157"/>
      <c r="BN832" s="157"/>
      <c r="BO832" s="157"/>
      <c r="BP832" s="157"/>
      <c r="BQ832" s="157"/>
      <c r="BR832" s="157"/>
      <c r="BS832" s="157"/>
      <c r="BT832" s="157"/>
      <c r="BU832" s="157"/>
      <c r="BV832" s="157"/>
      <c r="BW832" s="157"/>
      <c r="BX832" s="157"/>
      <c r="BY832" s="157"/>
      <c r="BZ832" s="157"/>
      <c r="CA832" s="157"/>
      <c r="CB832" s="157"/>
      <c r="CC832" s="157"/>
      <c r="CD832" s="157"/>
    </row>
    <row r="833" spans="1:82" ht="63" customHeight="1" x14ac:dyDescent="0.35">
      <c r="A833" s="154"/>
      <c r="B833" s="153"/>
      <c r="C833" s="157"/>
      <c r="D833" s="159"/>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7"/>
      <c r="AY833" s="157"/>
      <c r="AZ833" s="157"/>
      <c r="BA833" s="157"/>
      <c r="BB833" s="157"/>
      <c r="BC833" s="157"/>
      <c r="BD833" s="157"/>
      <c r="BE833" s="157"/>
      <c r="BF833" s="157"/>
      <c r="BG833" s="157"/>
      <c r="BH833" s="157"/>
      <c r="BI833" s="157"/>
      <c r="BJ833" s="157"/>
      <c r="BK833" s="157"/>
      <c r="BL833" s="157"/>
      <c r="BM833" s="157"/>
      <c r="BN833" s="157"/>
      <c r="BO833" s="157"/>
      <c r="BP833" s="157"/>
      <c r="BQ833" s="157"/>
      <c r="BR833" s="157"/>
      <c r="BS833" s="157"/>
      <c r="BT833" s="157"/>
      <c r="BU833" s="157"/>
      <c r="BV833" s="157"/>
      <c r="BW833" s="157"/>
      <c r="BX833" s="157"/>
      <c r="BY833" s="157"/>
      <c r="BZ833" s="157"/>
      <c r="CA833" s="157"/>
      <c r="CB833" s="157"/>
      <c r="CC833" s="157"/>
      <c r="CD833" s="157"/>
    </row>
    <row r="834" spans="1:82" ht="63" customHeight="1" x14ac:dyDescent="0.35">
      <c r="A834" s="154"/>
      <c r="B834" s="153"/>
      <c r="C834" s="157"/>
      <c r="D834" s="159"/>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7"/>
      <c r="AY834" s="157"/>
      <c r="AZ834" s="157"/>
      <c r="BA834" s="157"/>
      <c r="BB834" s="157"/>
      <c r="BC834" s="157"/>
      <c r="BD834" s="157"/>
      <c r="BE834" s="157"/>
      <c r="BF834" s="157"/>
      <c r="BG834" s="157"/>
      <c r="BH834" s="157"/>
      <c r="BI834" s="157"/>
      <c r="BJ834" s="157"/>
      <c r="BK834" s="157"/>
      <c r="BL834" s="157"/>
      <c r="BM834" s="157"/>
      <c r="BN834" s="157"/>
      <c r="BO834" s="157"/>
      <c r="BP834" s="157"/>
      <c r="BQ834" s="157"/>
      <c r="BR834" s="157"/>
      <c r="BS834" s="157"/>
      <c r="BT834" s="157"/>
      <c r="BU834" s="157"/>
      <c r="BV834" s="157"/>
      <c r="BW834" s="157"/>
      <c r="BX834" s="157"/>
      <c r="BY834" s="157"/>
      <c r="BZ834" s="157"/>
      <c r="CA834" s="157"/>
      <c r="CB834" s="157"/>
      <c r="CC834" s="157"/>
      <c r="CD834" s="157"/>
    </row>
    <row r="835" spans="1:82" ht="63" customHeight="1" x14ac:dyDescent="0.35">
      <c r="A835" s="154"/>
      <c r="B835" s="153"/>
      <c r="C835" s="157"/>
      <c r="D835" s="159"/>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7"/>
      <c r="AY835" s="157"/>
      <c r="AZ835" s="157"/>
      <c r="BA835" s="157"/>
      <c r="BB835" s="157"/>
      <c r="BC835" s="157"/>
      <c r="BD835" s="157"/>
      <c r="BE835" s="157"/>
      <c r="BF835" s="157"/>
      <c r="BG835" s="157"/>
      <c r="BH835" s="157"/>
      <c r="BI835" s="157"/>
      <c r="BJ835" s="157"/>
      <c r="BK835" s="157"/>
      <c r="BL835" s="157"/>
      <c r="BM835" s="157"/>
      <c r="BN835" s="157"/>
      <c r="BO835" s="157"/>
      <c r="BP835" s="157"/>
      <c r="BQ835" s="157"/>
      <c r="BR835" s="157"/>
      <c r="BS835" s="157"/>
      <c r="BT835" s="157"/>
      <c r="BU835" s="157"/>
      <c r="BV835" s="157"/>
      <c r="BW835" s="157"/>
      <c r="BX835" s="157"/>
      <c r="BY835" s="157"/>
      <c r="BZ835" s="157"/>
      <c r="CA835" s="157"/>
      <c r="CB835" s="157"/>
      <c r="CC835" s="157"/>
      <c r="CD835" s="157"/>
    </row>
    <row r="836" spans="1:82" ht="63" customHeight="1" x14ac:dyDescent="0.35">
      <c r="A836" s="154"/>
      <c r="B836" s="153"/>
      <c r="C836" s="157"/>
      <c r="D836" s="159"/>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7"/>
      <c r="AY836" s="157"/>
      <c r="AZ836" s="157"/>
      <c r="BA836" s="157"/>
      <c r="BB836" s="157"/>
      <c r="BC836" s="157"/>
      <c r="BD836" s="157"/>
      <c r="BE836" s="157"/>
      <c r="BF836" s="157"/>
      <c r="BG836" s="157"/>
      <c r="BH836" s="157"/>
      <c r="BI836" s="157"/>
      <c r="BJ836" s="157"/>
      <c r="BK836" s="157"/>
      <c r="BL836" s="157"/>
      <c r="BM836" s="157"/>
      <c r="BN836" s="157"/>
      <c r="BO836" s="157"/>
      <c r="BP836" s="157"/>
      <c r="BQ836" s="157"/>
      <c r="BR836" s="157"/>
      <c r="BS836" s="157"/>
      <c r="BT836" s="157"/>
      <c r="BU836" s="157"/>
      <c r="BV836" s="157"/>
      <c r="BW836" s="157"/>
      <c r="BX836" s="157"/>
      <c r="BY836" s="157"/>
      <c r="BZ836" s="157"/>
      <c r="CA836" s="157"/>
      <c r="CB836" s="157"/>
      <c r="CC836" s="157"/>
      <c r="CD836" s="157"/>
    </row>
    <row r="837" spans="1:82" ht="63" customHeight="1" x14ac:dyDescent="0.35">
      <c r="A837" s="154"/>
      <c r="B837" s="153"/>
      <c r="C837" s="157"/>
      <c r="D837" s="159"/>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7"/>
      <c r="AY837" s="157"/>
      <c r="AZ837" s="157"/>
      <c r="BA837" s="157"/>
      <c r="BB837" s="157"/>
      <c r="BC837" s="157"/>
      <c r="BD837" s="157"/>
      <c r="BE837" s="157"/>
      <c r="BF837" s="157"/>
      <c r="BG837" s="157"/>
      <c r="BH837" s="157"/>
      <c r="BI837" s="157"/>
      <c r="BJ837" s="157"/>
      <c r="BK837" s="157"/>
      <c r="BL837" s="157"/>
      <c r="BM837" s="157"/>
      <c r="BN837" s="157"/>
      <c r="BO837" s="157"/>
      <c r="BP837" s="157"/>
      <c r="BQ837" s="157"/>
      <c r="BR837" s="157"/>
      <c r="BS837" s="157"/>
      <c r="BT837" s="157"/>
      <c r="BU837" s="157"/>
      <c r="BV837" s="157"/>
      <c r="BW837" s="157"/>
      <c r="BX837" s="157"/>
      <c r="BY837" s="157"/>
      <c r="BZ837" s="157"/>
      <c r="CA837" s="157"/>
      <c r="CB837" s="157"/>
      <c r="CC837" s="157"/>
      <c r="CD837" s="157"/>
    </row>
    <row r="838" spans="1:82" ht="63" customHeight="1" x14ac:dyDescent="0.35">
      <c r="A838" s="154"/>
      <c r="B838" s="153"/>
      <c r="C838" s="157"/>
      <c r="D838" s="159"/>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7"/>
      <c r="AY838" s="157"/>
      <c r="AZ838" s="157"/>
      <c r="BA838" s="157"/>
      <c r="BB838" s="157"/>
      <c r="BC838" s="157"/>
      <c r="BD838" s="157"/>
      <c r="BE838" s="157"/>
      <c r="BF838" s="157"/>
      <c r="BG838" s="157"/>
      <c r="BH838" s="157"/>
      <c r="BI838" s="157"/>
      <c r="BJ838" s="157"/>
      <c r="BK838" s="157"/>
      <c r="BL838" s="157"/>
      <c r="BM838" s="157"/>
      <c r="BN838" s="157"/>
      <c r="BO838" s="157"/>
      <c r="BP838" s="157"/>
      <c r="BQ838" s="157"/>
      <c r="BR838" s="157"/>
      <c r="BS838" s="157"/>
      <c r="BT838" s="157"/>
      <c r="BU838" s="157"/>
      <c r="BV838" s="157"/>
      <c r="BW838" s="157"/>
      <c r="BX838" s="157"/>
      <c r="BY838" s="157"/>
      <c r="BZ838" s="157"/>
      <c r="CA838" s="157"/>
      <c r="CB838" s="157"/>
      <c r="CC838" s="157"/>
      <c r="CD838" s="157"/>
    </row>
    <row r="839" spans="1:82" ht="63" customHeight="1" x14ac:dyDescent="0.35">
      <c r="A839" s="154"/>
      <c r="B839" s="153"/>
      <c r="C839" s="157"/>
      <c r="D839" s="159"/>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7"/>
      <c r="AY839" s="157"/>
      <c r="AZ839" s="157"/>
      <c r="BA839" s="157"/>
      <c r="BB839" s="157"/>
      <c r="BC839" s="157"/>
      <c r="BD839" s="157"/>
      <c r="BE839" s="157"/>
      <c r="BF839" s="157"/>
      <c r="BG839" s="157"/>
      <c r="BH839" s="157"/>
      <c r="BI839" s="157"/>
      <c r="BJ839" s="157"/>
      <c r="BK839" s="157"/>
      <c r="BL839" s="157"/>
      <c r="BM839" s="157"/>
      <c r="BN839" s="157"/>
      <c r="BO839" s="157"/>
      <c r="BP839" s="157"/>
      <c r="BQ839" s="157"/>
      <c r="BR839" s="157"/>
      <c r="BS839" s="157"/>
      <c r="BT839" s="157"/>
      <c r="BU839" s="157"/>
      <c r="BV839" s="157"/>
      <c r="BW839" s="157"/>
      <c r="BX839" s="157"/>
      <c r="BY839" s="157"/>
      <c r="BZ839" s="157"/>
      <c r="CA839" s="157"/>
      <c r="CB839" s="157"/>
      <c r="CC839" s="157"/>
      <c r="CD839" s="157"/>
    </row>
    <row r="840" spans="1:82" ht="63" customHeight="1" x14ac:dyDescent="0.35">
      <c r="A840" s="154"/>
      <c r="B840" s="153"/>
      <c r="C840" s="157"/>
      <c r="D840" s="159"/>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7"/>
      <c r="AY840" s="157"/>
      <c r="AZ840" s="157"/>
      <c r="BA840" s="157"/>
      <c r="BB840" s="157"/>
      <c r="BC840" s="157"/>
      <c r="BD840" s="157"/>
      <c r="BE840" s="157"/>
      <c r="BF840" s="157"/>
      <c r="BG840" s="157"/>
      <c r="BH840" s="157"/>
      <c r="BI840" s="157"/>
      <c r="BJ840" s="157"/>
      <c r="BK840" s="157"/>
      <c r="BL840" s="157"/>
      <c r="BM840" s="157"/>
      <c r="BN840" s="157"/>
      <c r="BO840" s="157"/>
      <c r="BP840" s="157"/>
      <c r="BQ840" s="157"/>
      <c r="BR840" s="157"/>
      <c r="BS840" s="157"/>
      <c r="BT840" s="157"/>
      <c r="BU840" s="157"/>
      <c r="BV840" s="157"/>
      <c r="BW840" s="157"/>
      <c r="BX840" s="157"/>
      <c r="BY840" s="157"/>
      <c r="BZ840" s="157"/>
      <c r="CA840" s="157"/>
      <c r="CB840" s="157"/>
      <c r="CC840" s="157"/>
      <c r="CD840" s="157"/>
    </row>
    <row r="841" spans="1:82" ht="63" customHeight="1" x14ac:dyDescent="0.35">
      <c r="A841" s="154"/>
      <c r="B841" s="153"/>
      <c r="C841" s="157"/>
      <c r="D841" s="159"/>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7"/>
      <c r="AY841" s="157"/>
      <c r="AZ841" s="157"/>
      <c r="BA841" s="157"/>
      <c r="BB841" s="157"/>
      <c r="BC841" s="157"/>
      <c r="BD841" s="157"/>
      <c r="BE841" s="157"/>
      <c r="BF841" s="157"/>
      <c r="BG841" s="157"/>
      <c r="BH841" s="157"/>
      <c r="BI841" s="157"/>
      <c r="BJ841" s="157"/>
      <c r="BK841" s="157"/>
      <c r="BL841" s="157"/>
      <c r="BM841" s="157"/>
      <c r="BN841" s="157"/>
      <c r="BO841" s="157"/>
      <c r="BP841" s="157"/>
      <c r="BQ841" s="157"/>
      <c r="BR841" s="157"/>
      <c r="BS841" s="157"/>
      <c r="BT841" s="157"/>
      <c r="BU841" s="157"/>
      <c r="BV841" s="157"/>
      <c r="BW841" s="157"/>
      <c r="BX841" s="157"/>
      <c r="BY841" s="157"/>
      <c r="BZ841" s="157"/>
      <c r="CA841" s="157"/>
      <c r="CB841" s="157"/>
      <c r="CC841" s="157"/>
      <c r="CD841" s="157"/>
    </row>
    <row r="842" spans="1:82" ht="63" customHeight="1" x14ac:dyDescent="0.35">
      <c r="A842" s="154"/>
      <c r="B842" s="153"/>
      <c r="C842" s="157"/>
      <c r="D842" s="159"/>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7"/>
      <c r="AY842" s="157"/>
      <c r="AZ842" s="157"/>
      <c r="BA842" s="157"/>
      <c r="BB842" s="157"/>
      <c r="BC842" s="157"/>
      <c r="BD842" s="157"/>
      <c r="BE842" s="157"/>
      <c r="BF842" s="157"/>
      <c r="BG842" s="157"/>
      <c r="BH842" s="157"/>
      <c r="BI842" s="157"/>
      <c r="BJ842" s="157"/>
      <c r="BK842" s="157"/>
      <c r="BL842" s="157"/>
      <c r="BM842" s="157"/>
      <c r="BN842" s="157"/>
      <c r="BO842" s="157"/>
      <c r="BP842" s="157"/>
      <c r="BQ842" s="157"/>
      <c r="BR842" s="157"/>
      <c r="BS842" s="157"/>
      <c r="BT842" s="157"/>
      <c r="BU842" s="157"/>
      <c r="BV842" s="157"/>
      <c r="BW842" s="157"/>
      <c r="BX842" s="157"/>
      <c r="BY842" s="157"/>
      <c r="BZ842" s="157"/>
      <c r="CA842" s="157"/>
      <c r="CB842" s="157"/>
      <c r="CC842" s="157"/>
      <c r="CD842" s="157"/>
    </row>
    <row r="843" spans="1:82" ht="63" customHeight="1" x14ac:dyDescent="0.35">
      <c r="A843" s="154"/>
      <c r="B843" s="153"/>
      <c r="C843" s="157"/>
      <c r="D843" s="159"/>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7"/>
      <c r="AY843" s="157"/>
      <c r="AZ843" s="157"/>
      <c r="BA843" s="157"/>
      <c r="BB843" s="157"/>
      <c r="BC843" s="157"/>
      <c r="BD843" s="157"/>
      <c r="BE843" s="157"/>
      <c r="BF843" s="157"/>
      <c r="BG843" s="157"/>
      <c r="BH843" s="157"/>
      <c r="BI843" s="157"/>
      <c r="BJ843" s="157"/>
      <c r="BK843" s="157"/>
      <c r="BL843" s="157"/>
      <c r="BM843" s="157"/>
      <c r="BN843" s="157"/>
      <c r="BO843" s="157"/>
      <c r="BP843" s="157"/>
      <c r="BQ843" s="157"/>
      <c r="BR843" s="157"/>
      <c r="BS843" s="157"/>
      <c r="BT843" s="157"/>
      <c r="BU843" s="157"/>
      <c r="BV843" s="157"/>
      <c r="BW843" s="157"/>
      <c r="BX843" s="157"/>
      <c r="BY843" s="157"/>
      <c r="BZ843" s="157"/>
      <c r="CA843" s="157"/>
      <c r="CB843" s="157"/>
      <c r="CC843" s="157"/>
      <c r="CD843" s="157"/>
    </row>
    <row r="844" spans="1:82" ht="63" customHeight="1" x14ac:dyDescent="0.35">
      <c r="A844" s="154"/>
      <c r="B844" s="153"/>
      <c r="C844" s="157"/>
      <c r="D844" s="159"/>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7"/>
      <c r="AY844" s="157"/>
      <c r="AZ844" s="157"/>
      <c r="BA844" s="157"/>
      <c r="BB844" s="157"/>
      <c r="BC844" s="157"/>
      <c r="BD844" s="157"/>
      <c r="BE844" s="157"/>
      <c r="BF844" s="157"/>
      <c r="BG844" s="157"/>
      <c r="BH844" s="157"/>
      <c r="BI844" s="157"/>
      <c r="BJ844" s="157"/>
      <c r="BK844" s="157"/>
      <c r="BL844" s="157"/>
      <c r="BM844" s="157"/>
      <c r="BN844" s="157"/>
      <c r="BO844" s="157"/>
      <c r="BP844" s="157"/>
      <c r="BQ844" s="157"/>
      <c r="BR844" s="157"/>
      <c r="BS844" s="157"/>
      <c r="BT844" s="157"/>
      <c r="BU844" s="157"/>
      <c r="BV844" s="157"/>
      <c r="BW844" s="157"/>
      <c r="BX844" s="157"/>
      <c r="BY844" s="157"/>
      <c r="BZ844" s="157"/>
      <c r="CA844" s="157"/>
      <c r="CB844" s="157"/>
      <c r="CC844" s="157"/>
      <c r="CD844" s="157"/>
    </row>
    <row r="845" spans="1:82" ht="63" customHeight="1" x14ac:dyDescent="0.35">
      <c r="A845" s="154"/>
      <c r="B845" s="153"/>
      <c r="C845" s="157"/>
      <c r="D845" s="159"/>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7"/>
      <c r="AY845" s="157"/>
      <c r="AZ845" s="157"/>
      <c r="BA845" s="157"/>
      <c r="BB845" s="157"/>
      <c r="BC845" s="157"/>
      <c r="BD845" s="157"/>
      <c r="BE845" s="157"/>
      <c r="BF845" s="157"/>
      <c r="BG845" s="157"/>
      <c r="BH845" s="157"/>
      <c r="BI845" s="157"/>
      <c r="BJ845" s="157"/>
      <c r="BK845" s="157"/>
      <c r="BL845" s="157"/>
      <c r="BM845" s="157"/>
      <c r="BN845" s="157"/>
      <c r="BO845" s="157"/>
      <c r="BP845" s="157"/>
      <c r="BQ845" s="157"/>
      <c r="BR845" s="157"/>
      <c r="BS845" s="157"/>
      <c r="BT845" s="157"/>
      <c r="BU845" s="157"/>
      <c r="BV845" s="157"/>
      <c r="BW845" s="157"/>
      <c r="BX845" s="157"/>
      <c r="BY845" s="157"/>
      <c r="BZ845" s="157"/>
      <c r="CA845" s="157"/>
      <c r="CB845" s="157"/>
      <c r="CC845" s="157"/>
      <c r="CD845" s="157"/>
    </row>
    <row r="846" spans="1:82" ht="63" customHeight="1" x14ac:dyDescent="0.35">
      <c r="A846" s="154"/>
      <c r="B846" s="153"/>
      <c r="C846" s="157"/>
      <c r="D846" s="159"/>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7"/>
      <c r="BT846" s="157"/>
      <c r="BU846" s="157"/>
      <c r="BV846" s="157"/>
      <c r="BW846" s="157"/>
      <c r="BX846" s="157"/>
      <c r="BY846" s="157"/>
      <c r="BZ846" s="157"/>
      <c r="CA846" s="157"/>
      <c r="CB846" s="157"/>
      <c r="CC846" s="157"/>
      <c r="CD846" s="157"/>
    </row>
    <row r="847" spans="1:82" ht="63" customHeight="1" x14ac:dyDescent="0.35">
      <c r="A847" s="154"/>
      <c r="B847" s="153"/>
      <c r="C847" s="157"/>
      <c r="D847" s="159"/>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7"/>
      <c r="AY847" s="157"/>
      <c r="AZ847" s="157"/>
      <c r="BA847" s="157"/>
      <c r="BB847" s="157"/>
      <c r="BC847" s="157"/>
      <c r="BD847" s="157"/>
      <c r="BE847" s="157"/>
      <c r="BF847" s="157"/>
      <c r="BG847" s="157"/>
      <c r="BH847" s="157"/>
      <c r="BI847" s="157"/>
      <c r="BJ847" s="157"/>
      <c r="BK847" s="157"/>
      <c r="BL847" s="157"/>
      <c r="BM847" s="157"/>
      <c r="BN847" s="157"/>
      <c r="BO847" s="157"/>
      <c r="BP847" s="157"/>
      <c r="BQ847" s="157"/>
      <c r="BR847" s="157"/>
      <c r="BS847" s="157"/>
      <c r="BT847" s="157"/>
      <c r="BU847" s="157"/>
      <c r="BV847" s="157"/>
      <c r="BW847" s="157"/>
      <c r="BX847" s="157"/>
      <c r="BY847" s="157"/>
      <c r="BZ847" s="157"/>
      <c r="CA847" s="157"/>
      <c r="CB847" s="157"/>
      <c r="CC847" s="157"/>
      <c r="CD847" s="157"/>
    </row>
    <row r="848" spans="1:82" ht="63" customHeight="1" x14ac:dyDescent="0.35">
      <c r="A848" s="154"/>
      <c r="B848" s="153"/>
      <c r="C848" s="157"/>
      <c r="D848" s="159"/>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7"/>
      <c r="AY848" s="157"/>
      <c r="AZ848" s="157"/>
      <c r="BA848" s="157"/>
      <c r="BB848" s="157"/>
      <c r="BC848" s="157"/>
      <c r="BD848" s="157"/>
      <c r="BE848" s="157"/>
      <c r="BF848" s="157"/>
      <c r="BG848" s="157"/>
      <c r="BH848" s="157"/>
      <c r="BI848" s="157"/>
      <c r="BJ848" s="157"/>
      <c r="BK848" s="157"/>
      <c r="BL848" s="157"/>
      <c r="BM848" s="157"/>
      <c r="BN848" s="157"/>
      <c r="BO848" s="157"/>
      <c r="BP848" s="157"/>
      <c r="BQ848" s="157"/>
      <c r="BR848" s="157"/>
      <c r="BS848" s="157"/>
      <c r="BT848" s="157"/>
      <c r="BU848" s="157"/>
      <c r="BV848" s="157"/>
      <c r="BW848" s="157"/>
      <c r="BX848" s="157"/>
      <c r="BY848" s="157"/>
      <c r="BZ848" s="157"/>
      <c r="CA848" s="157"/>
      <c r="CB848" s="157"/>
      <c r="CC848" s="157"/>
      <c r="CD848" s="157"/>
    </row>
    <row r="849" spans="1:82" ht="63" customHeight="1" x14ac:dyDescent="0.35">
      <c r="A849" s="154"/>
      <c r="B849" s="153"/>
      <c r="C849" s="157"/>
      <c r="D849" s="159"/>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7"/>
      <c r="AY849" s="157"/>
      <c r="AZ849" s="157"/>
      <c r="BA849" s="157"/>
      <c r="BB849" s="157"/>
      <c r="BC849" s="157"/>
      <c r="BD849" s="157"/>
      <c r="BE849" s="157"/>
      <c r="BF849" s="157"/>
      <c r="BG849" s="157"/>
      <c r="BH849" s="157"/>
      <c r="BI849" s="157"/>
      <c r="BJ849" s="157"/>
      <c r="BK849" s="157"/>
      <c r="BL849" s="157"/>
      <c r="BM849" s="157"/>
      <c r="BN849" s="157"/>
      <c r="BO849" s="157"/>
      <c r="BP849" s="157"/>
      <c r="BQ849" s="157"/>
      <c r="BR849" s="157"/>
      <c r="BS849" s="157"/>
      <c r="BT849" s="157"/>
      <c r="BU849" s="157"/>
      <c r="BV849" s="157"/>
      <c r="BW849" s="157"/>
      <c r="BX849" s="157"/>
      <c r="BY849" s="157"/>
      <c r="BZ849" s="157"/>
      <c r="CA849" s="157"/>
      <c r="CB849" s="157"/>
      <c r="CC849" s="157"/>
      <c r="CD849" s="157"/>
    </row>
    <row r="850" spans="1:82" ht="63" customHeight="1" x14ac:dyDescent="0.35">
      <c r="A850" s="154"/>
      <c r="B850" s="153"/>
      <c r="C850" s="157"/>
      <c r="D850" s="159"/>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7"/>
      <c r="AY850" s="157"/>
      <c r="AZ850" s="157"/>
      <c r="BA850" s="157"/>
      <c r="BB850" s="157"/>
      <c r="BC850" s="157"/>
      <c r="BD850" s="157"/>
      <c r="BE850" s="157"/>
      <c r="BF850" s="157"/>
      <c r="BG850" s="157"/>
      <c r="BH850" s="157"/>
      <c r="BI850" s="157"/>
      <c r="BJ850" s="157"/>
      <c r="BK850" s="157"/>
      <c r="BL850" s="157"/>
      <c r="BM850" s="157"/>
      <c r="BN850" s="157"/>
      <c r="BO850" s="157"/>
      <c r="BP850" s="157"/>
      <c r="BQ850" s="157"/>
      <c r="BR850" s="157"/>
      <c r="BS850" s="157"/>
      <c r="BT850" s="157"/>
      <c r="BU850" s="157"/>
      <c r="BV850" s="157"/>
      <c r="BW850" s="157"/>
      <c r="BX850" s="157"/>
      <c r="BY850" s="157"/>
      <c r="BZ850" s="157"/>
      <c r="CA850" s="157"/>
      <c r="CB850" s="157"/>
      <c r="CC850" s="157"/>
      <c r="CD850" s="157"/>
    </row>
    <row r="851" spans="1:82" ht="63" customHeight="1" x14ac:dyDescent="0.35">
      <c r="A851" s="154"/>
      <c r="B851" s="153"/>
      <c r="C851" s="157"/>
      <c r="D851" s="159"/>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7"/>
      <c r="BT851" s="157"/>
      <c r="BU851" s="157"/>
      <c r="BV851" s="157"/>
      <c r="BW851" s="157"/>
      <c r="BX851" s="157"/>
      <c r="BY851" s="157"/>
      <c r="BZ851" s="157"/>
      <c r="CA851" s="157"/>
      <c r="CB851" s="157"/>
      <c r="CC851" s="157"/>
      <c r="CD851" s="157"/>
    </row>
    <row r="852" spans="1:82" ht="63" customHeight="1" x14ac:dyDescent="0.35">
      <c r="A852" s="154"/>
      <c r="B852" s="153"/>
      <c r="C852" s="157"/>
      <c r="D852" s="159"/>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7"/>
      <c r="AY852" s="157"/>
      <c r="AZ852" s="157"/>
      <c r="BA852" s="157"/>
      <c r="BB852" s="157"/>
      <c r="BC852" s="157"/>
      <c r="BD852" s="157"/>
      <c r="BE852" s="157"/>
      <c r="BF852" s="157"/>
      <c r="BG852" s="157"/>
      <c r="BH852" s="157"/>
      <c r="BI852" s="157"/>
      <c r="BJ852" s="157"/>
      <c r="BK852" s="157"/>
      <c r="BL852" s="157"/>
      <c r="BM852" s="157"/>
      <c r="BN852" s="157"/>
      <c r="BO852" s="157"/>
      <c r="BP852" s="157"/>
      <c r="BQ852" s="157"/>
      <c r="BR852" s="157"/>
      <c r="BS852" s="157"/>
      <c r="BT852" s="157"/>
      <c r="BU852" s="157"/>
      <c r="BV852" s="157"/>
      <c r="BW852" s="157"/>
      <c r="BX852" s="157"/>
      <c r="BY852" s="157"/>
      <c r="BZ852" s="157"/>
      <c r="CA852" s="157"/>
      <c r="CB852" s="157"/>
      <c r="CC852" s="157"/>
      <c r="CD852" s="157"/>
    </row>
    <row r="853" spans="1:82" ht="63" customHeight="1" x14ac:dyDescent="0.35">
      <c r="A853" s="154"/>
      <c r="B853" s="153"/>
      <c r="C853" s="157"/>
      <c r="D853" s="159"/>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7"/>
      <c r="AY853" s="157"/>
      <c r="AZ853" s="157"/>
      <c r="BA853" s="157"/>
      <c r="BB853" s="157"/>
      <c r="BC853" s="157"/>
      <c r="BD853" s="157"/>
      <c r="BE853" s="157"/>
      <c r="BF853" s="157"/>
      <c r="BG853" s="157"/>
      <c r="BH853" s="157"/>
      <c r="BI853" s="157"/>
      <c r="BJ853" s="157"/>
      <c r="BK853" s="157"/>
      <c r="BL853" s="157"/>
      <c r="BM853" s="157"/>
      <c r="BN853" s="157"/>
      <c r="BO853" s="157"/>
      <c r="BP853" s="157"/>
      <c r="BQ853" s="157"/>
      <c r="BR853" s="157"/>
      <c r="BS853" s="157"/>
      <c r="BT853" s="157"/>
      <c r="BU853" s="157"/>
      <c r="BV853" s="157"/>
      <c r="BW853" s="157"/>
      <c r="BX853" s="157"/>
      <c r="BY853" s="157"/>
      <c r="BZ853" s="157"/>
      <c r="CA853" s="157"/>
      <c r="CB853" s="157"/>
      <c r="CC853" s="157"/>
      <c r="CD853" s="157"/>
    </row>
    <row r="854" spans="1:82" ht="63" customHeight="1" x14ac:dyDescent="0.35">
      <c r="A854" s="154"/>
      <c r="B854" s="153"/>
      <c r="C854" s="157"/>
      <c r="D854" s="159"/>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7"/>
      <c r="AY854" s="157"/>
      <c r="AZ854" s="157"/>
      <c r="BA854" s="157"/>
      <c r="BB854" s="157"/>
      <c r="BC854" s="157"/>
      <c r="BD854" s="157"/>
      <c r="BE854" s="157"/>
      <c r="BF854" s="157"/>
      <c r="BG854" s="157"/>
      <c r="BH854" s="157"/>
      <c r="BI854" s="157"/>
      <c r="BJ854" s="157"/>
      <c r="BK854" s="157"/>
      <c r="BL854" s="157"/>
      <c r="BM854" s="157"/>
      <c r="BN854" s="157"/>
      <c r="BO854" s="157"/>
      <c r="BP854" s="157"/>
      <c r="BQ854" s="157"/>
      <c r="BR854" s="157"/>
      <c r="BS854" s="157"/>
      <c r="BT854" s="157"/>
      <c r="BU854" s="157"/>
      <c r="BV854" s="157"/>
      <c r="BW854" s="157"/>
      <c r="BX854" s="157"/>
      <c r="BY854" s="157"/>
      <c r="BZ854" s="157"/>
      <c r="CA854" s="157"/>
      <c r="CB854" s="157"/>
      <c r="CC854" s="157"/>
      <c r="CD854" s="157"/>
    </row>
    <row r="855" spans="1:82" ht="63" customHeight="1" x14ac:dyDescent="0.35">
      <c r="A855" s="154"/>
      <c r="B855" s="153"/>
      <c r="C855" s="157"/>
      <c r="D855" s="159"/>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7"/>
      <c r="AY855" s="157"/>
      <c r="AZ855" s="157"/>
      <c r="BA855" s="157"/>
      <c r="BB855" s="157"/>
      <c r="BC855" s="157"/>
      <c r="BD855" s="157"/>
      <c r="BE855" s="157"/>
      <c r="BF855" s="157"/>
      <c r="BG855" s="157"/>
      <c r="BH855" s="157"/>
      <c r="BI855" s="157"/>
      <c r="BJ855" s="157"/>
      <c r="BK855" s="157"/>
      <c r="BL855" s="157"/>
      <c r="BM855" s="157"/>
      <c r="BN855" s="157"/>
      <c r="BO855" s="157"/>
      <c r="BP855" s="157"/>
      <c r="BQ855" s="157"/>
      <c r="BR855" s="157"/>
      <c r="BS855" s="157"/>
      <c r="BT855" s="157"/>
      <c r="BU855" s="157"/>
      <c r="BV855" s="157"/>
      <c r="BW855" s="157"/>
      <c r="BX855" s="157"/>
      <c r="BY855" s="157"/>
      <c r="BZ855" s="157"/>
      <c r="CA855" s="157"/>
      <c r="CB855" s="157"/>
      <c r="CC855" s="157"/>
      <c r="CD855" s="157"/>
    </row>
    <row r="856" spans="1:82" ht="63" customHeight="1" x14ac:dyDescent="0.35">
      <c r="A856" s="154"/>
      <c r="B856" s="153"/>
      <c r="C856" s="157"/>
      <c r="D856" s="159"/>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7"/>
      <c r="AY856" s="157"/>
      <c r="AZ856" s="157"/>
      <c r="BA856" s="157"/>
      <c r="BB856" s="157"/>
      <c r="BC856" s="157"/>
      <c r="BD856" s="157"/>
      <c r="BE856" s="157"/>
      <c r="BF856" s="157"/>
      <c r="BG856" s="157"/>
      <c r="BH856" s="157"/>
      <c r="BI856" s="157"/>
      <c r="BJ856" s="157"/>
      <c r="BK856" s="157"/>
      <c r="BL856" s="157"/>
      <c r="BM856" s="157"/>
      <c r="BN856" s="157"/>
      <c r="BO856" s="157"/>
      <c r="BP856" s="157"/>
      <c r="BQ856" s="157"/>
      <c r="BR856" s="157"/>
      <c r="BS856" s="157"/>
      <c r="BT856" s="157"/>
      <c r="BU856" s="157"/>
      <c r="BV856" s="157"/>
      <c r="BW856" s="157"/>
      <c r="BX856" s="157"/>
      <c r="BY856" s="157"/>
      <c r="BZ856" s="157"/>
      <c r="CA856" s="157"/>
      <c r="CB856" s="157"/>
      <c r="CC856" s="157"/>
      <c r="CD856" s="157"/>
    </row>
    <row r="857" spans="1:82" ht="63" customHeight="1" x14ac:dyDescent="0.35">
      <c r="A857" s="154"/>
      <c r="B857" s="153"/>
      <c r="C857" s="157"/>
      <c r="D857" s="159"/>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7"/>
      <c r="AY857" s="157"/>
      <c r="AZ857" s="157"/>
      <c r="BA857" s="157"/>
      <c r="BB857" s="157"/>
      <c r="BC857" s="157"/>
      <c r="BD857" s="157"/>
      <c r="BE857" s="157"/>
      <c r="BF857" s="157"/>
      <c r="BG857" s="157"/>
      <c r="BH857" s="157"/>
      <c r="BI857" s="157"/>
      <c r="BJ857" s="157"/>
      <c r="BK857" s="157"/>
      <c r="BL857" s="157"/>
      <c r="BM857" s="157"/>
      <c r="BN857" s="157"/>
      <c r="BO857" s="157"/>
      <c r="BP857" s="157"/>
      <c r="BQ857" s="157"/>
      <c r="BR857" s="157"/>
      <c r="BS857" s="157"/>
      <c r="BT857" s="157"/>
      <c r="BU857" s="157"/>
      <c r="BV857" s="157"/>
      <c r="BW857" s="157"/>
      <c r="BX857" s="157"/>
      <c r="BY857" s="157"/>
      <c r="BZ857" s="157"/>
      <c r="CA857" s="157"/>
      <c r="CB857" s="157"/>
      <c r="CC857" s="157"/>
      <c r="CD857" s="157"/>
    </row>
    <row r="858" spans="1:82" ht="63" customHeight="1" x14ac:dyDescent="0.35">
      <c r="A858" s="154"/>
      <c r="B858" s="153"/>
      <c r="C858" s="157"/>
      <c r="D858" s="159"/>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7"/>
      <c r="AY858" s="157"/>
      <c r="AZ858" s="157"/>
      <c r="BA858" s="157"/>
      <c r="BB858" s="157"/>
      <c r="BC858" s="157"/>
      <c r="BD858" s="157"/>
      <c r="BE858" s="157"/>
      <c r="BF858" s="157"/>
      <c r="BG858" s="157"/>
      <c r="BH858" s="157"/>
      <c r="BI858" s="157"/>
      <c r="BJ858" s="157"/>
      <c r="BK858" s="157"/>
      <c r="BL858" s="157"/>
      <c r="BM858" s="157"/>
      <c r="BN858" s="157"/>
      <c r="BO858" s="157"/>
      <c r="BP858" s="157"/>
      <c r="BQ858" s="157"/>
      <c r="BR858" s="157"/>
      <c r="BS858" s="157"/>
      <c r="BT858" s="157"/>
      <c r="BU858" s="157"/>
      <c r="BV858" s="157"/>
      <c r="BW858" s="157"/>
      <c r="BX858" s="157"/>
      <c r="BY858" s="157"/>
      <c r="BZ858" s="157"/>
      <c r="CA858" s="157"/>
      <c r="CB858" s="157"/>
      <c r="CC858" s="157"/>
      <c r="CD858" s="157"/>
    </row>
    <row r="859" spans="1:82" ht="63" customHeight="1" x14ac:dyDescent="0.35">
      <c r="A859" s="154"/>
      <c r="B859" s="153"/>
      <c r="C859" s="157"/>
      <c r="D859" s="159"/>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row>
    <row r="860" spans="1:82" ht="63" customHeight="1" x14ac:dyDescent="0.35">
      <c r="A860" s="154"/>
      <c r="B860" s="153"/>
      <c r="C860" s="157"/>
      <c r="D860" s="159"/>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7"/>
      <c r="AY860" s="157"/>
      <c r="AZ860" s="157"/>
      <c r="BA860" s="157"/>
      <c r="BB860" s="157"/>
      <c r="BC860" s="157"/>
      <c r="BD860" s="157"/>
      <c r="BE860" s="157"/>
      <c r="BF860" s="157"/>
      <c r="BG860" s="157"/>
      <c r="BH860" s="157"/>
      <c r="BI860" s="157"/>
      <c r="BJ860" s="157"/>
      <c r="BK860" s="157"/>
      <c r="BL860" s="157"/>
      <c r="BM860" s="157"/>
      <c r="BN860" s="157"/>
      <c r="BO860" s="157"/>
      <c r="BP860" s="157"/>
      <c r="BQ860" s="157"/>
      <c r="BR860" s="157"/>
      <c r="BS860" s="157"/>
      <c r="BT860" s="157"/>
      <c r="BU860" s="157"/>
      <c r="BV860" s="157"/>
      <c r="BW860" s="157"/>
      <c r="BX860" s="157"/>
      <c r="BY860" s="157"/>
      <c r="BZ860" s="157"/>
      <c r="CA860" s="157"/>
      <c r="CB860" s="157"/>
      <c r="CC860" s="157"/>
      <c r="CD860" s="157"/>
    </row>
    <row r="861" spans="1:82" ht="63" customHeight="1" x14ac:dyDescent="0.35">
      <c r="A861" s="154"/>
      <c r="B861" s="153"/>
      <c r="C861" s="157"/>
      <c r="D861" s="159"/>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7"/>
      <c r="AY861" s="157"/>
      <c r="AZ861" s="157"/>
      <c r="BA861" s="157"/>
      <c r="BB861" s="157"/>
      <c r="BC861" s="157"/>
      <c r="BD861" s="157"/>
      <c r="BE861" s="157"/>
      <c r="BF861" s="157"/>
      <c r="BG861" s="157"/>
      <c r="BH861" s="157"/>
      <c r="BI861" s="157"/>
      <c r="BJ861" s="157"/>
      <c r="BK861" s="157"/>
      <c r="BL861" s="157"/>
      <c r="BM861" s="157"/>
      <c r="BN861" s="157"/>
      <c r="BO861" s="157"/>
      <c r="BP861" s="157"/>
      <c r="BQ861" s="157"/>
      <c r="BR861" s="157"/>
      <c r="BS861" s="157"/>
      <c r="BT861" s="157"/>
      <c r="BU861" s="157"/>
      <c r="BV861" s="157"/>
      <c r="BW861" s="157"/>
      <c r="BX861" s="157"/>
      <c r="BY861" s="157"/>
      <c r="BZ861" s="157"/>
      <c r="CA861" s="157"/>
      <c r="CB861" s="157"/>
      <c r="CC861" s="157"/>
      <c r="CD861" s="157"/>
    </row>
    <row r="862" spans="1:82" ht="63" customHeight="1" x14ac:dyDescent="0.35">
      <c r="A862" s="154"/>
      <c r="B862" s="153"/>
      <c r="C862" s="157"/>
      <c r="D862" s="159"/>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row>
    <row r="863" spans="1:82" ht="63" customHeight="1" x14ac:dyDescent="0.35">
      <c r="A863" s="154"/>
      <c r="B863" s="153"/>
      <c r="C863" s="157"/>
      <c r="D863" s="159"/>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7"/>
      <c r="AY863" s="157"/>
      <c r="AZ863" s="157"/>
      <c r="BA863" s="157"/>
      <c r="BB863" s="157"/>
      <c r="BC863" s="157"/>
      <c r="BD863" s="157"/>
      <c r="BE863" s="157"/>
      <c r="BF863" s="157"/>
      <c r="BG863" s="157"/>
      <c r="BH863" s="157"/>
      <c r="BI863" s="157"/>
      <c r="BJ863" s="157"/>
      <c r="BK863" s="157"/>
      <c r="BL863" s="157"/>
      <c r="BM863" s="157"/>
      <c r="BN863" s="157"/>
      <c r="BO863" s="157"/>
      <c r="BP863" s="157"/>
      <c r="BQ863" s="157"/>
      <c r="BR863" s="157"/>
      <c r="BS863" s="157"/>
      <c r="BT863" s="157"/>
      <c r="BU863" s="157"/>
      <c r="BV863" s="157"/>
      <c r="BW863" s="157"/>
      <c r="BX863" s="157"/>
      <c r="BY863" s="157"/>
      <c r="BZ863" s="157"/>
      <c r="CA863" s="157"/>
      <c r="CB863" s="157"/>
      <c r="CC863" s="157"/>
      <c r="CD863" s="157"/>
    </row>
    <row r="864" spans="1:82" ht="63" customHeight="1" x14ac:dyDescent="0.35">
      <c r="A864" s="154"/>
      <c r="B864" s="153"/>
      <c r="C864" s="157"/>
      <c r="D864" s="159"/>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7"/>
      <c r="AY864" s="157"/>
      <c r="AZ864" s="157"/>
      <c r="BA864" s="157"/>
      <c r="BB864" s="157"/>
      <c r="BC864" s="157"/>
      <c r="BD864" s="157"/>
      <c r="BE864" s="157"/>
      <c r="BF864" s="157"/>
      <c r="BG864" s="157"/>
      <c r="BH864" s="157"/>
      <c r="BI864" s="157"/>
      <c r="BJ864" s="157"/>
      <c r="BK864" s="157"/>
      <c r="BL864" s="157"/>
      <c r="BM864" s="157"/>
      <c r="BN864" s="157"/>
      <c r="BO864" s="157"/>
      <c r="BP864" s="157"/>
      <c r="BQ864" s="157"/>
      <c r="BR864" s="157"/>
      <c r="BS864" s="157"/>
      <c r="BT864" s="157"/>
      <c r="BU864" s="157"/>
      <c r="BV864" s="157"/>
      <c r="BW864" s="157"/>
      <c r="BX864" s="157"/>
      <c r="BY864" s="157"/>
      <c r="BZ864" s="157"/>
      <c r="CA864" s="157"/>
      <c r="CB864" s="157"/>
      <c r="CC864" s="157"/>
      <c r="CD864" s="157"/>
    </row>
    <row r="865" spans="1:82" ht="63" customHeight="1" x14ac:dyDescent="0.35">
      <c r="A865" s="154"/>
      <c r="B865" s="153"/>
      <c r="C865" s="157"/>
      <c r="D865" s="159"/>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7"/>
      <c r="AY865" s="157"/>
      <c r="AZ865" s="157"/>
      <c r="BA865" s="157"/>
      <c r="BB865" s="157"/>
      <c r="BC865" s="157"/>
      <c r="BD865" s="157"/>
      <c r="BE865" s="157"/>
      <c r="BF865" s="157"/>
      <c r="BG865" s="157"/>
      <c r="BH865" s="157"/>
      <c r="BI865" s="157"/>
      <c r="BJ865" s="157"/>
      <c r="BK865" s="157"/>
      <c r="BL865" s="157"/>
      <c r="BM865" s="157"/>
      <c r="BN865" s="157"/>
      <c r="BO865" s="157"/>
      <c r="BP865" s="157"/>
      <c r="BQ865" s="157"/>
      <c r="BR865" s="157"/>
      <c r="BS865" s="157"/>
      <c r="BT865" s="157"/>
      <c r="BU865" s="157"/>
      <c r="BV865" s="157"/>
      <c r="BW865" s="157"/>
      <c r="BX865" s="157"/>
      <c r="BY865" s="157"/>
      <c r="BZ865" s="157"/>
      <c r="CA865" s="157"/>
      <c r="CB865" s="157"/>
      <c r="CC865" s="157"/>
      <c r="CD865" s="157"/>
    </row>
    <row r="866" spans="1:82" ht="63" customHeight="1" x14ac:dyDescent="0.35">
      <c r="A866" s="154"/>
      <c r="B866" s="153"/>
      <c r="C866" s="157"/>
      <c r="D866" s="159"/>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7"/>
      <c r="AY866" s="157"/>
      <c r="AZ866" s="157"/>
      <c r="BA866" s="157"/>
      <c r="BB866" s="157"/>
      <c r="BC866" s="157"/>
      <c r="BD866" s="157"/>
      <c r="BE866" s="157"/>
      <c r="BF866" s="157"/>
      <c r="BG866" s="157"/>
      <c r="BH866" s="157"/>
      <c r="BI866" s="157"/>
      <c r="BJ866" s="157"/>
      <c r="BK866" s="157"/>
      <c r="BL866" s="157"/>
      <c r="BM866" s="157"/>
      <c r="BN866" s="157"/>
      <c r="BO866" s="157"/>
      <c r="BP866" s="157"/>
      <c r="BQ866" s="157"/>
      <c r="BR866" s="157"/>
      <c r="BS866" s="157"/>
      <c r="BT866" s="157"/>
      <c r="BU866" s="157"/>
      <c r="BV866" s="157"/>
      <c r="BW866" s="157"/>
      <c r="BX866" s="157"/>
      <c r="BY866" s="157"/>
      <c r="BZ866" s="157"/>
      <c r="CA866" s="157"/>
      <c r="CB866" s="157"/>
      <c r="CC866" s="157"/>
      <c r="CD866" s="157"/>
    </row>
    <row r="867" spans="1:82" ht="63" customHeight="1" x14ac:dyDescent="0.35">
      <c r="A867" s="154"/>
      <c r="B867" s="153"/>
      <c r="C867" s="157"/>
      <c r="D867" s="159"/>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7"/>
      <c r="AY867" s="157"/>
      <c r="AZ867" s="157"/>
      <c r="BA867" s="157"/>
      <c r="BB867" s="157"/>
      <c r="BC867" s="157"/>
      <c r="BD867" s="157"/>
      <c r="BE867" s="157"/>
      <c r="BF867" s="157"/>
      <c r="BG867" s="157"/>
      <c r="BH867" s="157"/>
      <c r="BI867" s="157"/>
      <c r="BJ867" s="157"/>
      <c r="BK867" s="157"/>
      <c r="BL867" s="157"/>
      <c r="BM867" s="157"/>
      <c r="BN867" s="157"/>
      <c r="BO867" s="157"/>
      <c r="BP867" s="157"/>
      <c r="BQ867" s="157"/>
      <c r="BR867" s="157"/>
      <c r="BS867" s="157"/>
      <c r="BT867" s="157"/>
      <c r="BU867" s="157"/>
      <c r="BV867" s="157"/>
      <c r="BW867" s="157"/>
      <c r="BX867" s="157"/>
      <c r="BY867" s="157"/>
      <c r="BZ867" s="157"/>
      <c r="CA867" s="157"/>
      <c r="CB867" s="157"/>
      <c r="CC867" s="157"/>
      <c r="CD867" s="157"/>
    </row>
    <row r="868" spans="1:82" ht="63" customHeight="1" x14ac:dyDescent="0.35">
      <c r="A868" s="154"/>
      <c r="B868" s="153"/>
      <c r="C868" s="157"/>
      <c r="D868" s="159"/>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7"/>
      <c r="AY868" s="157"/>
      <c r="AZ868" s="157"/>
      <c r="BA868" s="157"/>
      <c r="BB868" s="157"/>
      <c r="BC868" s="157"/>
      <c r="BD868" s="157"/>
      <c r="BE868" s="157"/>
      <c r="BF868" s="157"/>
      <c r="BG868" s="157"/>
      <c r="BH868" s="157"/>
      <c r="BI868" s="157"/>
      <c r="BJ868" s="157"/>
      <c r="BK868" s="157"/>
      <c r="BL868" s="157"/>
      <c r="BM868" s="157"/>
      <c r="BN868" s="157"/>
      <c r="BO868" s="157"/>
      <c r="BP868" s="157"/>
      <c r="BQ868" s="157"/>
      <c r="BR868" s="157"/>
      <c r="BS868" s="157"/>
      <c r="BT868" s="157"/>
      <c r="BU868" s="157"/>
      <c r="BV868" s="157"/>
      <c r="BW868" s="157"/>
      <c r="BX868" s="157"/>
      <c r="BY868" s="157"/>
      <c r="BZ868" s="157"/>
      <c r="CA868" s="157"/>
      <c r="CB868" s="157"/>
      <c r="CC868" s="157"/>
      <c r="CD868" s="157"/>
    </row>
    <row r="869" spans="1:82" ht="63" customHeight="1" x14ac:dyDescent="0.35">
      <c r="A869" s="154"/>
      <c r="B869" s="153"/>
      <c r="C869" s="157"/>
      <c r="D869" s="159"/>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7"/>
      <c r="AY869" s="157"/>
      <c r="AZ869" s="157"/>
      <c r="BA869" s="157"/>
      <c r="BB869" s="157"/>
      <c r="BC869" s="157"/>
      <c r="BD869" s="157"/>
      <c r="BE869" s="157"/>
      <c r="BF869" s="157"/>
      <c r="BG869" s="157"/>
      <c r="BH869" s="157"/>
      <c r="BI869" s="157"/>
      <c r="BJ869" s="157"/>
      <c r="BK869" s="157"/>
      <c r="BL869" s="157"/>
      <c r="BM869" s="157"/>
      <c r="BN869" s="157"/>
      <c r="BO869" s="157"/>
      <c r="BP869" s="157"/>
      <c r="BQ869" s="157"/>
      <c r="BR869" s="157"/>
      <c r="BS869" s="157"/>
      <c r="BT869" s="157"/>
      <c r="BU869" s="157"/>
      <c r="BV869" s="157"/>
      <c r="BW869" s="157"/>
      <c r="BX869" s="157"/>
      <c r="BY869" s="157"/>
      <c r="BZ869" s="157"/>
      <c r="CA869" s="157"/>
      <c r="CB869" s="157"/>
      <c r="CC869" s="157"/>
      <c r="CD869" s="157"/>
    </row>
    <row r="870" spans="1:82" ht="63" customHeight="1" x14ac:dyDescent="0.35">
      <c r="A870" s="154"/>
      <c r="B870" s="153"/>
      <c r="C870" s="157"/>
      <c r="D870" s="159"/>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7"/>
      <c r="AY870" s="157"/>
      <c r="AZ870" s="157"/>
      <c r="BA870" s="157"/>
      <c r="BB870" s="157"/>
      <c r="BC870" s="157"/>
      <c r="BD870" s="157"/>
      <c r="BE870" s="157"/>
      <c r="BF870" s="157"/>
      <c r="BG870" s="157"/>
      <c r="BH870" s="157"/>
      <c r="BI870" s="157"/>
      <c r="BJ870" s="157"/>
      <c r="BK870" s="157"/>
      <c r="BL870" s="157"/>
      <c r="BM870" s="157"/>
      <c r="BN870" s="157"/>
      <c r="BO870" s="157"/>
      <c r="BP870" s="157"/>
      <c r="BQ870" s="157"/>
      <c r="BR870" s="157"/>
      <c r="BS870" s="157"/>
      <c r="BT870" s="157"/>
      <c r="BU870" s="157"/>
      <c r="BV870" s="157"/>
      <c r="BW870" s="157"/>
      <c r="BX870" s="157"/>
      <c r="BY870" s="157"/>
      <c r="BZ870" s="157"/>
      <c r="CA870" s="157"/>
      <c r="CB870" s="157"/>
      <c r="CC870" s="157"/>
      <c r="CD870" s="157"/>
    </row>
    <row r="871" spans="1:82" ht="63" customHeight="1" x14ac:dyDescent="0.35">
      <c r="A871" s="154"/>
      <c r="B871" s="153"/>
      <c r="C871" s="157"/>
      <c r="D871" s="159"/>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7"/>
      <c r="AY871" s="157"/>
      <c r="AZ871" s="157"/>
      <c r="BA871" s="157"/>
      <c r="BB871" s="157"/>
      <c r="BC871" s="157"/>
      <c r="BD871" s="157"/>
      <c r="BE871" s="157"/>
      <c r="BF871" s="157"/>
      <c r="BG871" s="157"/>
      <c r="BH871" s="157"/>
      <c r="BI871" s="157"/>
      <c r="BJ871" s="157"/>
      <c r="BK871" s="157"/>
      <c r="BL871" s="157"/>
      <c r="BM871" s="157"/>
      <c r="BN871" s="157"/>
      <c r="BO871" s="157"/>
      <c r="BP871" s="157"/>
      <c r="BQ871" s="157"/>
      <c r="BR871" s="157"/>
      <c r="BS871" s="157"/>
      <c r="BT871" s="157"/>
      <c r="BU871" s="157"/>
      <c r="BV871" s="157"/>
      <c r="BW871" s="157"/>
      <c r="BX871" s="157"/>
      <c r="BY871" s="157"/>
      <c r="BZ871" s="157"/>
      <c r="CA871" s="157"/>
      <c r="CB871" s="157"/>
      <c r="CC871" s="157"/>
      <c r="CD871" s="157"/>
    </row>
    <row r="872" spans="1:82" ht="63" customHeight="1" x14ac:dyDescent="0.35">
      <c r="A872" s="154"/>
      <c r="B872" s="153"/>
      <c r="C872" s="157"/>
      <c r="D872" s="159"/>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7"/>
      <c r="AY872" s="157"/>
      <c r="AZ872" s="157"/>
      <c r="BA872" s="157"/>
      <c r="BB872" s="157"/>
      <c r="BC872" s="157"/>
      <c r="BD872" s="157"/>
      <c r="BE872" s="157"/>
      <c r="BF872" s="157"/>
      <c r="BG872" s="157"/>
      <c r="BH872" s="157"/>
      <c r="BI872" s="157"/>
      <c r="BJ872" s="157"/>
      <c r="BK872" s="157"/>
      <c r="BL872" s="157"/>
      <c r="BM872" s="157"/>
      <c r="BN872" s="157"/>
      <c r="BO872" s="157"/>
      <c r="BP872" s="157"/>
      <c r="BQ872" s="157"/>
      <c r="BR872" s="157"/>
      <c r="BS872" s="157"/>
      <c r="BT872" s="157"/>
      <c r="BU872" s="157"/>
      <c r="BV872" s="157"/>
      <c r="BW872" s="157"/>
      <c r="BX872" s="157"/>
      <c r="BY872" s="157"/>
      <c r="BZ872" s="157"/>
      <c r="CA872" s="157"/>
      <c r="CB872" s="157"/>
      <c r="CC872" s="157"/>
      <c r="CD872" s="157"/>
    </row>
    <row r="873" spans="1:82" ht="63" customHeight="1" x14ac:dyDescent="0.35">
      <c r="A873" s="154"/>
      <c r="B873" s="153"/>
      <c r="C873" s="157"/>
      <c r="D873" s="159"/>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7"/>
      <c r="AY873" s="157"/>
      <c r="AZ873" s="157"/>
      <c r="BA873" s="157"/>
      <c r="BB873" s="157"/>
      <c r="BC873" s="157"/>
      <c r="BD873" s="157"/>
      <c r="BE873" s="157"/>
      <c r="BF873" s="157"/>
      <c r="BG873" s="157"/>
      <c r="BH873" s="157"/>
      <c r="BI873" s="157"/>
      <c r="BJ873" s="157"/>
      <c r="BK873" s="157"/>
      <c r="BL873" s="157"/>
      <c r="BM873" s="157"/>
      <c r="BN873" s="157"/>
      <c r="BO873" s="157"/>
      <c r="BP873" s="157"/>
      <c r="BQ873" s="157"/>
      <c r="BR873" s="157"/>
      <c r="BS873" s="157"/>
      <c r="BT873" s="157"/>
      <c r="BU873" s="157"/>
      <c r="BV873" s="157"/>
      <c r="BW873" s="157"/>
      <c r="BX873" s="157"/>
      <c r="BY873" s="157"/>
      <c r="BZ873" s="157"/>
      <c r="CA873" s="157"/>
      <c r="CB873" s="157"/>
      <c r="CC873" s="157"/>
      <c r="CD873" s="157"/>
    </row>
    <row r="874" spans="1:82" ht="63" customHeight="1" x14ac:dyDescent="0.35">
      <c r="A874" s="154"/>
      <c r="B874" s="153"/>
      <c r="C874" s="157"/>
      <c r="D874" s="159"/>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7"/>
      <c r="AY874" s="157"/>
      <c r="AZ874" s="157"/>
      <c r="BA874" s="157"/>
      <c r="BB874" s="157"/>
      <c r="BC874" s="157"/>
      <c r="BD874" s="157"/>
      <c r="BE874" s="157"/>
      <c r="BF874" s="157"/>
      <c r="BG874" s="157"/>
      <c r="BH874" s="157"/>
      <c r="BI874" s="157"/>
      <c r="BJ874" s="157"/>
      <c r="BK874" s="157"/>
      <c r="BL874" s="157"/>
      <c r="BM874" s="157"/>
      <c r="BN874" s="157"/>
      <c r="BO874" s="157"/>
      <c r="BP874" s="157"/>
      <c r="BQ874" s="157"/>
      <c r="BR874" s="157"/>
      <c r="BS874" s="157"/>
      <c r="BT874" s="157"/>
      <c r="BU874" s="157"/>
      <c r="BV874" s="157"/>
      <c r="BW874" s="157"/>
      <c r="BX874" s="157"/>
      <c r="BY874" s="157"/>
      <c r="BZ874" s="157"/>
      <c r="CA874" s="157"/>
      <c r="CB874" s="157"/>
      <c r="CC874" s="157"/>
      <c r="CD874" s="157"/>
    </row>
    <row r="875" spans="1:82" ht="63" customHeight="1" x14ac:dyDescent="0.35">
      <c r="A875" s="154"/>
      <c r="B875" s="153"/>
      <c r="C875" s="157"/>
      <c r="D875" s="159"/>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7"/>
      <c r="AY875" s="157"/>
      <c r="AZ875" s="157"/>
      <c r="BA875" s="157"/>
      <c r="BB875" s="157"/>
      <c r="BC875" s="157"/>
      <c r="BD875" s="157"/>
      <c r="BE875" s="157"/>
      <c r="BF875" s="157"/>
      <c r="BG875" s="157"/>
      <c r="BH875" s="157"/>
      <c r="BI875" s="157"/>
      <c r="BJ875" s="157"/>
      <c r="BK875" s="157"/>
      <c r="BL875" s="157"/>
      <c r="BM875" s="157"/>
      <c r="BN875" s="157"/>
      <c r="BO875" s="157"/>
      <c r="BP875" s="157"/>
      <c r="BQ875" s="157"/>
      <c r="BR875" s="157"/>
      <c r="BS875" s="157"/>
      <c r="BT875" s="157"/>
      <c r="BU875" s="157"/>
      <c r="BV875" s="157"/>
      <c r="BW875" s="157"/>
      <c r="BX875" s="157"/>
      <c r="BY875" s="157"/>
      <c r="BZ875" s="157"/>
      <c r="CA875" s="157"/>
      <c r="CB875" s="157"/>
      <c r="CC875" s="157"/>
      <c r="CD875" s="157"/>
    </row>
    <row r="876" spans="1:82" ht="63" customHeight="1" x14ac:dyDescent="0.35">
      <c r="A876" s="154"/>
      <c r="B876" s="153"/>
      <c r="C876" s="157"/>
      <c r="D876" s="159"/>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7"/>
      <c r="AY876" s="157"/>
      <c r="AZ876" s="157"/>
      <c r="BA876" s="157"/>
      <c r="BB876" s="157"/>
      <c r="BC876" s="157"/>
      <c r="BD876" s="157"/>
      <c r="BE876" s="157"/>
      <c r="BF876" s="157"/>
      <c r="BG876" s="157"/>
      <c r="BH876" s="157"/>
      <c r="BI876" s="157"/>
      <c r="BJ876" s="157"/>
      <c r="BK876" s="157"/>
      <c r="BL876" s="157"/>
      <c r="BM876" s="157"/>
      <c r="BN876" s="157"/>
      <c r="BO876" s="157"/>
      <c r="BP876" s="157"/>
      <c r="BQ876" s="157"/>
      <c r="BR876" s="157"/>
      <c r="BS876" s="157"/>
      <c r="BT876" s="157"/>
      <c r="BU876" s="157"/>
      <c r="BV876" s="157"/>
      <c r="BW876" s="157"/>
      <c r="BX876" s="157"/>
      <c r="BY876" s="157"/>
      <c r="BZ876" s="157"/>
      <c r="CA876" s="157"/>
      <c r="CB876" s="157"/>
      <c r="CC876" s="157"/>
      <c r="CD876" s="157"/>
    </row>
    <row r="877" spans="1:82" ht="63" customHeight="1" x14ac:dyDescent="0.35">
      <c r="A877" s="154"/>
      <c r="B877" s="153"/>
      <c r="C877" s="157"/>
      <c r="D877" s="159"/>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7"/>
      <c r="AY877" s="157"/>
      <c r="AZ877" s="157"/>
      <c r="BA877" s="157"/>
      <c r="BB877" s="157"/>
      <c r="BC877" s="157"/>
      <c r="BD877" s="157"/>
      <c r="BE877" s="157"/>
      <c r="BF877" s="157"/>
      <c r="BG877" s="157"/>
      <c r="BH877" s="157"/>
      <c r="BI877" s="157"/>
      <c r="BJ877" s="157"/>
      <c r="BK877" s="157"/>
      <c r="BL877" s="157"/>
      <c r="BM877" s="157"/>
      <c r="BN877" s="157"/>
      <c r="BO877" s="157"/>
      <c r="BP877" s="157"/>
      <c r="BQ877" s="157"/>
      <c r="BR877" s="157"/>
      <c r="BS877" s="157"/>
      <c r="BT877" s="157"/>
      <c r="BU877" s="157"/>
      <c r="BV877" s="157"/>
      <c r="BW877" s="157"/>
      <c r="BX877" s="157"/>
      <c r="BY877" s="157"/>
      <c r="BZ877" s="157"/>
      <c r="CA877" s="157"/>
      <c r="CB877" s="157"/>
      <c r="CC877" s="157"/>
      <c r="CD877" s="157"/>
    </row>
    <row r="878" spans="1:82" ht="63" customHeight="1" x14ac:dyDescent="0.35">
      <c r="A878" s="154"/>
      <c r="B878" s="153"/>
      <c r="C878" s="157"/>
      <c r="D878" s="159"/>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7"/>
      <c r="AY878" s="157"/>
      <c r="AZ878" s="157"/>
      <c r="BA878" s="157"/>
      <c r="BB878" s="157"/>
      <c r="BC878" s="157"/>
      <c r="BD878" s="157"/>
      <c r="BE878" s="157"/>
      <c r="BF878" s="157"/>
      <c r="BG878" s="157"/>
      <c r="BH878" s="157"/>
      <c r="BI878" s="157"/>
      <c r="BJ878" s="157"/>
      <c r="BK878" s="157"/>
      <c r="BL878" s="157"/>
      <c r="BM878" s="157"/>
      <c r="BN878" s="157"/>
      <c r="BO878" s="157"/>
      <c r="BP878" s="157"/>
      <c r="BQ878" s="157"/>
      <c r="BR878" s="157"/>
      <c r="BS878" s="157"/>
      <c r="BT878" s="157"/>
      <c r="BU878" s="157"/>
      <c r="BV878" s="157"/>
      <c r="BW878" s="157"/>
      <c r="BX878" s="157"/>
      <c r="BY878" s="157"/>
      <c r="BZ878" s="157"/>
      <c r="CA878" s="157"/>
      <c r="CB878" s="157"/>
      <c r="CC878" s="157"/>
      <c r="CD878" s="157"/>
    </row>
    <row r="879" spans="1:82" ht="63" customHeight="1" x14ac:dyDescent="0.35">
      <c r="A879" s="154"/>
      <c r="B879" s="153"/>
      <c r="C879" s="157"/>
      <c r="D879" s="159"/>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7"/>
      <c r="AY879" s="157"/>
      <c r="AZ879" s="157"/>
      <c r="BA879" s="157"/>
      <c r="BB879" s="157"/>
      <c r="BC879" s="157"/>
      <c r="BD879" s="157"/>
      <c r="BE879" s="157"/>
      <c r="BF879" s="157"/>
      <c r="BG879" s="157"/>
      <c r="BH879" s="157"/>
      <c r="BI879" s="157"/>
      <c r="BJ879" s="157"/>
      <c r="BK879" s="157"/>
      <c r="BL879" s="157"/>
      <c r="BM879" s="157"/>
      <c r="BN879" s="157"/>
      <c r="BO879" s="157"/>
      <c r="BP879" s="157"/>
      <c r="BQ879" s="157"/>
      <c r="BR879" s="157"/>
      <c r="BS879" s="157"/>
      <c r="BT879" s="157"/>
      <c r="BU879" s="157"/>
      <c r="BV879" s="157"/>
      <c r="BW879" s="157"/>
      <c r="BX879" s="157"/>
      <c r="BY879" s="157"/>
      <c r="BZ879" s="157"/>
      <c r="CA879" s="157"/>
      <c r="CB879" s="157"/>
      <c r="CC879" s="157"/>
      <c r="CD879" s="157"/>
    </row>
    <row r="880" spans="1:82" ht="63" customHeight="1" x14ac:dyDescent="0.35">
      <c r="A880" s="154"/>
      <c r="B880" s="153"/>
      <c r="C880" s="157"/>
      <c r="D880" s="159"/>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7"/>
      <c r="AY880" s="157"/>
      <c r="AZ880" s="157"/>
      <c r="BA880" s="157"/>
      <c r="BB880" s="157"/>
      <c r="BC880" s="157"/>
      <c r="BD880" s="157"/>
      <c r="BE880" s="157"/>
      <c r="BF880" s="157"/>
      <c r="BG880" s="157"/>
      <c r="BH880" s="157"/>
      <c r="BI880" s="157"/>
      <c r="BJ880" s="157"/>
      <c r="BK880" s="157"/>
      <c r="BL880" s="157"/>
      <c r="BM880" s="157"/>
      <c r="BN880" s="157"/>
      <c r="BO880" s="157"/>
      <c r="BP880" s="157"/>
      <c r="BQ880" s="157"/>
      <c r="BR880" s="157"/>
      <c r="BS880" s="157"/>
      <c r="BT880" s="157"/>
      <c r="BU880" s="157"/>
      <c r="BV880" s="157"/>
      <c r="BW880" s="157"/>
      <c r="BX880" s="157"/>
      <c r="BY880" s="157"/>
      <c r="BZ880" s="157"/>
      <c r="CA880" s="157"/>
      <c r="CB880" s="157"/>
      <c r="CC880" s="157"/>
      <c r="CD880" s="157"/>
    </row>
    <row r="881" spans="1:82" ht="63" customHeight="1" x14ac:dyDescent="0.35">
      <c r="A881" s="154"/>
      <c r="B881" s="153"/>
      <c r="C881" s="157"/>
      <c r="D881" s="159"/>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7"/>
      <c r="AY881" s="157"/>
      <c r="AZ881" s="157"/>
      <c r="BA881" s="157"/>
      <c r="BB881" s="157"/>
      <c r="BC881" s="157"/>
      <c r="BD881" s="157"/>
      <c r="BE881" s="157"/>
      <c r="BF881" s="157"/>
      <c r="BG881" s="157"/>
      <c r="BH881" s="157"/>
      <c r="BI881" s="157"/>
      <c r="BJ881" s="157"/>
      <c r="BK881" s="157"/>
      <c r="BL881" s="157"/>
      <c r="BM881" s="157"/>
      <c r="BN881" s="157"/>
      <c r="BO881" s="157"/>
      <c r="BP881" s="157"/>
      <c r="BQ881" s="157"/>
      <c r="BR881" s="157"/>
      <c r="BS881" s="157"/>
      <c r="BT881" s="157"/>
      <c r="BU881" s="157"/>
      <c r="BV881" s="157"/>
      <c r="BW881" s="157"/>
      <c r="BX881" s="157"/>
      <c r="BY881" s="157"/>
      <c r="BZ881" s="157"/>
      <c r="CA881" s="157"/>
      <c r="CB881" s="157"/>
      <c r="CC881" s="157"/>
      <c r="CD881" s="157"/>
    </row>
    <row r="882" spans="1:82" ht="63" customHeight="1" x14ac:dyDescent="0.35">
      <c r="A882" s="154"/>
      <c r="B882" s="153"/>
      <c r="C882" s="157"/>
      <c r="D882" s="159"/>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7"/>
      <c r="AY882" s="157"/>
      <c r="AZ882" s="157"/>
      <c r="BA882" s="157"/>
      <c r="BB882" s="157"/>
      <c r="BC882" s="157"/>
      <c r="BD882" s="157"/>
      <c r="BE882" s="157"/>
      <c r="BF882" s="157"/>
      <c r="BG882" s="157"/>
      <c r="BH882" s="157"/>
      <c r="BI882" s="157"/>
      <c r="BJ882" s="157"/>
      <c r="BK882" s="157"/>
      <c r="BL882" s="157"/>
      <c r="BM882" s="157"/>
      <c r="BN882" s="157"/>
      <c r="BO882" s="157"/>
      <c r="BP882" s="157"/>
      <c r="BQ882" s="157"/>
      <c r="BR882" s="157"/>
      <c r="BS882" s="157"/>
      <c r="BT882" s="157"/>
      <c r="BU882" s="157"/>
      <c r="BV882" s="157"/>
      <c r="BW882" s="157"/>
      <c r="BX882" s="157"/>
      <c r="BY882" s="157"/>
      <c r="BZ882" s="157"/>
      <c r="CA882" s="157"/>
      <c r="CB882" s="157"/>
      <c r="CC882" s="157"/>
      <c r="CD882" s="157"/>
    </row>
    <row r="883" spans="1:82" ht="63" customHeight="1" x14ac:dyDescent="0.35">
      <c r="A883" s="154"/>
      <c r="B883" s="153"/>
      <c r="C883" s="157"/>
      <c r="D883" s="159"/>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7"/>
      <c r="AY883" s="157"/>
      <c r="AZ883" s="157"/>
      <c r="BA883" s="157"/>
      <c r="BB883" s="157"/>
      <c r="BC883" s="157"/>
      <c r="BD883" s="157"/>
      <c r="BE883" s="157"/>
      <c r="BF883" s="157"/>
      <c r="BG883" s="157"/>
      <c r="BH883" s="157"/>
      <c r="BI883" s="157"/>
      <c r="BJ883" s="157"/>
      <c r="BK883" s="157"/>
      <c r="BL883" s="157"/>
      <c r="BM883" s="157"/>
      <c r="BN883" s="157"/>
      <c r="BO883" s="157"/>
      <c r="BP883" s="157"/>
      <c r="BQ883" s="157"/>
      <c r="BR883" s="157"/>
      <c r="BS883" s="157"/>
      <c r="BT883" s="157"/>
      <c r="BU883" s="157"/>
      <c r="BV883" s="157"/>
      <c r="BW883" s="157"/>
      <c r="BX883" s="157"/>
      <c r="BY883" s="157"/>
      <c r="BZ883" s="157"/>
      <c r="CA883" s="157"/>
      <c r="CB883" s="157"/>
      <c r="CC883" s="157"/>
      <c r="CD883" s="157"/>
    </row>
    <row r="884" spans="1:82" ht="63" customHeight="1" x14ac:dyDescent="0.35">
      <c r="A884" s="154"/>
      <c r="B884" s="153"/>
      <c r="C884" s="157"/>
      <c r="D884" s="159"/>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7"/>
      <c r="AY884" s="157"/>
      <c r="AZ884" s="157"/>
      <c r="BA884" s="157"/>
      <c r="BB884" s="157"/>
      <c r="BC884" s="157"/>
      <c r="BD884" s="157"/>
      <c r="BE884" s="157"/>
      <c r="BF884" s="157"/>
      <c r="BG884" s="157"/>
      <c r="BH884" s="157"/>
      <c r="BI884" s="157"/>
      <c r="BJ884" s="157"/>
      <c r="BK884" s="157"/>
      <c r="BL884" s="157"/>
      <c r="BM884" s="157"/>
      <c r="BN884" s="157"/>
      <c r="BO884" s="157"/>
      <c r="BP884" s="157"/>
      <c r="BQ884" s="157"/>
      <c r="BR884" s="157"/>
      <c r="BS884" s="157"/>
      <c r="BT884" s="157"/>
      <c r="BU884" s="157"/>
      <c r="BV884" s="157"/>
      <c r="BW884" s="157"/>
      <c r="BX884" s="157"/>
      <c r="BY884" s="157"/>
      <c r="BZ884" s="157"/>
      <c r="CA884" s="157"/>
      <c r="CB884" s="157"/>
      <c r="CC884" s="157"/>
      <c r="CD884" s="157"/>
    </row>
    <row r="885" spans="1:82" ht="63" customHeight="1" x14ac:dyDescent="0.35">
      <c r="A885" s="154"/>
      <c r="B885" s="153"/>
      <c r="C885" s="157"/>
      <c r="D885" s="159"/>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7"/>
      <c r="AY885" s="157"/>
      <c r="AZ885" s="157"/>
      <c r="BA885" s="157"/>
      <c r="BB885" s="157"/>
      <c r="BC885" s="157"/>
      <c r="BD885" s="157"/>
      <c r="BE885" s="157"/>
      <c r="BF885" s="157"/>
      <c r="BG885" s="157"/>
      <c r="BH885" s="157"/>
      <c r="BI885" s="157"/>
      <c r="BJ885" s="157"/>
      <c r="BK885" s="157"/>
      <c r="BL885" s="157"/>
      <c r="BM885" s="157"/>
      <c r="BN885" s="157"/>
      <c r="BO885" s="157"/>
      <c r="BP885" s="157"/>
      <c r="BQ885" s="157"/>
      <c r="BR885" s="157"/>
      <c r="BS885" s="157"/>
      <c r="BT885" s="157"/>
      <c r="BU885" s="157"/>
      <c r="BV885" s="157"/>
      <c r="BW885" s="157"/>
      <c r="BX885" s="157"/>
      <c r="BY885" s="157"/>
      <c r="BZ885" s="157"/>
      <c r="CA885" s="157"/>
      <c r="CB885" s="157"/>
      <c r="CC885" s="157"/>
      <c r="CD885" s="157"/>
    </row>
    <row r="886" spans="1:82" ht="63" customHeight="1" x14ac:dyDescent="0.35">
      <c r="A886" s="154"/>
      <c r="B886" s="153"/>
      <c r="C886" s="157"/>
      <c r="D886" s="159"/>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7"/>
      <c r="AY886" s="157"/>
      <c r="AZ886" s="157"/>
      <c r="BA886" s="157"/>
      <c r="BB886" s="157"/>
      <c r="BC886" s="157"/>
      <c r="BD886" s="157"/>
      <c r="BE886" s="157"/>
      <c r="BF886" s="157"/>
      <c r="BG886" s="157"/>
      <c r="BH886" s="157"/>
      <c r="BI886" s="157"/>
      <c r="BJ886" s="157"/>
      <c r="BK886" s="157"/>
      <c r="BL886" s="157"/>
      <c r="BM886" s="157"/>
      <c r="BN886" s="157"/>
      <c r="BO886" s="157"/>
      <c r="BP886" s="157"/>
      <c r="BQ886" s="157"/>
      <c r="BR886" s="157"/>
      <c r="BS886" s="157"/>
      <c r="BT886" s="157"/>
      <c r="BU886" s="157"/>
      <c r="BV886" s="157"/>
      <c r="BW886" s="157"/>
      <c r="BX886" s="157"/>
      <c r="BY886" s="157"/>
      <c r="BZ886" s="157"/>
      <c r="CA886" s="157"/>
      <c r="CB886" s="157"/>
      <c r="CC886" s="157"/>
      <c r="CD886" s="157"/>
    </row>
    <row r="887" spans="1:82" ht="63" customHeight="1" x14ac:dyDescent="0.35">
      <c r="A887" s="154"/>
      <c r="B887" s="153"/>
      <c r="C887" s="157"/>
      <c r="D887" s="159"/>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7"/>
      <c r="AY887" s="157"/>
      <c r="AZ887" s="157"/>
      <c r="BA887" s="157"/>
      <c r="BB887" s="157"/>
      <c r="BC887" s="157"/>
      <c r="BD887" s="157"/>
      <c r="BE887" s="157"/>
      <c r="BF887" s="157"/>
      <c r="BG887" s="157"/>
      <c r="BH887" s="157"/>
      <c r="BI887" s="157"/>
      <c r="BJ887" s="157"/>
      <c r="BK887" s="157"/>
      <c r="BL887" s="157"/>
      <c r="BM887" s="157"/>
      <c r="BN887" s="157"/>
      <c r="BO887" s="157"/>
      <c r="BP887" s="157"/>
      <c r="BQ887" s="157"/>
      <c r="BR887" s="157"/>
      <c r="BS887" s="157"/>
      <c r="BT887" s="157"/>
      <c r="BU887" s="157"/>
      <c r="BV887" s="157"/>
      <c r="BW887" s="157"/>
      <c r="BX887" s="157"/>
      <c r="BY887" s="157"/>
      <c r="BZ887" s="157"/>
      <c r="CA887" s="157"/>
      <c r="CB887" s="157"/>
      <c r="CC887" s="157"/>
      <c r="CD887" s="157"/>
    </row>
    <row r="888" spans="1:82" ht="63" customHeight="1" x14ac:dyDescent="0.35">
      <c r="A888" s="154"/>
      <c r="B888" s="153"/>
      <c r="C888" s="157"/>
      <c r="D888" s="159"/>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7"/>
      <c r="AY888" s="157"/>
      <c r="AZ888" s="157"/>
      <c r="BA888" s="157"/>
      <c r="BB888" s="157"/>
      <c r="BC888" s="157"/>
      <c r="BD888" s="157"/>
      <c r="BE888" s="157"/>
      <c r="BF888" s="157"/>
      <c r="BG888" s="157"/>
      <c r="BH888" s="157"/>
      <c r="BI888" s="157"/>
      <c r="BJ888" s="157"/>
      <c r="BK888" s="157"/>
      <c r="BL888" s="157"/>
      <c r="BM888" s="157"/>
      <c r="BN888" s="157"/>
      <c r="BO888" s="157"/>
      <c r="BP888" s="157"/>
      <c r="BQ888" s="157"/>
      <c r="BR888" s="157"/>
      <c r="BS888" s="157"/>
      <c r="BT888" s="157"/>
      <c r="BU888" s="157"/>
      <c r="BV888" s="157"/>
      <c r="BW888" s="157"/>
      <c r="BX888" s="157"/>
      <c r="BY888" s="157"/>
      <c r="BZ888" s="157"/>
      <c r="CA888" s="157"/>
      <c r="CB888" s="157"/>
      <c r="CC888" s="157"/>
      <c r="CD888" s="157"/>
    </row>
    <row r="889" spans="1:82" ht="63" customHeight="1" x14ac:dyDescent="0.35">
      <c r="A889" s="154"/>
      <c r="B889" s="153"/>
      <c r="C889" s="157"/>
      <c r="D889" s="159"/>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7"/>
      <c r="AY889" s="157"/>
      <c r="AZ889" s="157"/>
      <c r="BA889" s="157"/>
      <c r="BB889" s="157"/>
      <c r="BC889" s="157"/>
      <c r="BD889" s="157"/>
      <c r="BE889" s="157"/>
      <c r="BF889" s="157"/>
      <c r="BG889" s="157"/>
      <c r="BH889" s="157"/>
      <c r="BI889" s="157"/>
      <c r="BJ889" s="157"/>
      <c r="BK889" s="157"/>
      <c r="BL889" s="157"/>
      <c r="BM889" s="157"/>
      <c r="BN889" s="157"/>
      <c r="BO889" s="157"/>
      <c r="BP889" s="157"/>
      <c r="BQ889" s="157"/>
      <c r="BR889" s="157"/>
      <c r="BS889" s="157"/>
      <c r="BT889" s="157"/>
      <c r="BU889" s="157"/>
      <c r="BV889" s="157"/>
      <c r="BW889" s="157"/>
      <c r="BX889" s="157"/>
      <c r="BY889" s="157"/>
      <c r="BZ889" s="157"/>
      <c r="CA889" s="157"/>
      <c r="CB889" s="157"/>
      <c r="CC889" s="157"/>
      <c r="CD889" s="157"/>
    </row>
    <row r="890" spans="1:82" ht="63" customHeight="1" x14ac:dyDescent="0.35">
      <c r="A890" s="154"/>
      <c r="B890" s="153"/>
      <c r="C890" s="157"/>
      <c r="D890" s="159"/>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7"/>
      <c r="AY890" s="157"/>
      <c r="AZ890" s="157"/>
      <c r="BA890" s="157"/>
      <c r="BB890" s="157"/>
      <c r="BC890" s="157"/>
      <c r="BD890" s="157"/>
      <c r="BE890" s="157"/>
      <c r="BF890" s="157"/>
      <c r="BG890" s="157"/>
      <c r="BH890" s="157"/>
      <c r="BI890" s="157"/>
      <c r="BJ890" s="157"/>
      <c r="BK890" s="157"/>
      <c r="BL890" s="157"/>
      <c r="BM890" s="157"/>
      <c r="BN890" s="157"/>
      <c r="BO890" s="157"/>
      <c r="BP890" s="157"/>
      <c r="BQ890" s="157"/>
      <c r="BR890" s="157"/>
      <c r="BS890" s="157"/>
      <c r="BT890" s="157"/>
      <c r="BU890" s="157"/>
      <c r="BV890" s="157"/>
      <c r="BW890" s="157"/>
      <c r="BX890" s="157"/>
      <c r="BY890" s="157"/>
      <c r="BZ890" s="157"/>
      <c r="CA890" s="157"/>
      <c r="CB890" s="157"/>
      <c r="CC890" s="157"/>
      <c r="CD890" s="157"/>
    </row>
    <row r="891" spans="1:82" ht="63" customHeight="1" x14ac:dyDescent="0.35">
      <c r="A891" s="154"/>
      <c r="B891" s="153"/>
      <c r="C891" s="157"/>
      <c r="D891" s="159"/>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7"/>
      <c r="AY891" s="157"/>
      <c r="AZ891" s="157"/>
      <c r="BA891" s="157"/>
      <c r="BB891" s="157"/>
      <c r="BC891" s="157"/>
      <c r="BD891" s="157"/>
      <c r="BE891" s="157"/>
      <c r="BF891" s="157"/>
      <c r="BG891" s="157"/>
      <c r="BH891" s="157"/>
      <c r="BI891" s="157"/>
      <c r="BJ891" s="157"/>
      <c r="BK891" s="157"/>
      <c r="BL891" s="157"/>
      <c r="BM891" s="157"/>
      <c r="BN891" s="157"/>
      <c r="BO891" s="157"/>
      <c r="BP891" s="157"/>
      <c r="BQ891" s="157"/>
      <c r="BR891" s="157"/>
      <c r="BS891" s="157"/>
      <c r="BT891" s="157"/>
      <c r="BU891" s="157"/>
      <c r="BV891" s="157"/>
      <c r="BW891" s="157"/>
      <c r="BX891" s="157"/>
      <c r="BY891" s="157"/>
      <c r="BZ891" s="157"/>
      <c r="CA891" s="157"/>
      <c r="CB891" s="157"/>
      <c r="CC891" s="157"/>
      <c r="CD891" s="157"/>
    </row>
    <row r="892" spans="1:82" ht="63" customHeight="1" x14ac:dyDescent="0.35">
      <c r="A892" s="154"/>
      <c r="B892" s="153"/>
      <c r="C892" s="157"/>
      <c r="D892" s="159"/>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7"/>
      <c r="AY892" s="157"/>
      <c r="AZ892" s="157"/>
      <c r="BA892" s="157"/>
      <c r="BB892" s="157"/>
      <c r="BC892" s="157"/>
      <c r="BD892" s="157"/>
      <c r="BE892" s="157"/>
      <c r="BF892" s="157"/>
      <c r="BG892" s="157"/>
      <c r="BH892" s="157"/>
      <c r="BI892" s="157"/>
      <c r="BJ892" s="157"/>
      <c r="BK892" s="157"/>
      <c r="BL892" s="157"/>
      <c r="BM892" s="157"/>
      <c r="BN892" s="157"/>
      <c r="BO892" s="157"/>
      <c r="BP892" s="157"/>
      <c r="BQ892" s="157"/>
      <c r="BR892" s="157"/>
      <c r="BS892" s="157"/>
      <c r="BT892" s="157"/>
      <c r="BU892" s="157"/>
      <c r="BV892" s="157"/>
      <c r="BW892" s="157"/>
      <c r="BX892" s="157"/>
      <c r="BY892" s="157"/>
      <c r="BZ892" s="157"/>
      <c r="CA892" s="157"/>
      <c r="CB892" s="157"/>
      <c r="CC892" s="157"/>
      <c r="CD892" s="157"/>
    </row>
    <row r="893" spans="1:82" ht="63" customHeight="1" x14ac:dyDescent="0.35">
      <c r="A893" s="154"/>
      <c r="B893" s="153"/>
      <c r="C893" s="157"/>
      <c r="D893" s="159"/>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7"/>
      <c r="AY893" s="157"/>
      <c r="AZ893" s="157"/>
      <c r="BA893" s="157"/>
      <c r="BB893" s="157"/>
      <c r="BC893" s="157"/>
      <c r="BD893" s="157"/>
      <c r="BE893" s="157"/>
      <c r="BF893" s="157"/>
      <c r="BG893" s="157"/>
      <c r="BH893" s="157"/>
      <c r="BI893" s="157"/>
      <c r="BJ893" s="157"/>
      <c r="BK893" s="157"/>
      <c r="BL893" s="157"/>
      <c r="BM893" s="157"/>
      <c r="BN893" s="157"/>
      <c r="BO893" s="157"/>
      <c r="BP893" s="157"/>
      <c r="BQ893" s="157"/>
      <c r="BR893" s="157"/>
      <c r="BS893" s="157"/>
      <c r="BT893" s="157"/>
      <c r="BU893" s="157"/>
      <c r="BV893" s="157"/>
      <c r="BW893" s="157"/>
      <c r="BX893" s="157"/>
      <c r="BY893" s="157"/>
      <c r="BZ893" s="157"/>
      <c r="CA893" s="157"/>
      <c r="CB893" s="157"/>
      <c r="CC893" s="157"/>
      <c r="CD893" s="157"/>
    </row>
    <row r="894" spans="1:82" ht="63" customHeight="1" x14ac:dyDescent="0.35">
      <c r="A894" s="154"/>
      <c r="B894" s="153"/>
      <c r="C894" s="157"/>
      <c r="D894" s="159"/>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7"/>
      <c r="AY894" s="157"/>
      <c r="AZ894" s="157"/>
      <c r="BA894" s="157"/>
      <c r="BB894" s="157"/>
      <c r="BC894" s="157"/>
      <c r="BD894" s="157"/>
      <c r="BE894" s="157"/>
      <c r="BF894" s="157"/>
      <c r="BG894" s="157"/>
      <c r="BH894" s="157"/>
      <c r="BI894" s="157"/>
      <c r="BJ894" s="157"/>
      <c r="BK894" s="157"/>
      <c r="BL894" s="157"/>
      <c r="BM894" s="157"/>
      <c r="BN894" s="157"/>
      <c r="BO894" s="157"/>
      <c r="BP894" s="157"/>
      <c r="BQ894" s="157"/>
      <c r="BR894" s="157"/>
      <c r="BS894" s="157"/>
      <c r="BT894" s="157"/>
      <c r="BU894" s="157"/>
      <c r="BV894" s="157"/>
      <c r="BW894" s="157"/>
      <c r="BX894" s="157"/>
      <c r="BY894" s="157"/>
      <c r="BZ894" s="157"/>
      <c r="CA894" s="157"/>
      <c r="CB894" s="157"/>
      <c r="CC894" s="157"/>
      <c r="CD894" s="157"/>
    </row>
    <row r="895" spans="1:82" ht="63" customHeight="1" x14ac:dyDescent="0.35">
      <c r="A895" s="154"/>
      <c r="B895" s="153"/>
      <c r="C895" s="157"/>
      <c r="D895" s="159"/>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7"/>
      <c r="AY895" s="157"/>
      <c r="AZ895" s="157"/>
      <c r="BA895" s="157"/>
      <c r="BB895" s="157"/>
      <c r="BC895" s="157"/>
      <c r="BD895" s="157"/>
      <c r="BE895" s="157"/>
      <c r="BF895" s="157"/>
      <c r="BG895" s="157"/>
      <c r="BH895" s="157"/>
      <c r="BI895" s="157"/>
      <c r="BJ895" s="157"/>
      <c r="BK895" s="157"/>
      <c r="BL895" s="157"/>
      <c r="BM895" s="157"/>
      <c r="BN895" s="157"/>
      <c r="BO895" s="157"/>
      <c r="BP895" s="157"/>
      <c r="BQ895" s="157"/>
      <c r="BR895" s="157"/>
      <c r="BS895" s="157"/>
      <c r="BT895" s="157"/>
      <c r="BU895" s="157"/>
      <c r="BV895" s="157"/>
      <c r="BW895" s="157"/>
      <c r="BX895" s="157"/>
      <c r="BY895" s="157"/>
      <c r="BZ895" s="157"/>
      <c r="CA895" s="157"/>
      <c r="CB895" s="157"/>
      <c r="CC895" s="157"/>
      <c r="CD895" s="157"/>
    </row>
    <row r="896" spans="1:82" ht="63" customHeight="1" x14ac:dyDescent="0.35">
      <c r="A896" s="154"/>
      <c r="B896" s="153"/>
      <c r="C896" s="157"/>
      <c r="D896" s="159"/>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7"/>
      <c r="AY896" s="157"/>
      <c r="AZ896" s="157"/>
      <c r="BA896" s="157"/>
      <c r="BB896" s="157"/>
      <c r="BC896" s="157"/>
      <c r="BD896" s="157"/>
      <c r="BE896" s="157"/>
      <c r="BF896" s="157"/>
      <c r="BG896" s="157"/>
      <c r="BH896" s="157"/>
      <c r="BI896" s="157"/>
      <c r="BJ896" s="157"/>
      <c r="BK896" s="157"/>
      <c r="BL896" s="157"/>
      <c r="BM896" s="157"/>
      <c r="BN896" s="157"/>
      <c r="BO896" s="157"/>
      <c r="BP896" s="157"/>
      <c r="BQ896" s="157"/>
      <c r="BR896" s="157"/>
      <c r="BS896" s="157"/>
      <c r="BT896" s="157"/>
      <c r="BU896" s="157"/>
      <c r="BV896" s="157"/>
      <c r="BW896" s="157"/>
      <c r="BX896" s="157"/>
      <c r="BY896" s="157"/>
      <c r="BZ896" s="157"/>
      <c r="CA896" s="157"/>
      <c r="CB896" s="157"/>
      <c r="CC896" s="157"/>
      <c r="CD896" s="157"/>
    </row>
    <row r="897" spans="1:82" ht="63" customHeight="1" x14ac:dyDescent="0.35">
      <c r="A897" s="154"/>
      <c r="B897" s="153"/>
      <c r="C897" s="157"/>
      <c r="D897" s="159"/>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7"/>
      <c r="AY897" s="157"/>
      <c r="AZ897" s="157"/>
      <c r="BA897" s="157"/>
      <c r="BB897" s="157"/>
      <c r="BC897" s="157"/>
      <c r="BD897" s="157"/>
      <c r="BE897" s="157"/>
      <c r="BF897" s="157"/>
      <c r="BG897" s="157"/>
      <c r="BH897" s="157"/>
      <c r="BI897" s="157"/>
      <c r="BJ897" s="157"/>
      <c r="BK897" s="157"/>
      <c r="BL897" s="157"/>
      <c r="BM897" s="157"/>
      <c r="BN897" s="157"/>
      <c r="BO897" s="157"/>
      <c r="BP897" s="157"/>
      <c r="BQ897" s="157"/>
      <c r="BR897" s="157"/>
      <c r="BS897" s="157"/>
      <c r="BT897" s="157"/>
      <c r="BU897" s="157"/>
      <c r="BV897" s="157"/>
      <c r="BW897" s="157"/>
      <c r="BX897" s="157"/>
      <c r="BY897" s="157"/>
      <c r="BZ897" s="157"/>
      <c r="CA897" s="157"/>
      <c r="CB897" s="157"/>
      <c r="CC897" s="157"/>
      <c r="CD897" s="157"/>
    </row>
    <row r="898" spans="1:82" ht="63" customHeight="1" x14ac:dyDescent="0.35">
      <c r="A898" s="154"/>
      <c r="B898" s="153"/>
      <c r="C898" s="157"/>
      <c r="D898" s="159"/>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7"/>
      <c r="AY898" s="157"/>
      <c r="AZ898" s="157"/>
      <c r="BA898" s="157"/>
      <c r="BB898" s="157"/>
      <c r="BC898" s="157"/>
      <c r="BD898" s="157"/>
      <c r="BE898" s="157"/>
      <c r="BF898" s="157"/>
      <c r="BG898" s="157"/>
      <c r="BH898" s="157"/>
      <c r="BI898" s="157"/>
      <c r="BJ898" s="157"/>
      <c r="BK898" s="157"/>
      <c r="BL898" s="157"/>
      <c r="BM898" s="157"/>
      <c r="BN898" s="157"/>
      <c r="BO898" s="157"/>
      <c r="BP898" s="157"/>
      <c r="BQ898" s="157"/>
      <c r="BR898" s="157"/>
      <c r="BS898" s="157"/>
      <c r="BT898" s="157"/>
      <c r="BU898" s="157"/>
      <c r="BV898" s="157"/>
      <c r="BW898" s="157"/>
      <c r="BX898" s="157"/>
      <c r="BY898" s="157"/>
      <c r="BZ898" s="157"/>
      <c r="CA898" s="157"/>
      <c r="CB898" s="157"/>
      <c r="CC898" s="157"/>
      <c r="CD898" s="157"/>
    </row>
    <row r="899" spans="1:82" ht="63" customHeight="1" x14ac:dyDescent="0.35">
      <c r="A899" s="154"/>
      <c r="B899" s="153"/>
      <c r="C899" s="157"/>
      <c r="D899" s="159"/>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7"/>
      <c r="AY899" s="157"/>
      <c r="AZ899" s="157"/>
      <c r="BA899" s="157"/>
      <c r="BB899" s="157"/>
      <c r="BC899" s="157"/>
      <c r="BD899" s="157"/>
      <c r="BE899" s="157"/>
      <c r="BF899" s="157"/>
      <c r="BG899" s="157"/>
      <c r="BH899" s="157"/>
      <c r="BI899" s="157"/>
      <c r="BJ899" s="157"/>
      <c r="BK899" s="157"/>
      <c r="BL899" s="157"/>
      <c r="BM899" s="157"/>
      <c r="BN899" s="157"/>
      <c r="BO899" s="157"/>
      <c r="BP899" s="157"/>
      <c r="BQ899" s="157"/>
      <c r="BR899" s="157"/>
      <c r="BS899" s="157"/>
      <c r="BT899" s="157"/>
      <c r="BU899" s="157"/>
      <c r="BV899" s="157"/>
      <c r="BW899" s="157"/>
      <c r="BX899" s="157"/>
      <c r="BY899" s="157"/>
      <c r="BZ899" s="157"/>
      <c r="CA899" s="157"/>
      <c r="CB899" s="157"/>
      <c r="CC899" s="157"/>
      <c r="CD899" s="157"/>
    </row>
    <row r="900" spans="1:82" ht="63" customHeight="1" x14ac:dyDescent="0.35">
      <c r="A900" s="154"/>
      <c r="B900" s="153"/>
      <c r="C900" s="157"/>
      <c r="D900" s="159"/>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7"/>
      <c r="AY900" s="157"/>
      <c r="AZ900" s="157"/>
      <c r="BA900" s="157"/>
      <c r="BB900" s="157"/>
      <c r="BC900" s="157"/>
      <c r="BD900" s="157"/>
      <c r="BE900" s="157"/>
      <c r="BF900" s="157"/>
      <c r="BG900" s="157"/>
      <c r="BH900" s="157"/>
      <c r="BI900" s="157"/>
      <c r="BJ900" s="157"/>
      <c r="BK900" s="157"/>
      <c r="BL900" s="157"/>
      <c r="BM900" s="157"/>
      <c r="BN900" s="157"/>
      <c r="BO900" s="157"/>
      <c r="BP900" s="157"/>
      <c r="BQ900" s="157"/>
      <c r="BR900" s="157"/>
      <c r="BS900" s="157"/>
      <c r="BT900" s="157"/>
      <c r="BU900" s="157"/>
      <c r="BV900" s="157"/>
      <c r="BW900" s="157"/>
      <c r="BX900" s="157"/>
      <c r="BY900" s="157"/>
      <c r="BZ900" s="157"/>
      <c r="CA900" s="157"/>
      <c r="CB900" s="157"/>
      <c r="CC900" s="157"/>
      <c r="CD900" s="157"/>
    </row>
    <row r="901" spans="1:82" ht="63" customHeight="1" x14ac:dyDescent="0.35">
      <c r="A901" s="154"/>
      <c r="B901" s="153"/>
      <c r="C901" s="157"/>
      <c r="D901" s="159"/>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7"/>
      <c r="AY901" s="157"/>
      <c r="AZ901" s="157"/>
      <c r="BA901" s="157"/>
      <c r="BB901" s="157"/>
      <c r="BC901" s="157"/>
      <c r="BD901" s="157"/>
      <c r="BE901" s="157"/>
      <c r="BF901" s="157"/>
      <c r="BG901" s="157"/>
      <c r="BH901" s="157"/>
      <c r="BI901" s="157"/>
      <c r="BJ901" s="157"/>
      <c r="BK901" s="157"/>
      <c r="BL901" s="157"/>
      <c r="BM901" s="157"/>
      <c r="BN901" s="157"/>
      <c r="BO901" s="157"/>
      <c r="BP901" s="157"/>
      <c r="BQ901" s="157"/>
      <c r="BR901" s="157"/>
      <c r="BS901" s="157"/>
      <c r="BT901" s="157"/>
      <c r="BU901" s="157"/>
      <c r="BV901" s="157"/>
      <c r="BW901" s="157"/>
      <c r="BX901" s="157"/>
      <c r="BY901" s="157"/>
      <c r="BZ901" s="157"/>
      <c r="CA901" s="157"/>
      <c r="CB901" s="157"/>
      <c r="CC901" s="157"/>
      <c r="CD901" s="157"/>
    </row>
    <row r="902" spans="1:82" ht="63" customHeight="1" x14ac:dyDescent="0.35">
      <c r="A902" s="154"/>
      <c r="B902" s="153"/>
      <c r="C902" s="157"/>
      <c r="D902" s="159"/>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7"/>
      <c r="AY902" s="157"/>
      <c r="AZ902" s="157"/>
      <c r="BA902" s="157"/>
      <c r="BB902" s="157"/>
      <c r="BC902" s="157"/>
      <c r="BD902" s="157"/>
      <c r="BE902" s="157"/>
      <c r="BF902" s="157"/>
      <c r="BG902" s="157"/>
      <c r="BH902" s="157"/>
      <c r="BI902" s="157"/>
      <c r="BJ902" s="157"/>
      <c r="BK902" s="157"/>
      <c r="BL902" s="157"/>
      <c r="BM902" s="157"/>
      <c r="BN902" s="157"/>
      <c r="BO902" s="157"/>
      <c r="BP902" s="157"/>
      <c r="BQ902" s="157"/>
      <c r="BR902" s="157"/>
      <c r="BS902" s="157"/>
      <c r="BT902" s="157"/>
      <c r="BU902" s="157"/>
      <c r="BV902" s="157"/>
      <c r="BW902" s="157"/>
      <c r="BX902" s="157"/>
      <c r="BY902" s="157"/>
      <c r="BZ902" s="157"/>
      <c r="CA902" s="157"/>
      <c r="CB902" s="157"/>
      <c r="CC902" s="157"/>
      <c r="CD902" s="157"/>
    </row>
    <row r="903" spans="1:82" ht="63" customHeight="1" x14ac:dyDescent="0.35">
      <c r="A903" s="154"/>
      <c r="B903" s="153"/>
      <c r="C903" s="157"/>
      <c r="D903" s="159"/>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7"/>
      <c r="AY903" s="157"/>
      <c r="AZ903" s="157"/>
      <c r="BA903" s="157"/>
      <c r="BB903" s="157"/>
      <c r="BC903" s="157"/>
      <c r="BD903" s="157"/>
      <c r="BE903" s="157"/>
      <c r="BF903" s="157"/>
      <c r="BG903" s="157"/>
      <c r="BH903" s="157"/>
      <c r="BI903" s="157"/>
      <c r="BJ903" s="157"/>
      <c r="BK903" s="157"/>
      <c r="BL903" s="157"/>
      <c r="BM903" s="157"/>
      <c r="BN903" s="157"/>
      <c r="BO903" s="157"/>
      <c r="BP903" s="157"/>
      <c r="BQ903" s="157"/>
      <c r="BR903" s="157"/>
      <c r="BS903" s="157"/>
      <c r="BT903" s="157"/>
      <c r="BU903" s="157"/>
      <c r="BV903" s="157"/>
      <c r="BW903" s="157"/>
      <c r="BX903" s="157"/>
      <c r="BY903" s="157"/>
      <c r="BZ903" s="157"/>
      <c r="CA903" s="157"/>
      <c r="CB903" s="157"/>
      <c r="CC903" s="157"/>
      <c r="CD903" s="157"/>
    </row>
    <row r="904" spans="1:82" ht="63" customHeight="1" x14ac:dyDescent="0.35">
      <c r="A904" s="154"/>
      <c r="B904" s="153"/>
      <c r="C904" s="157"/>
      <c r="D904" s="159"/>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7"/>
      <c r="AY904" s="157"/>
      <c r="AZ904" s="157"/>
      <c r="BA904" s="157"/>
      <c r="BB904" s="157"/>
      <c r="BC904" s="157"/>
      <c r="BD904" s="157"/>
      <c r="BE904" s="157"/>
      <c r="BF904" s="157"/>
      <c r="BG904" s="157"/>
      <c r="BH904" s="157"/>
      <c r="BI904" s="157"/>
      <c r="BJ904" s="157"/>
      <c r="BK904" s="157"/>
      <c r="BL904" s="157"/>
      <c r="BM904" s="157"/>
      <c r="BN904" s="157"/>
      <c r="BO904" s="157"/>
      <c r="BP904" s="157"/>
      <c r="BQ904" s="157"/>
      <c r="BR904" s="157"/>
      <c r="BS904" s="157"/>
      <c r="BT904" s="157"/>
      <c r="BU904" s="157"/>
      <c r="BV904" s="157"/>
      <c r="BW904" s="157"/>
      <c r="BX904" s="157"/>
      <c r="BY904" s="157"/>
      <c r="BZ904" s="157"/>
      <c r="CA904" s="157"/>
      <c r="CB904" s="157"/>
      <c r="CC904" s="157"/>
      <c r="CD904" s="157"/>
    </row>
    <row r="905" spans="1:82" ht="63" customHeight="1" x14ac:dyDescent="0.35">
      <c r="A905" s="154"/>
      <c r="B905" s="153"/>
      <c r="C905" s="157"/>
      <c r="D905" s="159"/>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7"/>
      <c r="AY905" s="157"/>
      <c r="AZ905" s="157"/>
      <c r="BA905" s="157"/>
      <c r="BB905" s="157"/>
      <c r="BC905" s="157"/>
      <c r="BD905" s="157"/>
      <c r="BE905" s="157"/>
      <c r="BF905" s="157"/>
      <c r="BG905" s="157"/>
      <c r="BH905" s="157"/>
      <c r="BI905" s="157"/>
      <c r="BJ905" s="157"/>
      <c r="BK905" s="157"/>
      <c r="BL905" s="157"/>
      <c r="BM905" s="157"/>
      <c r="BN905" s="157"/>
      <c r="BO905" s="157"/>
      <c r="BP905" s="157"/>
      <c r="BQ905" s="157"/>
      <c r="BR905" s="157"/>
      <c r="BS905" s="157"/>
      <c r="BT905" s="157"/>
      <c r="BU905" s="157"/>
      <c r="BV905" s="157"/>
      <c r="BW905" s="157"/>
      <c r="BX905" s="157"/>
      <c r="BY905" s="157"/>
      <c r="BZ905" s="157"/>
      <c r="CA905" s="157"/>
      <c r="CB905" s="157"/>
      <c r="CC905" s="157"/>
      <c r="CD905" s="157"/>
    </row>
    <row r="906" spans="1:82" ht="63" customHeight="1" x14ac:dyDescent="0.35">
      <c r="A906" s="154"/>
      <c r="B906" s="153"/>
      <c r="C906" s="157"/>
      <c r="D906" s="159"/>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7"/>
      <c r="AY906" s="157"/>
      <c r="AZ906" s="157"/>
      <c r="BA906" s="157"/>
      <c r="BB906" s="157"/>
      <c r="BC906" s="157"/>
      <c r="BD906" s="157"/>
      <c r="BE906" s="157"/>
      <c r="BF906" s="157"/>
      <c r="BG906" s="157"/>
      <c r="BH906" s="157"/>
      <c r="BI906" s="157"/>
      <c r="BJ906" s="157"/>
      <c r="BK906" s="157"/>
      <c r="BL906" s="157"/>
      <c r="BM906" s="157"/>
      <c r="BN906" s="157"/>
      <c r="BO906" s="157"/>
      <c r="BP906" s="157"/>
      <c r="BQ906" s="157"/>
      <c r="BR906" s="157"/>
      <c r="BS906" s="157"/>
      <c r="BT906" s="157"/>
      <c r="BU906" s="157"/>
      <c r="BV906" s="157"/>
      <c r="BW906" s="157"/>
      <c r="BX906" s="157"/>
      <c r="BY906" s="157"/>
      <c r="BZ906" s="157"/>
      <c r="CA906" s="157"/>
      <c r="CB906" s="157"/>
      <c r="CC906" s="157"/>
      <c r="CD906" s="157"/>
    </row>
    <row r="907" spans="1:82" ht="63" customHeight="1" x14ac:dyDescent="0.35">
      <c r="A907" s="154"/>
      <c r="B907" s="153"/>
      <c r="C907" s="157"/>
      <c r="D907" s="159"/>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7"/>
      <c r="AY907" s="157"/>
      <c r="AZ907" s="157"/>
      <c r="BA907" s="157"/>
      <c r="BB907" s="157"/>
      <c r="BC907" s="157"/>
      <c r="BD907" s="157"/>
      <c r="BE907" s="157"/>
      <c r="BF907" s="157"/>
      <c r="BG907" s="157"/>
      <c r="BH907" s="157"/>
      <c r="BI907" s="157"/>
      <c r="BJ907" s="157"/>
      <c r="BK907" s="157"/>
      <c r="BL907" s="157"/>
      <c r="BM907" s="157"/>
      <c r="BN907" s="157"/>
      <c r="BO907" s="157"/>
      <c r="BP907" s="157"/>
      <c r="BQ907" s="157"/>
      <c r="BR907" s="157"/>
      <c r="BS907" s="157"/>
      <c r="BT907" s="157"/>
      <c r="BU907" s="157"/>
      <c r="BV907" s="157"/>
      <c r="BW907" s="157"/>
      <c r="BX907" s="157"/>
      <c r="BY907" s="157"/>
      <c r="BZ907" s="157"/>
      <c r="CA907" s="157"/>
      <c r="CB907" s="157"/>
      <c r="CC907" s="157"/>
      <c r="CD907" s="157"/>
    </row>
    <row r="908" spans="1:82" ht="63" customHeight="1" x14ac:dyDescent="0.35">
      <c r="A908" s="154"/>
      <c r="B908" s="153"/>
      <c r="C908" s="157"/>
      <c r="D908" s="159"/>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7"/>
      <c r="AY908" s="157"/>
      <c r="AZ908" s="157"/>
      <c r="BA908" s="157"/>
      <c r="BB908" s="157"/>
      <c r="BC908" s="157"/>
      <c r="BD908" s="157"/>
      <c r="BE908" s="157"/>
      <c r="BF908" s="157"/>
      <c r="BG908" s="157"/>
      <c r="BH908" s="157"/>
      <c r="BI908" s="157"/>
      <c r="BJ908" s="157"/>
      <c r="BK908" s="157"/>
      <c r="BL908" s="157"/>
      <c r="BM908" s="157"/>
      <c r="BN908" s="157"/>
      <c r="BO908" s="157"/>
      <c r="BP908" s="157"/>
      <c r="BQ908" s="157"/>
      <c r="BR908" s="157"/>
      <c r="BS908" s="157"/>
      <c r="BT908" s="157"/>
      <c r="BU908" s="157"/>
      <c r="BV908" s="157"/>
      <c r="BW908" s="157"/>
      <c r="BX908" s="157"/>
      <c r="BY908" s="157"/>
      <c r="BZ908" s="157"/>
      <c r="CA908" s="157"/>
      <c r="CB908" s="157"/>
      <c r="CC908" s="157"/>
      <c r="CD908" s="157"/>
    </row>
    <row r="909" spans="1:82" ht="63" customHeight="1" x14ac:dyDescent="0.35">
      <c r="A909" s="154"/>
      <c r="B909" s="153"/>
      <c r="C909" s="157"/>
      <c r="D909" s="159"/>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7"/>
      <c r="AY909" s="157"/>
      <c r="AZ909" s="157"/>
      <c r="BA909" s="157"/>
      <c r="BB909" s="157"/>
      <c r="BC909" s="157"/>
      <c r="BD909" s="157"/>
      <c r="BE909" s="157"/>
      <c r="BF909" s="157"/>
      <c r="BG909" s="157"/>
      <c r="BH909" s="157"/>
      <c r="BI909" s="157"/>
      <c r="BJ909" s="157"/>
      <c r="BK909" s="157"/>
      <c r="BL909" s="157"/>
      <c r="BM909" s="157"/>
      <c r="BN909" s="157"/>
      <c r="BO909" s="157"/>
      <c r="BP909" s="157"/>
      <c r="BQ909" s="157"/>
      <c r="BR909" s="157"/>
      <c r="BS909" s="157"/>
      <c r="BT909" s="157"/>
      <c r="BU909" s="157"/>
      <c r="BV909" s="157"/>
      <c r="BW909" s="157"/>
      <c r="BX909" s="157"/>
      <c r="BY909" s="157"/>
      <c r="BZ909" s="157"/>
      <c r="CA909" s="157"/>
      <c r="CB909" s="157"/>
      <c r="CC909" s="157"/>
      <c r="CD909" s="157"/>
    </row>
    <row r="910" spans="1:82" ht="63" customHeight="1" x14ac:dyDescent="0.35">
      <c r="A910" s="154"/>
      <c r="B910" s="153"/>
      <c r="C910" s="157"/>
      <c r="D910" s="159"/>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7"/>
      <c r="AY910" s="157"/>
      <c r="AZ910" s="157"/>
      <c r="BA910" s="157"/>
      <c r="BB910" s="157"/>
      <c r="BC910" s="157"/>
      <c r="BD910" s="157"/>
      <c r="BE910" s="157"/>
      <c r="BF910" s="157"/>
      <c r="BG910" s="157"/>
      <c r="BH910" s="157"/>
      <c r="BI910" s="157"/>
      <c r="BJ910" s="157"/>
      <c r="BK910" s="157"/>
      <c r="BL910" s="157"/>
      <c r="BM910" s="157"/>
      <c r="BN910" s="157"/>
      <c r="BO910" s="157"/>
      <c r="BP910" s="157"/>
      <c r="BQ910" s="157"/>
      <c r="BR910" s="157"/>
      <c r="BS910" s="157"/>
      <c r="BT910" s="157"/>
      <c r="BU910" s="157"/>
      <c r="BV910" s="157"/>
      <c r="BW910" s="157"/>
      <c r="BX910" s="157"/>
      <c r="BY910" s="157"/>
      <c r="BZ910" s="157"/>
      <c r="CA910" s="157"/>
      <c r="CB910" s="157"/>
      <c r="CC910" s="157"/>
      <c r="CD910" s="157"/>
    </row>
    <row r="911" spans="1:82" ht="63" customHeight="1" x14ac:dyDescent="0.35">
      <c r="A911" s="154"/>
      <c r="B911" s="153"/>
      <c r="C911" s="157"/>
      <c r="D911" s="159"/>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7"/>
      <c r="AY911" s="157"/>
      <c r="AZ911" s="157"/>
      <c r="BA911" s="157"/>
      <c r="BB911" s="157"/>
      <c r="BC911" s="157"/>
      <c r="BD911" s="157"/>
      <c r="BE911" s="157"/>
      <c r="BF911" s="157"/>
      <c r="BG911" s="157"/>
      <c r="BH911" s="157"/>
      <c r="BI911" s="157"/>
      <c r="BJ911" s="157"/>
      <c r="BK911" s="157"/>
      <c r="BL911" s="157"/>
      <c r="BM911" s="157"/>
      <c r="BN911" s="157"/>
      <c r="BO911" s="157"/>
      <c r="BP911" s="157"/>
      <c r="BQ911" s="157"/>
      <c r="BR911" s="157"/>
      <c r="BS911" s="157"/>
      <c r="BT911" s="157"/>
      <c r="BU911" s="157"/>
      <c r="BV911" s="157"/>
      <c r="BW911" s="157"/>
      <c r="BX911" s="157"/>
      <c r="BY911" s="157"/>
      <c r="BZ911" s="157"/>
      <c r="CA911" s="157"/>
      <c r="CB911" s="157"/>
      <c r="CC911" s="157"/>
      <c r="CD911" s="157"/>
    </row>
    <row r="912" spans="1:82" ht="63" customHeight="1" x14ac:dyDescent="0.35">
      <c r="A912" s="154"/>
      <c r="B912" s="153"/>
      <c r="C912" s="157"/>
      <c r="D912" s="159"/>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7"/>
      <c r="AY912" s="157"/>
      <c r="AZ912" s="157"/>
      <c r="BA912" s="157"/>
      <c r="BB912" s="157"/>
      <c r="BC912" s="157"/>
      <c r="BD912" s="157"/>
      <c r="BE912" s="157"/>
      <c r="BF912" s="157"/>
      <c r="BG912" s="157"/>
      <c r="BH912" s="157"/>
      <c r="BI912" s="157"/>
      <c r="BJ912" s="157"/>
      <c r="BK912" s="157"/>
      <c r="BL912" s="157"/>
      <c r="BM912" s="157"/>
      <c r="BN912" s="157"/>
      <c r="BO912" s="157"/>
      <c r="BP912" s="157"/>
      <c r="BQ912" s="157"/>
      <c r="BR912" s="157"/>
      <c r="BS912" s="157"/>
      <c r="BT912" s="157"/>
      <c r="BU912" s="157"/>
      <c r="BV912" s="157"/>
      <c r="BW912" s="157"/>
      <c r="BX912" s="157"/>
      <c r="BY912" s="157"/>
      <c r="BZ912" s="157"/>
      <c r="CA912" s="157"/>
      <c r="CB912" s="157"/>
      <c r="CC912" s="157"/>
      <c r="CD912" s="157"/>
    </row>
    <row r="913" spans="1:82" ht="63" customHeight="1" x14ac:dyDescent="0.35">
      <c r="A913" s="154"/>
      <c r="B913" s="153"/>
      <c r="C913" s="157"/>
      <c r="D913" s="159"/>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7"/>
      <c r="AY913" s="157"/>
      <c r="AZ913" s="157"/>
      <c r="BA913" s="157"/>
      <c r="BB913" s="157"/>
      <c r="BC913" s="157"/>
      <c r="BD913" s="157"/>
      <c r="BE913" s="157"/>
      <c r="BF913" s="157"/>
      <c r="BG913" s="157"/>
      <c r="BH913" s="157"/>
      <c r="BI913" s="157"/>
      <c r="BJ913" s="157"/>
      <c r="BK913" s="157"/>
      <c r="BL913" s="157"/>
      <c r="BM913" s="157"/>
      <c r="BN913" s="157"/>
      <c r="BO913" s="157"/>
      <c r="BP913" s="157"/>
      <c r="BQ913" s="157"/>
      <c r="BR913" s="157"/>
      <c r="BS913" s="157"/>
      <c r="BT913" s="157"/>
      <c r="BU913" s="157"/>
      <c r="BV913" s="157"/>
      <c r="BW913" s="157"/>
      <c r="BX913" s="157"/>
      <c r="BY913" s="157"/>
      <c r="BZ913" s="157"/>
      <c r="CA913" s="157"/>
      <c r="CB913" s="157"/>
      <c r="CC913" s="157"/>
      <c r="CD913" s="157"/>
    </row>
    <row r="914" spans="1:82" ht="63" customHeight="1" x14ac:dyDescent="0.35">
      <c r="A914" s="154"/>
      <c r="B914" s="153"/>
      <c r="C914" s="157"/>
      <c r="D914" s="159"/>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7"/>
      <c r="AY914" s="157"/>
      <c r="AZ914" s="157"/>
      <c r="BA914" s="157"/>
      <c r="BB914" s="157"/>
      <c r="BC914" s="157"/>
      <c r="BD914" s="157"/>
      <c r="BE914" s="157"/>
      <c r="BF914" s="157"/>
      <c r="BG914" s="157"/>
      <c r="BH914" s="157"/>
      <c r="BI914" s="157"/>
      <c r="BJ914" s="157"/>
      <c r="BK914" s="157"/>
      <c r="BL914" s="157"/>
      <c r="BM914" s="157"/>
      <c r="BN914" s="157"/>
      <c r="BO914" s="157"/>
      <c r="BP914" s="157"/>
      <c r="BQ914" s="157"/>
      <c r="BR914" s="157"/>
      <c r="BS914" s="157"/>
      <c r="BT914" s="157"/>
      <c r="BU914" s="157"/>
      <c r="BV914" s="157"/>
      <c r="BW914" s="157"/>
      <c r="BX914" s="157"/>
      <c r="BY914" s="157"/>
      <c r="BZ914" s="157"/>
      <c r="CA914" s="157"/>
      <c r="CB914" s="157"/>
      <c r="CC914" s="157"/>
      <c r="CD914" s="157"/>
    </row>
    <row r="915" spans="1:82" ht="63" customHeight="1" x14ac:dyDescent="0.35">
      <c r="A915" s="154"/>
      <c r="B915" s="153"/>
      <c r="C915" s="157"/>
      <c r="D915" s="159"/>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7"/>
      <c r="AY915" s="157"/>
      <c r="AZ915" s="157"/>
      <c r="BA915" s="157"/>
      <c r="BB915" s="157"/>
      <c r="BC915" s="157"/>
      <c r="BD915" s="157"/>
      <c r="BE915" s="157"/>
      <c r="BF915" s="157"/>
      <c r="BG915" s="157"/>
      <c r="BH915" s="157"/>
      <c r="BI915" s="157"/>
      <c r="BJ915" s="157"/>
      <c r="BK915" s="157"/>
      <c r="BL915" s="157"/>
      <c r="BM915" s="157"/>
      <c r="BN915" s="157"/>
      <c r="BO915" s="157"/>
      <c r="BP915" s="157"/>
      <c r="BQ915" s="157"/>
      <c r="BR915" s="157"/>
      <c r="BS915" s="157"/>
      <c r="BT915" s="157"/>
      <c r="BU915" s="157"/>
      <c r="BV915" s="157"/>
      <c r="BW915" s="157"/>
      <c r="BX915" s="157"/>
      <c r="BY915" s="157"/>
      <c r="BZ915" s="157"/>
      <c r="CA915" s="157"/>
      <c r="CB915" s="157"/>
      <c r="CC915" s="157"/>
      <c r="CD915" s="157"/>
    </row>
    <row r="916" spans="1:82" ht="63" customHeight="1" x14ac:dyDescent="0.35">
      <c r="A916" s="154"/>
      <c r="B916" s="153"/>
      <c r="C916" s="157"/>
      <c r="D916" s="159"/>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7"/>
      <c r="AY916" s="157"/>
      <c r="AZ916" s="157"/>
      <c r="BA916" s="157"/>
      <c r="BB916" s="157"/>
      <c r="BC916" s="157"/>
      <c r="BD916" s="157"/>
      <c r="BE916" s="157"/>
      <c r="BF916" s="157"/>
      <c r="BG916" s="157"/>
      <c r="BH916" s="157"/>
      <c r="BI916" s="157"/>
      <c r="BJ916" s="157"/>
      <c r="BK916" s="157"/>
      <c r="BL916" s="157"/>
      <c r="BM916" s="157"/>
      <c r="BN916" s="157"/>
      <c r="BO916" s="157"/>
      <c r="BP916" s="157"/>
      <c r="BQ916" s="157"/>
      <c r="BR916" s="157"/>
      <c r="BS916" s="157"/>
      <c r="BT916" s="157"/>
      <c r="BU916" s="157"/>
      <c r="BV916" s="157"/>
      <c r="BW916" s="157"/>
      <c r="BX916" s="157"/>
      <c r="BY916" s="157"/>
      <c r="BZ916" s="157"/>
      <c r="CA916" s="157"/>
      <c r="CB916" s="157"/>
      <c r="CC916" s="157"/>
      <c r="CD916" s="157"/>
    </row>
    <row r="917" spans="1:82" ht="63" customHeight="1" x14ac:dyDescent="0.35">
      <c r="A917" s="154"/>
      <c r="B917" s="153"/>
      <c r="C917" s="157"/>
      <c r="D917" s="159"/>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7"/>
      <c r="AY917" s="157"/>
      <c r="AZ917" s="157"/>
      <c r="BA917" s="157"/>
      <c r="BB917" s="157"/>
      <c r="BC917" s="157"/>
      <c r="BD917" s="157"/>
      <c r="BE917" s="157"/>
      <c r="BF917" s="157"/>
      <c r="BG917" s="157"/>
      <c r="BH917" s="157"/>
      <c r="BI917" s="157"/>
      <c r="BJ917" s="157"/>
      <c r="BK917" s="157"/>
      <c r="BL917" s="157"/>
      <c r="BM917" s="157"/>
      <c r="BN917" s="157"/>
      <c r="BO917" s="157"/>
      <c r="BP917" s="157"/>
      <c r="BQ917" s="157"/>
      <c r="BR917" s="157"/>
      <c r="BS917" s="157"/>
      <c r="BT917" s="157"/>
      <c r="BU917" s="157"/>
      <c r="BV917" s="157"/>
      <c r="BW917" s="157"/>
      <c r="BX917" s="157"/>
      <c r="BY917" s="157"/>
      <c r="BZ917" s="157"/>
      <c r="CA917" s="157"/>
      <c r="CB917" s="157"/>
      <c r="CC917" s="157"/>
      <c r="CD917" s="157"/>
    </row>
    <row r="918" spans="1:82" ht="63" customHeight="1" x14ac:dyDescent="0.35">
      <c r="A918" s="154"/>
      <c r="B918" s="153"/>
      <c r="C918" s="157"/>
      <c r="D918" s="159"/>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7"/>
      <c r="AY918" s="157"/>
      <c r="AZ918" s="157"/>
      <c r="BA918" s="157"/>
      <c r="BB918" s="157"/>
      <c r="BC918" s="157"/>
      <c r="BD918" s="157"/>
      <c r="BE918" s="157"/>
      <c r="BF918" s="157"/>
      <c r="BG918" s="157"/>
      <c r="BH918" s="157"/>
      <c r="BI918" s="157"/>
      <c r="BJ918" s="157"/>
      <c r="BK918" s="157"/>
      <c r="BL918" s="157"/>
      <c r="BM918" s="157"/>
      <c r="BN918" s="157"/>
      <c r="BO918" s="157"/>
      <c r="BP918" s="157"/>
      <c r="BQ918" s="157"/>
      <c r="BR918" s="157"/>
      <c r="BS918" s="157"/>
      <c r="BT918" s="157"/>
      <c r="BU918" s="157"/>
      <c r="BV918" s="157"/>
      <c r="BW918" s="157"/>
      <c r="BX918" s="157"/>
      <c r="BY918" s="157"/>
      <c r="BZ918" s="157"/>
      <c r="CA918" s="157"/>
      <c r="CB918" s="157"/>
      <c r="CC918" s="157"/>
      <c r="CD918" s="157"/>
    </row>
    <row r="919" spans="1:82" ht="63" customHeight="1" x14ac:dyDescent="0.35">
      <c r="A919" s="154"/>
      <c r="B919" s="153"/>
      <c r="C919" s="157"/>
      <c r="D919" s="159"/>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7"/>
      <c r="AY919" s="157"/>
      <c r="AZ919" s="157"/>
      <c r="BA919" s="157"/>
      <c r="BB919" s="157"/>
      <c r="BC919" s="157"/>
      <c r="BD919" s="157"/>
      <c r="BE919" s="157"/>
      <c r="BF919" s="157"/>
      <c r="BG919" s="157"/>
      <c r="BH919" s="157"/>
      <c r="BI919" s="157"/>
      <c r="BJ919" s="157"/>
      <c r="BK919" s="157"/>
      <c r="BL919" s="157"/>
      <c r="BM919" s="157"/>
      <c r="BN919" s="157"/>
      <c r="BO919" s="157"/>
      <c r="BP919" s="157"/>
      <c r="BQ919" s="157"/>
      <c r="BR919" s="157"/>
      <c r="BS919" s="157"/>
      <c r="BT919" s="157"/>
      <c r="BU919" s="157"/>
      <c r="BV919" s="157"/>
      <c r="BW919" s="157"/>
      <c r="BX919" s="157"/>
      <c r="BY919" s="157"/>
      <c r="BZ919" s="157"/>
      <c r="CA919" s="157"/>
      <c r="CB919" s="157"/>
      <c r="CC919" s="157"/>
      <c r="CD919" s="157"/>
    </row>
    <row r="920" spans="1:82" ht="63" customHeight="1" x14ac:dyDescent="0.35">
      <c r="A920" s="154"/>
      <c r="B920" s="153"/>
      <c r="C920" s="157"/>
      <c r="D920" s="159"/>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7"/>
      <c r="AY920" s="157"/>
      <c r="AZ920" s="157"/>
      <c r="BA920" s="157"/>
      <c r="BB920" s="157"/>
      <c r="BC920" s="157"/>
      <c r="BD920" s="157"/>
      <c r="BE920" s="157"/>
      <c r="BF920" s="157"/>
      <c r="BG920" s="157"/>
      <c r="BH920" s="157"/>
      <c r="BI920" s="157"/>
      <c r="BJ920" s="157"/>
      <c r="BK920" s="157"/>
      <c r="BL920" s="157"/>
      <c r="BM920" s="157"/>
      <c r="BN920" s="157"/>
      <c r="BO920" s="157"/>
      <c r="BP920" s="157"/>
      <c r="BQ920" s="157"/>
      <c r="BR920" s="157"/>
      <c r="BS920" s="157"/>
      <c r="BT920" s="157"/>
      <c r="BU920" s="157"/>
      <c r="BV920" s="157"/>
      <c r="BW920" s="157"/>
      <c r="BX920" s="157"/>
      <c r="BY920" s="157"/>
      <c r="BZ920" s="157"/>
      <c r="CA920" s="157"/>
      <c r="CB920" s="157"/>
      <c r="CC920" s="157"/>
      <c r="CD920" s="157"/>
    </row>
    <row r="921" spans="1:82" ht="63" customHeight="1" x14ac:dyDescent="0.35">
      <c r="A921" s="154"/>
      <c r="B921" s="153"/>
      <c r="C921" s="157"/>
      <c r="D921" s="159"/>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7"/>
      <c r="AY921" s="157"/>
      <c r="AZ921" s="157"/>
      <c r="BA921" s="157"/>
      <c r="BB921" s="157"/>
      <c r="BC921" s="157"/>
      <c r="BD921" s="157"/>
      <c r="BE921" s="157"/>
      <c r="BF921" s="157"/>
      <c r="BG921" s="157"/>
      <c r="BH921" s="157"/>
      <c r="BI921" s="157"/>
      <c r="BJ921" s="157"/>
      <c r="BK921" s="157"/>
      <c r="BL921" s="157"/>
      <c r="BM921" s="157"/>
      <c r="BN921" s="157"/>
      <c r="BO921" s="157"/>
      <c r="BP921" s="157"/>
      <c r="BQ921" s="157"/>
      <c r="BR921" s="157"/>
      <c r="BS921" s="157"/>
      <c r="BT921" s="157"/>
      <c r="BU921" s="157"/>
      <c r="BV921" s="157"/>
      <c r="BW921" s="157"/>
      <c r="BX921" s="157"/>
      <c r="BY921" s="157"/>
      <c r="BZ921" s="157"/>
      <c r="CA921" s="157"/>
      <c r="CB921" s="157"/>
      <c r="CC921" s="157"/>
      <c r="CD921" s="157"/>
    </row>
    <row r="922" spans="1:82" ht="63" customHeight="1" x14ac:dyDescent="0.35">
      <c r="A922" s="154"/>
      <c r="B922" s="153"/>
      <c r="C922" s="157"/>
      <c r="D922" s="159"/>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7"/>
      <c r="AY922" s="157"/>
      <c r="AZ922" s="157"/>
      <c r="BA922" s="157"/>
      <c r="BB922" s="157"/>
      <c r="BC922" s="157"/>
      <c r="BD922" s="157"/>
      <c r="BE922" s="157"/>
      <c r="BF922" s="157"/>
      <c r="BG922" s="157"/>
      <c r="BH922" s="157"/>
      <c r="BI922" s="157"/>
      <c r="BJ922" s="157"/>
      <c r="BK922" s="157"/>
      <c r="BL922" s="157"/>
      <c r="BM922" s="157"/>
      <c r="BN922" s="157"/>
      <c r="BO922" s="157"/>
      <c r="BP922" s="157"/>
      <c r="BQ922" s="157"/>
      <c r="BR922" s="157"/>
      <c r="BS922" s="157"/>
      <c r="BT922" s="157"/>
      <c r="BU922" s="157"/>
      <c r="BV922" s="157"/>
      <c r="BW922" s="157"/>
      <c r="BX922" s="157"/>
      <c r="BY922" s="157"/>
      <c r="BZ922" s="157"/>
      <c r="CA922" s="157"/>
      <c r="CB922" s="157"/>
      <c r="CC922" s="157"/>
      <c r="CD922" s="157"/>
    </row>
    <row r="923" spans="1:82" ht="63" customHeight="1" x14ac:dyDescent="0.35">
      <c r="A923" s="154"/>
      <c r="B923" s="153"/>
      <c r="C923" s="157"/>
      <c r="D923" s="159"/>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7"/>
      <c r="AY923" s="157"/>
      <c r="AZ923" s="157"/>
      <c r="BA923" s="157"/>
      <c r="BB923" s="157"/>
      <c r="BC923" s="157"/>
      <c r="BD923" s="157"/>
      <c r="BE923" s="157"/>
      <c r="BF923" s="157"/>
      <c r="BG923" s="157"/>
      <c r="BH923" s="157"/>
      <c r="BI923" s="157"/>
      <c r="BJ923" s="157"/>
      <c r="BK923" s="157"/>
      <c r="BL923" s="157"/>
      <c r="BM923" s="157"/>
      <c r="BN923" s="157"/>
      <c r="BO923" s="157"/>
      <c r="BP923" s="157"/>
      <c r="BQ923" s="157"/>
      <c r="BR923" s="157"/>
      <c r="BS923" s="157"/>
      <c r="BT923" s="157"/>
      <c r="BU923" s="157"/>
      <c r="BV923" s="157"/>
      <c r="BW923" s="157"/>
      <c r="BX923" s="157"/>
      <c r="BY923" s="157"/>
      <c r="BZ923" s="157"/>
      <c r="CA923" s="157"/>
      <c r="CB923" s="157"/>
      <c r="CC923" s="157"/>
      <c r="CD923" s="157"/>
    </row>
    <row r="924" spans="1:82" ht="63" customHeight="1" x14ac:dyDescent="0.35">
      <c r="A924" s="154"/>
      <c r="B924" s="153"/>
      <c r="C924" s="157"/>
      <c r="D924" s="159"/>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7"/>
      <c r="AY924" s="157"/>
      <c r="AZ924" s="157"/>
      <c r="BA924" s="157"/>
      <c r="BB924" s="157"/>
      <c r="BC924" s="157"/>
      <c r="BD924" s="157"/>
      <c r="BE924" s="157"/>
      <c r="BF924" s="157"/>
      <c r="BG924" s="157"/>
      <c r="BH924" s="157"/>
      <c r="BI924" s="157"/>
      <c r="BJ924" s="157"/>
      <c r="BK924" s="157"/>
      <c r="BL924" s="157"/>
      <c r="BM924" s="157"/>
      <c r="BN924" s="157"/>
      <c r="BO924" s="157"/>
      <c r="BP924" s="157"/>
      <c r="BQ924" s="157"/>
      <c r="BR924" s="157"/>
      <c r="BS924" s="157"/>
      <c r="BT924" s="157"/>
      <c r="BU924" s="157"/>
      <c r="BV924" s="157"/>
      <c r="BW924" s="157"/>
      <c r="BX924" s="157"/>
      <c r="BY924" s="157"/>
      <c r="BZ924" s="157"/>
      <c r="CA924" s="157"/>
      <c r="CB924" s="157"/>
      <c r="CC924" s="157"/>
      <c r="CD924" s="157"/>
    </row>
    <row r="925" spans="1:82" ht="63" customHeight="1" x14ac:dyDescent="0.35">
      <c r="A925" s="154"/>
      <c r="B925" s="153"/>
      <c r="C925" s="157"/>
      <c r="D925" s="159"/>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7"/>
      <c r="AY925" s="157"/>
      <c r="AZ925" s="157"/>
      <c r="BA925" s="157"/>
      <c r="BB925" s="157"/>
      <c r="BC925" s="157"/>
      <c r="BD925" s="157"/>
      <c r="BE925" s="157"/>
      <c r="BF925" s="157"/>
      <c r="BG925" s="157"/>
      <c r="BH925" s="157"/>
      <c r="BI925" s="157"/>
      <c r="BJ925" s="157"/>
      <c r="BK925" s="157"/>
      <c r="BL925" s="157"/>
      <c r="BM925" s="157"/>
      <c r="BN925" s="157"/>
      <c r="BO925" s="157"/>
      <c r="BP925" s="157"/>
      <c r="BQ925" s="157"/>
      <c r="BR925" s="157"/>
      <c r="BS925" s="157"/>
      <c r="BT925" s="157"/>
      <c r="BU925" s="157"/>
      <c r="BV925" s="157"/>
      <c r="BW925" s="157"/>
      <c r="BX925" s="157"/>
      <c r="BY925" s="157"/>
      <c r="BZ925" s="157"/>
      <c r="CA925" s="157"/>
      <c r="CB925" s="157"/>
      <c r="CC925" s="157"/>
      <c r="CD925" s="157"/>
    </row>
    <row r="926" spans="1:82" ht="63" customHeight="1" x14ac:dyDescent="0.35">
      <c r="A926" s="154"/>
      <c r="B926" s="153"/>
      <c r="C926" s="157"/>
      <c r="D926" s="159"/>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7"/>
      <c r="AY926" s="157"/>
      <c r="AZ926" s="157"/>
      <c r="BA926" s="157"/>
      <c r="BB926" s="157"/>
      <c r="BC926" s="157"/>
      <c r="BD926" s="157"/>
      <c r="BE926" s="157"/>
      <c r="BF926" s="157"/>
      <c r="BG926" s="157"/>
      <c r="BH926" s="157"/>
      <c r="BI926" s="157"/>
      <c r="BJ926" s="157"/>
      <c r="BK926" s="157"/>
      <c r="BL926" s="157"/>
      <c r="BM926" s="157"/>
      <c r="BN926" s="157"/>
      <c r="BO926" s="157"/>
      <c r="BP926" s="157"/>
      <c r="BQ926" s="157"/>
      <c r="BR926" s="157"/>
      <c r="BS926" s="157"/>
      <c r="BT926" s="157"/>
      <c r="BU926" s="157"/>
      <c r="BV926" s="157"/>
      <c r="BW926" s="157"/>
      <c r="BX926" s="157"/>
      <c r="BY926" s="157"/>
      <c r="BZ926" s="157"/>
      <c r="CA926" s="157"/>
      <c r="CB926" s="157"/>
      <c r="CC926" s="157"/>
      <c r="CD926" s="157"/>
    </row>
    <row r="927" spans="1:82" ht="63" customHeight="1" x14ac:dyDescent="0.35">
      <c r="A927" s="154"/>
      <c r="B927" s="153"/>
      <c r="C927" s="157"/>
      <c r="D927" s="159"/>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7"/>
      <c r="AY927" s="157"/>
      <c r="AZ927" s="157"/>
      <c r="BA927" s="157"/>
      <c r="BB927" s="157"/>
      <c r="BC927" s="157"/>
      <c r="BD927" s="157"/>
      <c r="BE927" s="157"/>
      <c r="BF927" s="157"/>
      <c r="BG927" s="157"/>
      <c r="BH927" s="157"/>
      <c r="BI927" s="157"/>
      <c r="BJ927" s="157"/>
      <c r="BK927" s="157"/>
      <c r="BL927" s="157"/>
      <c r="BM927" s="157"/>
      <c r="BN927" s="157"/>
      <c r="BO927" s="157"/>
      <c r="BP927" s="157"/>
      <c r="BQ927" s="157"/>
      <c r="BR927" s="157"/>
      <c r="BS927" s="157"/>
      <c r="BT927" s="157"/>
      <c r="BU927" s="157"/>
      <c r="BV927" s="157"/>
      <c r="BW927" s="157"/>
      <c r="BX927" s="157"/>
      <c r="BY927" s="157"/>
      <c r="BZ927" s="157"/>
      <c r="CA927" s="157"/>
      <c r="CB927" s="157"/>
      <c r="CC927" s="157"/>
      <c r="CD927" s="157"/>
    </row>
    <row r="928" spans="1:82" ht="63" customHeight="1" x14ac:dyDescent="0.35">
      <c r="A928" s="154"/>
      <c r="B928" s="153"/>
      <c r="C928" s="157"/>
      <c r="D928" s="159"/>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7"/>
      <c r="AY928" s="157"/>
      <c r="AZ928" s="157"/>
      <c r="BA928" s="157"/>
      <c r="BB928" s="157"/>
      <c r="BC928" s="157"/>
      <c r="BD928" s="157"/>
      <c r="BE928" s="157"/>
      <c r="BF928" s="157"/>
      <c r="BG928" s="157"/>
      <c r="BH928" s="157"/>
      <c r="BI928" s="157"/>
      <c r="BJ928" s="157"/>
      <c r="BK928" s="157"/>
      <c r="BL928" s="157"/>
      <c r="BM928" s="157"/>
      <c r="BN928" s="157"/>
      <c r="BO928" s="157"/>
      <c r="BP928" s="157"/>
      <c r="BQ928" s="157"/>
      <c r="BR928" s="157"/>
      <c r="BS928" s="157"/>
      <c r="BT928" s="157"/>
      <c r="BU928" s="157"/>
      <c r="BV928" s="157"/>
      <c r="BW928" s="157"/>
      <c r="BX928" s="157"/>
      <c r="BY928" s="157"/>
      <c r="BZ928" s="157"/>
      <c r="CA928" s="157"/>
      <c r="CB928" s="157"/>
      <c r="CC928" s="157"/>
      <c r="CD928" s="157"/>
    </row>
    <row r="929" spans="1:82" ht="63" customHeight="1" x14ac:dyDescent="0.35">
      <c r="A929" s="154"/>
      <c r="B929" s="153"/>
      <c r="C929" s="157"/>
      <c r="D929" s="159"/>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7"/>
      <c r="AY929" s="157"/>
      <c r="AZ929" s="157"/>
      <c r="BA929" s="157"/>
      <c r="BB929" s="157"/>
      <c r="BC929" s="157"/>
      <c r="BD929" s="157"/>
      <c r="BE929" s="157"/>
      <c r="BF929" s="157"/>
      <c r="BG929" s="157"/>
      <c r="BH929" s="157"/>
      <c r="BI929" s="157"/>
      <c r="BJ929" s="157"/>
      <c r="BK929" s="157"/>
      <c r="BL929" s="157"/>
      <c r="BM929" s="157"/>
      <c r="BN929" s="157"/>
      <c r="BO929" s="157"/>
      <c r="BP929" s="157"/>
      <c r="BQ929" s="157"/>
      <c r="BR929" s="157"/>
      <c r="BS929" s="157"/>
      <c r="BT929" s="157"/>
      <c r="BU929" s="157"/>
      <c r="BV929" s="157"/>
      <c r="BW929" s="157"/>
      <c r="BX929" s="157"/>
      <c r="BY929" s="157"/>
      <c r="BZ929" s="157"/>
      <c r="CA929" s="157"/>
      <c r="CB929" s="157"/>
      <c r="CC929" s="157"/>
      <c r="CD929" s="157"/>
    </row>
    <row r="930" spans="1:82" ht="63" customHeight="1" x14ac:dyDescent="0.35">
      <c r="A930" s="154"/>
      <c r="B930" s="153"/>
      <c r="C930" s="157"/>
      <c r="D930" s="159"/>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7"/>
      <c r="AY930" s="157"/>
      <c r="AZ930" s="157"/>
      <c r="BA930" s="157"/>
      <c r="BB930" s="157"/>
      <c r="BC930" s="157"/>
      <c r="BD930" s="157"/>
      <c r="BE930" s="157"/>
      <c r="BF930" s="157"/>
      <c r="BG930" s="157"/>
      <c r="BH930" s="157"/>
      <c r="BI930" s="157"/>
      <c r="BJ930" s="157"/>
      <c r="BK930" s="157"/>
      <c r="BL930" s="157"/>
      <c r="BM930" s="157"/>
      <c r="BN930" s="157"/>
      <c r="BO930" s="157"/>
      <c r="BP930" s="157"/>
      <c r="BQ930" s="157"/>
      <c r="BR930" s="157"/>
      <c r="BS930" s="157"/>
      <c r="BT930" s="157"/>
      <c r="BU930" s="157"/>
      <c r="BV930" s="157"/>
      <c r="BW930" s="157"/>
      <c r="BX930" s="157"/>
      <c r="BY930" s="157"/>
      <c r="BZ930" s="157"/>
      <c r="CA930" s="157"/>
      <c r="CB930" s="157"/>
      <c r="CC930" s="157"/>
      <c r="CD930" s="157"/>
    </row>
    <row r="931" spans="1:82" ht="63" customHeight="1" x14ac:dyDescent="0.35">
      <c r="A931" s="154"/>
      <c r="B931" s="153"/>
      <c r="C931" s="157"/>
      <c r="D931" s="159"/>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7"/>
      <c r="AY931" s="157"/>
      <c r="AZ931" s="157"/>
      <c r="BA931" s="157"/>
      <c r="BB931" s="157"/>
      <c r="BC931" s="157"/>
      <c r="BD931" s="157"/>
      <c r="BE931" s="157"/>
      <c r="BF931" s="157"/>
      <c r="BG931" s="157"/>
      <c r="BH931" s="157"/>
      <c r="BI931" s="157"/>
      <c r="BJ931" s="157"/>
      <c r="BK931" s="157"/>
      <c r="BL931" s="157"/>
      <c r="BM931" s="157"/>
      <c r="BN931" s="157"/>
      <c r="BO931" s="157"/>
      <c r="BP931" s="157"/>
      <c r="BQ931" s="157"/>
      <c r="BR931" s="157"/>
      <c r="BS931" s="157"/>
      <c r="BT931" s="157"/>
      <c r="BU931" s="157"/>
      <c r="BV931" s="157"/>
      <c r="BW931" s="157"/>
      <c r="BX931" s="157"/>
      <c r="BY931" s="157"/>
      <c r="BZ931" s="157"/>
      <c r="CA931" s="157"/>
      <c r="CB931" s="157"/>
      <c r="CC931" s="157"/>
      <c r="CD931" s="157"/>
    </row>
    <row r="932" spans="1:82" ht="63" customHeight="1" x14ac:dyDescent="0.35">
      <c r="A932" s="154"/>
      <c r="B932" s="153"/>
      <c r="C932" s="157"/>
      <c r="D932" s="159"/>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7"/>
      <c r="AY932" s="157"/>
      <c r="AZ932" s="157"/>
      <c r="BA932" s="157"/>
      <c r="BB932" s="157"/>
      <c r="BC932" s="157"/>
      <c r="BD932" s="157"/>
      <c r="BE932" s="157"/>
      <c r="BF932" s="157"/>
      <c r="BG932" s="157"/>
      <c r="BH932" s="157"/>
      <c r="BI932" s="157"/>
      <c r="BJ932" s="157"/>
      <c r="BK932" s="157"/>
      <c r="BL932" s="157"/>
      <c r="BM932" s="157"/>
      <c r="BN932" s="157"/>
      <c r="BO932" s="157"/>
      <c r="BP932" s="157"/>
      <c r="BQ932" s="157"/>
      <c r="BR932" s="157"/>
      <c r="BS932" s="157"/>
      <c r="BT932" s="157"/>
      <c r="BU932" s="157"/>
      <c r="BV932" s="157"/>
      <c r="BW932" s="157"/>
      <c r="BX932" s="157"/>
      <c r="BY932" s="157"/>
      <c r="BZ932" s="157"/>
      <c r="CA932" s="157"/>
      <c r="CB932" s="157"/>
      <c r="CC932" s="157"/>
      <c r="CD932" s="157"/>
    </row>
    <row r="933" spans="1:82" ht="63" customHeight="1" x14ac:dyDescent="0.35">
      <c r="A933" s="154"/>
      <c r="B933" s="153"/>
      <c r="C933" s="157"/>
      <c r="D933" s="159"/>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7"/>
      <c r="AY933" s="157"/>
      <c r="AZ933" s="157"/>
      <c r="BA933" s="157"/>
      <c r="BB933" s="157"/>
      <c r="BC933" s="157"/>
      <c r="BD933" s="157"/>
      <c r="BE933" s="157"/>
      <c r="BF933" s="157"/>
      <c r="BG933" s="157"/>
      <c r="BH933" s="157"/>
      <c r="BI933" s="157"/>
      <c r="BJ933" s="157"/>
      <c r="BK933" s="157"/>
      <c r="BL933" s="157"/>
      <c r="BM933" s="157"/>
      <c r="BN933" s="157"/>
      <c r="BO933" s="157"/>
      <c r="BP933" s="157"/>
      <c r="BQ933" s="157"/>
      <c r="BR933" s="157"/>
      <c r="BS933" s="157"/>
      <c r="BT933" s="157"/>
      <c r="BU933" s="157"/>
      <c r="BV933" s="157"/>
      <c r="BW933" s="157"/>
      <c r="BX933" s="157"/>
      <c r="BY933" s="157"/>
      <c r="BZ933" s="157"/>
      <c r="CA933" s="157"/>
      <c r="CB933" s="157"/>
      <c r="CC933" s="157"/>
      <c r="CD933" s="157"/>
    </row>
    <row r="934" spans="1:82" ht="63" customHeight="1" x14ac:dyDescent="0.35">
      <c r="A934" s="154"/>
      <c r="B934" s="153"/>
      <c r="C934" s="157"/>
      <c r="D934" s="159"/>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7"/>
      <c r="AY934" s="157"/>
      <c r="AZ934" s="157"/>
      <c r="BA934" s="157"/>
      <c r="BB934" s="157"/>
      <c r="BC934" s="157"/>
      <c r="BD934" s="157"/>
      <c r="BE934" s="157"/>
      <c r="BF934" s="157"/>
      <c r="BG934" s="157"/>
      <c r="BH934" s="157"/>
      <c r="BI934" s="157"/>
      <c r="BJ934" s="157"/>
      <c r="BK934" s="157"/>
      <c r="BL934" s="157"/>
      <c r="BM934" s="157"/>
      <c r="BN934" s="157"/>
      <c r="BO934" s="157"/>
      <c r="BP934" s="157"/>
      <c r="BQ934" s="157"/>
      <c r="BR934" s="157"/>
      <c r="BS934" s="157"/>
      <c r="BT934" s="157"/>
      <c r="BU934" s="157"/>
      <c r="BV934" s="157"/>
      <c r="BW934" s="157"/>
      <c r="BX934" s="157"/>
      <c r="BY934" s="157"/>
      <c r="BZ934" s="157"/>
      <c r="CA934" s="157"/>
      <c r="CB934" s="157"/>
      <c r="CC934" s="157"/>
      <c r="CD934" s="157"/>
    </row>
    <row r="935" spans="1:82" ht="63" customHeight="1" x14ac:dyDescent="0.35">
      <c r="A935" s="154"/>
      <c r="B935" s="153"/>
      <c r="C935" s="157"/>
      <c r="D935" s="159"/>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7"/>
      <c r="AY935" s="157"/>
      <c r="AZ935" s="157"/>
      <c r="BA935" s="157"/>
      <c r="BB935" s="157"/>
      <c r="BC935" s="157"/>
      <c r="BD935" s="157"/>
      <c r="BE935" s="157"/>
      <c r="BF935" s="157"/>
      <c r="BG935" s="157"/>
      <c r="BH935" s="157"/>
      <c r="BI935" s="157"/>
      <c r="BJ935" s="157"/>
      <c r="BK935" s="157"/>
      <c r="BL935" s="157"/>
      <c r="BM935" s="157"/>
      <c r="BN935" s="157"/>
      <c r="BO935" s="157"/>
      <c r="BP935" s="157"/>
      <c r="BQ935" s="157"/>
      <c r="BR935" s="157"/>
      <c r="BS935" s="157"/>
      <c r="BT935" s="157"/>
      <c r="BU935" s="157"/>
      <c r="BV935" s="157"/>
      <c r="BW935" s="157"/>
      <c r="BX935" s="157"/>
      <c r="BY935" s="157"/>
      <c r="BZ935" s="157"/>
      <c r="CA935" s="157"/>
      <c r="CB935" s="157"/>
      <c r="CC935" s="157"/>
      <c r="CD935" s="157"/>
    </row>
    <row r="936" spans="1:82" ht="63" customHeight="1" x14ac:dyDescent="0.35">
      <c r="A936" s="154"/>
      <c r="B936" s="153"/>
      <c r="C936" s="157"/>
      <c r="D936" s="159"/>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7"/>
      <c r="AY936" s="157"/>
      <c r="AZ936" s="157"/>
      <c r="BA936" s="157"/>
      <c r="BB936" s="157"/>
      <c r="BC936" s="157"/>
      <c r="BD936" s="157"/>
      <c r="BE936" s="157"/>
      <c r="BF936" s="157"/>
      <c r="BG936" s="157"/>
      <c r="BH936" s="157"/>
      <c r="BI936" s="157"/>
      <c r="BJ936" s="157"/>
      <c r="BK936" s="157"/>
      <c r="BL936" s="157"/>
      <c r="BM936" s="157"/>
      <c r="BN936" s="157"/>
      <c r="BO936" s="157"/>
      <c r="BP936" s="157"/>
      <c r="BQ936" s="157"/>
      <c r="BR936" s="157"/>
      <c r="BS936" s="157"/>
      <c r="BT936" s="157"/>
      <c r="BU936" s="157"/>
      <c r="BV936" s="157"/>
      <c r="BW936" s="157"/>
      <c r="BX936" s="157"/>
      <c r="BY936" s="157"/>
      <c r="BZ936" s="157"/>
      <c r="CA936" s="157"/>
      <c r="CB936" s="157"/>
      <c r="CC936" s="157"/>
      <c r="CD936" s="157"/>
    </row>
    <row r="937" spans="1:82" ht="63" customHeight="1" x14ac:dyDescent="0.35">
      <c r="A937" s="154"/>
      <c r="B937" s="153"/>
      <c r="C937" s="157"/>
      <c r="D937" s="159"/>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7"/>
      <c r="AY937" s="157"/>
      <c r="AZ937" s="157"/>
      <c r="BA937" s="157"/>
      <c r="BB937" s="157"/>
      <c r="BC937" s="157"/>
      <c r="BD937" s="157"/>
      <c r="BE937" s="157"/>
      <c r="BF937" s="157"/>
      <c r="BG937" s="157"/>
      <c r="BH937" s="157"/>
      <c r="BI937" s="157"/>
      <c r="BJ937" s="157"/>
      <c r="BK937" s="157"/>
      <c r="BL937" s="157"/>
      <c r="BM937" s="157"/>
      <c r="BN937" s="157"/>
      <c r="BO937" s="157"/>
      <c r="BP937" s="157"/>
      <c r="BQ937" s="157"/>
      <c r="BR937" s="157"/>
      <c r="BS937" s="157"/>
      <c r="BT937" s="157"/>
      <c r="BU937" s="157"/>
      <c r="BV937" s="157"/>
      <c r="BW937" s="157"/>
      <c r="BX937" s="157"/>
      <c r="BY937" s="157"/>
      <c r="BZ937" s="157"/>
      <c r="CA937" s="157"/>
      <c r="CB937" s="157"/>
      <c r="CC937" s="157"/>
      <c r="CD937" s="157"/>
    </row>
    <row r="938" spans="1:82" ht="63" customHeight="1" x14ac:dyDescent="0.35">
      <c r="A938" s="154"/>
      <c r="B938" s="153"/>
      <c r="C938" s="157"/>
      <c r="D938" s="159"/>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7"/>
      <c r="AY938" s="157"/>
      <c r="AZ938" s="157"/>
      <c r="BA938" s="157"/>
      <c r="BB938" s="157"/>
      <c r="BC938" s="157"/>
      <c r="BD938" s="157"/>
      <c r="BE938" s="157"/>
      <c r="BF938" s="157"/>
      <c r="BG938" s="157"/>
      <c r="BH938" s="157"/>
      <c r="BI938" s="157"/>
      <c r="BJ938" s="157"/>
      <c r="BK938" s="157"/>
      <c r="BL938" s="157"/>
      <c r="BM938" s="157"/>
      <c r="BN938" s="157"/>
      <c r="BO938" s="157"/>
      <c r="BP938" s="157"/>
      <c r="BQ938" s="157"/>
      <c r="BR938" s="157"/>
      <c r="BS938" s="157"/>
      <c r="BT938" s="157"/>
      <c r="BU938" s="157"/>
      <c r="BV938" s="157"/>
      <c r="BW938" s="157"/>
      <c r="BX938" s="157"/>
      <c r="BY938" s="157"/>
      <c r="BZ938" s="157"/>
      <c r="CA938" s="157"/>
      <c r="CB938" s="157"/>
      <c r="CC938" s="157"/>
      <c r="CD938" s="157"/>
    </row>
    <row r="939" spans="1:82" ht="63" customHeight="1" x14ac:dyDescent="0.35">
      <c r="A939" s="154"/>
      <c r="B939" s="153"/>
      <c r="C939" s="157"/>
      <c r="D939" s="159"/>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7"/>
      <c r="AY939" s="157"/>
      <c r="AZ939" s="157"/>
      <c r="BA939" s="157"/>
      <c r="BB939" s="157"/>
      <c r="BC939" s="157"/>
      <c r="BD939" s="157"/>
      <c r="BE939" s="157"/>
      <c r="BF939" s="157"/>
      <c r="BG939" s="157"/>
      <c r="BH939" s="157"/>
      <c r="BI939" s="157"/>
      <c r="BJ939" s="157"/>
      <c r="BK939" s="157"/>
      <c r="BL939" s="157"/>
      <c r="BM939" s="157"/>
      <c r="BN939" s="157"/>
      <c r="BO939" s="157"/>
      <c r="BP939" s="157"/>
      <c r="BQ939" s="157"/>
      <c r="BR939" s="157"/>
      <c r="BS939" s="157"/>
      <c r="BT939" s="157"/>
      <c r="BU939" s="157"/>
      <c r="BV939" s="157"/>
      <c r="BW939" s="157"/>
      <c r="BX939" s="157"/>
      <c r="BY939" s="157"/>
      <c r="BZ939" s="157"/>
      <c r="CA939" s="157"/>
      <c r="CB939" s="157"/>
      <c r="CC939" s="157"/>
      <c r="CD939" s="157"/>
    </row>
    <row r="940" spans="1:82" ht="63" customHeight="1" x14ac:dyDescent="0.35">
      <c r="A940" s="154"/>
      <c r="B940" s="153"/>
      <c r="C940" s="157"/>
      <c r="D940" s="159"/>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7"/>
      <c r="AY940" s="157"/>
      <c r="AZ940" s="157"/>
      <c r="BA940" s="157"/>
      <c r="BB940" s="157"/>
      <c r="BC940" s="157"/>
      <c r="BD940" s="157"/>
      <c r="BE940" s="157"/>
      <c r="BF940" s="157"/>
      <c r="BG940" s="157"/>
      <c r="BH940" s="157"/>
      <c r="BI940" s="157"/>
      <c r="BJ940" s="157"/>
      <c r="BK940" s="157"/>
      <c r="BL940" s="157"/>
      <c r="BM940" s="157"/>
      <c r="BN940" s="157"/>
      <c r="BO940" s="157"/>
      <c r="BP940" s="157"/>
      <c r="BQ940" s="157"/>
      <c r="BR940" s="157"/>
      <c r="BS940" s="157"/>
      <c r="BT940" s="157"/>
      <c r="BU940" s="157"/>
      <c r="BV940" s="157"/>
      <c r="BW940" s="157"/>
      <c r="BX940" s="157"/>
      <c r="BY940" s="157"/>
      <c r="BZ940" s="157"/>
      <c r="CA940" s="157"/>
      <c r="CB940" s="157"/>
      <c r="CC940" s="157"/>
      <c r="CD940" s="157"/>
    </row>
    <row r="941" spans="1:82" ht="63" customHeight="1" x14ac:dyDescent="0.35">
      <c r="A941" s="154"/>
      <c r="B941" s="153"/>
      <c r="C941" s="157"/>
      <c r="D941" s="159"/>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7"/>
      <c r="AY941" s="157"/>
      <c r="AZ941" s="157"/>
      <c r="BA941" s="157"/>
      <c r="BB941" s="157"/>
      <c r="BC941" s="157"/>
      <c r="BD941" s="157"/>
      <c r="BE941" s="157"/>
      <c r="BF941" s="157"/>
      <c r="BG941" s="157"/>
      <c r="BH941" s="157"/>
      <c r="BI941" s="157"/>
      <c r="BJ941" s="157"/>
      <c r="BK941" s="157"/>
      <c r="BL941" s="157"/>
      <c r="BM941" s="157"/>
      <c r="BN941" s="157"/>
      <c r="BO941" s="157"/>
      <c r="BP941" s="157"/>
      <c r="BQ941" s="157"/>
      <c r="BR941" s="157"/>
      <c r="BS941" s="157"/>
      <c r="BT941" s="157"/>
      <c r="BU941" s="157"/>
      <c r="BV941" s="157"/>
      <c r="BW941" s="157"/>
      <c r="BX941" s="157"/>
      <c r="BY941" s="157"/>
      <c r="BZ941" s="157"/>
      <c r="CA941" s="157"/>
      <c r="CB941" s="157"/>
      <c r="CC941" s="157"/>
      <c r="CD941" s="157"/>
    </row>
    <row r="942" spans="1:82" ht="63" customHeight="1" x14ac:dyDescent="0.35">
      <c r="A942" s="154"/>
      <c r="B942" s="153"/>
      <c r="C942" s="157"/>
      <c r="D942" s="159"/>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7"/>
      <c r="AY942" s="157"/>
      <c r="AZ942" s="157"/>
      <c r="BA942" s="157"/>
      <c r="BB942" s="157"/>
      <c r="BC942" s="157"/>
      <c r="BD942" s="157"/>
      <c r="BE942" s="157"/>
      <c r="BF942" s="157"/>
      <c r="BG942" s="157"/>
      <c r="BH942" s="157"/>
      <c r="BI942" s="157"/>
      <c r="BJ942" s="157"/>
      <c r="BK942" s="157"/>
      <c r="BL942" s="157"/>
      <c r="BM942" s="157"/>
      <c r="BN942" s="157"/>
      <c r="BO942" s="157"/>
      <c r="BP942" s="157"/>
      <c r="BQ942" s="157"/>
      <c r="BR942" s="157"/>
      <c r="BS942" s="157"/>
      <c r="BT942" s="157"/>
      <c r="BU942" s="157"/>
      <c r="BV942" s="157"/>
      <c r="BW942" s="157"/>
      <c r="BX942" s="157"/>
      <c r="BY942" s="157"/>
      <c r="BZ942" s="157"/>
      <c r="CA942" s="157"/>
      <c r="CB942" s="157"/>
      <c r="CC942" s="157"/>
      <c r="CD942" s="157"/>
    </row>
    <row r="943" spans="1:82" ht="63" customHeight="1" x14ac:dyDescent="0.35">
      <c r="A943" s="154"/>
      <c r="B943" s="153"/>
      <c r="C943" s="157"/>
      <c r="D943" s="159"/>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7"/>
      <c r="AY943" s="157"/>
      <c r="AZ943" s="157"/>
      <c r="BA943" s="157"/>
      <c r="BB943" s="157"/>
      <c r="BC943" s="157"/>
      <c r="BD943" s="157"/>
      <c r="BE943" s="157"/>
      <c r="BF943" s="157"/>
      <c r="BG943" s="157"/>
      <c r="BH943" s="157"/>
      <c r="BI943" s="157"/>
      <c r="BJ943" s="157"/>
      <c r="BK943" s="157"/>
      <c r="BL943" s="157"/>
      <c r="BM943" s="157"/>
      <c r="BN943" s="157"/>
      <c r="BO943" s="157"/>
      <c r="BP943" s="157"/>
      <c r="BQ943" s="157"/>
      <c r="BR943" s="157"/>
      <c r="BS943" s="157"/>
      <c r="BT943" s="157"/>
      <c r="BU943" s="157"/>
      <c r="BV943" s="157"/>
      <c r="BW943" s="157"/>
      <c r="BX943" s="157"/>
      <c r="BY943" s="157"/>
      <c r="BZ943" s="157"/>
      <c r="CA943" s="157"/>
      <c r="CB943" s="157"/>
      <c r="CC943" s="157"/>
      <c r="CD943" s="157"/>
    </row>
    <row r="944" spans="1:82" ht="63" customHeight="1" x14ac:dyDescent="0.35">
      <c r="A944" s="154"/>
      <c r="B944" s="153"/>
      <c r="C944" s="157"/>
      <c r="D944" s="159"/>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7"/>
      <c r="AY944" s="157"/>
      <c r="AZ944" s="157"/>
      <c r="BA944" s="157"/>
      <c r="BB944" s="157"/>
      <c r="BC944" s="157"/>
      <c r="BD944" s="157"/>
      <c r="BE944" s="157"/>
      <c r="BF944" s="157"/>
      <c r="BG944" s="157"/>
      <c r="BH944" s="157"/>
      <c r="BI944" s="157"/>
      <c r="BJ944" s="157"/>
      <c r="BK944" s="157"/>
      <c r="BL944" s="157"/>
      <c r="BM944" s="157"/>
      <c r="BN944" s="157"/>
      <c r="BO944" s="157"/>
      <c r="BP944" s="157"/>
      <c r="BQ944" s="157"/>
      <c r="BR944" s="157"/>
      <c r="BS944" s="157"/>
      <c r="BT944" s="157"/>
      <c r="BU944" s="157"/>
      <c r="BV944" s="157"/>
      <c r="BW944" s="157"/>
      <c r="BX944" s="157"/>
      <c r="BY944" s="157"/>
      <c r="BZ944" s="157"/>
      <c r="CA944" s="157"/>
      <c r="CB944" s="157"/>
      <c r="CC944" s="157"/>
      <c r="CD944" s="157"/>
    </row>
    <row r="945" spans="1:82" ht="63" customHeight="1" x14ac:dyDescent="0.35">
      <c r="A945" s="154"/>
      <c r="B945" s="153"/>
      <c r="C945" s="157"/>
      <c r="D945" s="159"/>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7"/>
      <c r="AY945" s="157"/>
      <c r="AZ945" s="157"/>
      <c r="BA945" s="157"/>
      <c r="BB945" s="157"/>
      <c r="BC945" s="157"/>
      <c r="BD945" s="157"/>
      <c r="BE945" s="157"/>
      <c r="BF945" s="157"/>
      <c r="BG945" s="157"/>
      <c r="BH945" s="157"/>
      <c r="BI945" s="157"/>
      <c r="BJ945" s="157"/>
      <c r="BK945" s="157"/>
      <c r="BL945" s="157"/>
      <c r="BM945" s="157"/>
      <c r="BN945" s="157"/>
      <c r="BO945" s="157"/>
      <c r="BP945" s="157"/>
      <c r="BQ945" s="157"/>
      <c r="BR945" s="157"/>
      <c r="BS945" s="157"/>
      <c r="BT945" s="157"/>
      <c r="BU945" s="157"/>
      <c r="BV945" s="157"/>
      <c r="BW945" s="157"/>
      <c r="BX945" s="157"/>
      <c r="BY945" s="157"/>
      <c r="BZ945" s="157"/>
      <c r="CA945" s="157"/>
      <c r="CB945" s="157"/>
      <c r="CC945" s="157"/>
      <c r="CD945" s="157"/>
    </row>
    <row r="946" spans="1:82" ht="63" customHeight="1" x14ac:dyDescent="0.35">
      <c r="A946" s="154"/>
      <c r="B946" s="153"/>
      <c r="C946" s="157"/>
      <c r="D946" s="159"/>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7"/>
      <c r="AY946" s="157"/>
      <c r="AZ946" s="157"/>
      <c r="BA946" s="157"/>
      <c r="BB946" s="157"/>
      <c r="BC946" s="157"/>
      <c r="BD946" s="157"/>
      <c r="BE946" s="157"/>
      <c r="BF946" s="157"/>
      <c r="BG946" s="157"/>
      <c r="BH946" s="157"/>
      <c r="BI946" s="157"/>
      <c r="BJ946" s="157"/>
      <c r="BK946" s="157"/>
      <c r="BL946" s="157"/>
      <c r="BM946" s="157"/>
      <c r="BN946" s="157"/>
      <c r="BO946" s="157"/>
      <c r="BP946" s="157"/>
      <c r="BQ946" s="157"/>
      <c r="BR946" s="157"/>
      <c r="BS946" s="157"/>
      <c r="BT946" s="157"/>
      <c r="BU946" s="157"/>
      <c r="BV946" s="157"/>
      <c r="BW946" s="157"/>
      <c r="BX946" s="157"/>
      <c r="BY946" s="157"/>
      <c r="BZ946" s="157"/>
      <c r="CA946" s="157"/>
      <c r="CB946" s="157"/>
      <c r="CC946" s="157"/>
      <c r="CD946" s="157"/>
    </row>
    <row r="947" spans="1:82" ht="63" customHeight="1" x14ac:dyDescent="0.35">
      <c r="A947" s="154"/>
      <c r="B947" s="153"/>
      <c r="C947" s="157"/>
      <c r="D947" s="159"/>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7"/>
      <c r="AY947" s="157"/>
      <c r="AZ947" s="157"/>
      <c r="BA947" s="157"/>
      <c r="BB947" s="157"/>
      <c r="BC947" s="157"/>
      <c r="BD947" s="157"/>
      <c r="BE947" s="157"/>
      <c r="BF947" s="157"/>
      <c r="BG947" s="157"/>
      <c r="BH947" s="157"/>
      <c r="BI947" s="157"/>
      <c r="BJ947" s="157"/>
      <c r="BK947" s="157"/>
      <c r="BL947" s="157"/>
      <c r="BM947" s="157"/>
      <c r="BN947" s="157"/>
      <c r="BO947" s="157"/>
      <c r="BP947" s="157"/>
      <c r="BQ947" s="157"/>
      <c r="BR947" s="157"/>
      <c r="BS947" s="157"/>
      <c r="BT947" s="157"/>
      <c r="BU947" s="157"/>
      <c r="BV947" s="157"/>
      <c r="BW947" s="157"/>
      <c r="BX947" s="157"/>
      <c r="BY947" s="157"/>
      <c r="BZ947" s="157"/>
      <c r="CA947" s="157"/>
      <c r="CB947" s="157"/>
      <c r="CC947" s="157"/>
      <c r="CD947" s="157"/>
    </row>
    <row r="948" spans="1:82" ht="63" customHeight="1" x14ac:dyDescent="0.35">
      <c r="A948" s="154"/>
      <c r="B948" s="153"/>
      <c r="C948" s="157"/>
      <c r="D948" s="159"/>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7"/>
      <c r="AY948" s="157"/>
      <c r="AZ948" s="157"/>
      <c r="BA948" s="157"/>
      <c r="BB948" s="157"/>
      <c r="BC948" s="157"/>
      <c r="BD948" s="157"/>
      <c r="BE948" s="157"/>
      <c r="BF948" s="157"/>
      <c r="BG948" s="157"/>
      <c r="BH948" s="157"/>
      <c r="BI948" s="157"/>
      <c r="BJ948" s="157"/>
      <c r="BK948" s="157"/>
      <c r="BL948" s="157"/>
      <c r="BM948" s="157"/>
      <c r="BN948" s="157"/>
      <c r="BO948" s="157"/>
      <c r="BP948" s="157"/>
      <c r="BQ948" s="157"/>
      <c r="BR948" s="157"/>
      <c r="BS948" s="157"/>
      <c r="BT948" s="157"/>
      <c r="BU948" s="157"/>
      <c r="BV948" s="157"/>
      <c r="BW948" s="157"/>
      <c r="BX948" s="157"/>
      <c r="BY948" s="157"/>
      <c r="BZ948" s="157"/>
      <c r="CA948" s="157"/>
      <c r="CB948" s="157"/>
      <c r="CC948" s="157"/>
      <c r="CD948" s="157"/>
    </row>
    <row r="949" spans="1:82" ht="63" customHeight="1" x14ac:dyDescent="0.35">
      <c r="A949" s="154"/>
      <c r="B949" s="153"/>
      <c r="C949" s="157"/>
      <c r="D949" s="159"/>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7"/>
      <c r="AY949" s="157"/>
      <c r="AZ949" s="157"/>
      <c r="BA949" s="157"/>
      <c r="BB949" s="157"/>
      <c r="BC949" s="157"/>
      <c r="BD949" s="157"/>
      <c r="BE949" s="157"/>
      <c r="BF949" s="157"/>
      <c r="BG949" s="157"/>
      <c r="BH949" s="157"/>
      <c r="BI949" s="157"/>
      <c r="BJ949" s="157"/>
      <c r="BK949" s="157"/>
      <c r="BL949" s="157"/>
      <c r="BM949" s="157"/>
      <c r="BN949" s="157"/>
      <c r="BO949" s="157"/>
      <c r="BP949" s="157"/>
      <c r="BQ949" s="157"/>
      <c r="BR949" s="157"/>
      <c r="BS949" s="157"/>
      <c r="BT949" s="157"/>
      <c r="BU949" s="157"/>
      <c r="BV949" s="157"/>
      <c r="BW949" s="157"/>
      <c r="BX949" s="157"/>
      <c r="BY949" s="157"/>
      <c r="BZ949" s="157"/>
      <c r="CA949" s="157"/>
      <c r="CB949" s="157"/>
      <c r="CC949" s="157"/>
      <c r="CD949" s="157"/>
    </row>
    <row r="950" spans="1:82" ht="63" customHeight="1" x14ac:dyDescent="0.35">
      <c r="A950" s="154"/>
      <c r="B950" s="153"/>
      <c r="C950" s="157"/>
      <c r="D950" s="159"/>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7"/>
      <c r="AY950" s="157"/>
      <c r="AZ950" s="157"/>
      <c r="BA950" s="157"/>
      <c r="BB950" s="157"/>
      <c r="BC950" s="157"/>
      <c r="BD950" s="157"/>
      <c r="BE950" s="157"/>
      <c r="BF950" s="157"/>
      <c r="BG950" s="157"/>
      <c r="BH950" s="157"/>
      <c r="BI950" s="157"/>
      <c r="BJ950" s="157"/>
      <c r="BK950" s="157"/>
      <c r="BL950" s="157"/>
      <c r="BM950" s="157"/>
      <c r="BN950" s="157"/>
      <c r="BO950" s="157"/>
      <c r="BP950" s="157"/>
      <c r="BQ950" s="157"/>
      <c r="BR950" s="157"/>
      <c r="BS950" s="157"/>
      <c r="BT950" s="157"/>
      <c r="BU950" s="157"/>
      <c r="BV950" s="157"/>
      <c r="BW950" s="157"/>
      <c r="BX950" s="157"/>
      <c r="BY950" s="157"/>
      <c r="BZ950" s="157"/>
      <c r="CA950" s="157"/>
      <c r="CB950" s="157"/>
      <c r="CC950" s="157"/>
      <c r="CD950" s="157"/>
    </row>
    <row r="951" spans="1:82" ht="63" customHeight="1" x14ac:dyDescent="0.35">
      <c r="A951" s="154"/>
      <c r="B951" s="153"/>
      <c r="C951" s="157"/>
      <c r="D951" s="159"/>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7"/>
      <c r="AY951" s="157"/>
      <c r="AZ951" s="157"/>
      <c r="BA951" s="157"/>
      <c r="BB951" s="157"/>
      <c r="BC951" s="157"/>
      <c r="BD951" s="157"/>
      <c r="BE951" s="157"/>
      <c r="BF951" s="157"/>
      <c r="BG951" s="157"/>
      <c r="BH951" s="157"/>
      <c r="BI951" s="157"/>
      <c r="BJ951" s="157"/>
      <c r="BK951" s="157"/>
      <c r="BL951" s="157"/>
      <c r="BM951" s="157"/>
      <c r="BN951" s="157"/>
      <c r="BO951" s="157"/>
      <c r="BP951" s="157"/>
      <c r="BQ951" s="157"/>
      <c r="BR951" s="157"/>
      <c r="BS951" s="157"/>
      <c r="BT951" s="157"/>
      <c r="BU951" s="157"/>
      <c r="BV951" s="157"/>
      <c r="BW951" s="157"/>
      <c r="BX951" s="157"/>
      <c r="BY951" s="157"/>
      <c r="BZ951" s="157"/>
      <c r="CA951" s="157"/>
      <c r="CB951" s="157"/>
      <c r="CC951" s="157"/>
      <c r="CD951" s="157"/>
    </row>
    <row r="952" spans="1:82" ht="63" customHeight="1" x14ac:dyDescent="0.35">
      <c r="A952" s="154"/>
      <c r="B952" s="153"/>
      <c r="C952" s="157"/>
      <c r="D952" s="159"/>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7"/>
      <c r="AY952" s="157"/>
      <c r="AZ952" s="157"/>
      <c r="BA952" s="157"/>
      <c r="BB952" s="157"/>
      <c r="BC952" s="157"/>
      <c r="BD952" s="157"/>
      <c r="BE952" s="157"/>
      <c r="BF952" s="157"/>
      <c r="BG952" s="157"/>
      <c r="BH952" s="157"/>
      <c r="BI952" s="157"/>
      <c r="BJ952" s="157"/>
      <c r="BK952" s="157"/>
      <c r="BL952" s="157"/>
      <c r="BM952" s="157"/>
      <c r="BN952" s="157"/>
      <c r="BO952" s="157"/>
      <c r="BP952" s="157"/>
      <c r="BQ952" s="157"/>
      <c r="BR952" s="157"/>
      <c r="BS952" s="157"/>
      <c r="BT952" s="157"/>
      <c r="BU952" s="157"/>
      <c r="BV952" s="157"/>
      <c r="BW952" s="157"/>
      <c r="BX952" s="157"/>
      <c r="BY952" s="157"/>
      <c r="BZ952" s="157"/>
      <c r="CA952" s="157"/>
      <c r="CB952" s="157"/>
      <c r="CC952" s="157"/>
      <c r="CD952" s="157"/>
    </row>
    <row r="953" spans="1:82" ht="63" customHeight="1" x14ac:dyDescent="0.35">
      <c r="A953" s="154"/>
      <c r="B953" s="153"/>
      <c r="C953" s="157"/>
      <c r="D953" s="159"/>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7"/>
      <c r="AY953" s="157"/>
      <c r="AZ953" s="157"/>
      <c r="BA953" s="157"/>
      <c r="BB953" s="157"/>
      <c r="BC953" s="157"/>
      <c r="BD953" s="157"/>
      <c r="BE953" s="157"/>
      <c r="BF953" s="157"/>
      <c r="BG953" s="157"/>
      <c r="BH953" s="157"/>
      <c r="BI953" s="157"/>
      <c r="BJ953" s="157"/>
      <c r="BK953" s="157"/>
      <c r="BL953" s="157"/>
      <c r="BM953" s="157"/>
      <c r="BN953" s="157"/>
      <c r="BO953" s="157"/>
      <c r="BP953" s="157"/>
      <c r="BQ953" s="157"/>
      <c r="BR953" s="157"/>
      <c r="BS953" s="157"/>
      <c r="BT953" s="157"/>
      <c r="BU953" s="157"/>
      <c r="BV953" s="157"/>
      <c r="BW953" s="157"/>
      <c r="BX953" s="157"/>
      <c r="BY953" s="157"/>
      <c r="BZ953" s="157"/>
      <c r="CA953" s="157"/>
      <c r="CB953" s="157"/>
      <c r="CC953" s="157"/>
      <c r="CD953" s="157"/>
    </row>
    <row r="954" spans="1:82" ht="63" customHeight="1" x14ac:dyDescent="0.35">
      <c r="A954" s="154"/>
      <c r="B954" s="153"/>
      <c r="C954" s="157"/>
      <c r="D954" s="159"/>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7"/>
      <c r="AY954" s="157"/>
      <c r="AZ954" s="157"/>
      <c r="BA954" s="157"/>
      <c r="BB954" s="157"/>
      <c r="BC954" s="157"/>
      <c r="BD954" s="157"/>
      <c r="BE954" s="157"/>
      <c r="BF954" s="157"/>
      <c r="BG954" s="157"/>
      <c r="BH954" s="157"/>
      <c r="BI954" s="157"/>
      <c r="BJ954" s="157"/>
      <c r="BK954" s="157"/>
      <c r="BL954" s="157"/>
      <c r="BM954" s="157"/>
      <c r="BN954" s="157"/>
      <c r="BO954" s="157"/>
      <c r="BP954" s="157"/>
      <c r="BQ954" s="157"/>
      <c r="BR954" s="157"/>
      <c r="BS954" s="157"/>
      <c r="BT954" s="157"/>
      <c r="BU954" s="157"/>
      <c r="BV954" s="157"/>
      <c r="BW954" s="157"/>
      <c r="BX954" s="157"/>
      <c r="BY954" s="157"/>
      <c r="BZ954" s="157"/>
      <c r="CA954" s="157"/>
      <c r="CB954" s="157"/>
      <c r="CC954" s="157"/>
      <c r="CD954" s="157"/>
    </row>
    <row r="955" spans="1:82" ht="63" customHeight="1" x14ac:dyDescent="0.35">
      <c r="A955" s="154"/>
      <c r="B955" s="153"/>
      <c r="C955" s="157"/>
      <c r="D955" s="159"/>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7"/>
      <c r="AY955" s="157"/>
      <c r="AZ955" s="157"/>
      <c r="BA955" s="157"/>
      <c r="BB955" s="157"/>
      <c r="BC955" s="157"/>
      <c r="BD955" s="157"/>
      <c r="BE955" s="157"/>
      <c r="BF955" s="157"/>
      <c r="BG955" s="157"/>
      <c r="BH955" s="157"/>
      <c r="BI955" s="157"/>
      <c r="BJ955" s="157"/>
      <c r="BK955" s="157"/>
      <c r="BL955" s="157"/>
      <c r="BM955" s="157"/>
      <c r="BN955" s="157"/>
      <c r="BO955" s="157"/>
      <c r="BP955" s="157"/>
      <c r="BQ955" s="157"/>
      <c r="BR955" s="157"/>
      <c r="BS955" s="157"/>
      <c r="BT955" s="157"/>
      <c r="BU955" s="157"/>
      <c r="BV955" s="157"/>
      <c r="BW955" s="157"/>
      <c r="BX955" s="157"/>
      <c r="BY955" s="157"/>
      <c r="BZ955" s="157"/>
      <c r="CA955" s="157"/>
      <c r="CB955" s="157"/>
      <c r="CC955" s="157"/>
      <c r="CD955" s="157"/>
    </row>
    <row r="956" spans="1:82" ht="63" customHeight="1" x14ac:dyDescent="0.35">
      <c r="A956" s="154"/>
      <c r="B956" s="153"/>
      <c r="C956" s="157"/>
      <c r="D956" s="159"/>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7"/>
      <c r="AY956" s="157"/>
      <c r="AZ956" s="157"/>
      <c r="BA956" s="157"/>
      <c r="BB956" s="157"/>
      <c r="BC956" s="157"/>
      <c r="BD956" s="157"/>
      <c r="BE956" s="157"/>
      <c r="BF956" s="157"/>
      <c r="BG956" s="157"/>
      <c r="BH956" s="157"/>
      <c r="BI956" s="157"/>
      <c r="BJ956" s="157"/>
      <c r="BK956" s="157"/>
      <c r="BL956" s="157"/>
      <c r="BM956" s="157"/>
      <c r="BN956" s="157"/>
      <c r="BO956" s="157"/>
      <c r="BP956" s="157"/>
      <c r="BQ956" s="157"/>
      <c r="BR956" s="157"/>
      <c r="BS956" s="157"/>
      <c r="BT956" s="157"/>
      <c r="BU956" s="157"/>
      <c r="BV956" s="157"/>
      <c r="BW956" s="157"/>
      <c r="BX956" s="157"/>
      <c r="BY956" s="157"/>
      <c r="BZ956" s="157"/>
      <c r="CA956" s="157"/>
      <c r="CB956" s="157"/>
      <c r="CC956" s="157"/>
      <c r="CD956" s="157"/>
    </row>
    <row r="957" spans="1:82" ht="63" customHeight="1" x14ac:dyDescent="0.35">
      <c r="A957" s="154"/>
      <c r="B957" s="153"/>
      <c r="C957" s="157"/>
      <c r="D957" s="159"/>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7"/>
      <c r="AY957" s="157"/>
      <c r="AZ957" s="157"/>
      <c r="BA957" s="157"/>
      <c r="BB957" s="157"/>
      <c r="BC957" s="157"/>
      <c r="BD957" s="157"/>
      <c r="BE957" s="157"/>
      <c r="BF957" s="157"/>
      <c r="BG957" s="157"/>
      <c r="BH957" s="157"/>
      <c r="BI957" s="157"/>
      <c r="BJ957" s="157"/>
      <c r="BK957" s="157"/>
      <c r="BL957" s="157"/>
      <c r="BM957" s="157"/>
      <c r="BN957" s="157"/>
      <c r="BO957" s="157"/>
      <c r="BP957" s="157"/>
      <c r="BQ957" s="157"/>
      <c r="BR957" s="157"/>
      <c r="BS957" s="157"/>
      <c r="BT957" s="157"/>
      <c r="BU957" s="157"/>
      <c r="BV957" s="157"/>
      <c r="BW957" s="157"/>
      <c r="BX957" s="157"/>
      <c r="BY957" s="157"/>
      <c r="BZ957" s="157"/>
      <c r="CA957" s="157"/>
      <c r="CB957" s="157"/>
      <c r="CC957" s="157"/>
      <c r="CD957" s="157"/>
    </row>
    <row r="958" spans="1:82" ht="63" customHeight="1" x14ac:dyDescent="0.35">
      <c r="A958" s="154"/>
      <c r="B958" s="153"/>
      <c r="C958" s="157"/>
      <c r="D958" s="159"/>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7"/>
      <c r="AY958" s="157"/>
      <c r="AZ958" s="157"/>
      <c r="BA958" s="157"/>
      <c r="BB958" s="157"/>
      <c r="BC958" s="157"/>
      <c r="BD958" s="157"/>
      <c r="BE958" s="157"/>
      <c r="BF958" s="157"/>
      <c r="BG958" s="157"/>
      <c r="BH958" s="157"/>
      <c r="BI958" s="157"/>
      <c r="BJ958" s="157"/>
      <c r="BK958" s="157"/>
      <c r="BL958" s="157"/>
      <c r="BM958" s="157"/>
      <c r="BN958" s="157"/>
      <c r="BO958" s="157"/>
      <c r="BP958" s="157"/>
      <c r="BQ958" s="157"/>
      <c r="BR958" s="157"/>
      <c r="BS958" s="157"/>
      <c r="BT958" s="157"/>
      <c r="BU958" s="157"/>
      <c r="BV958" s="157"/>
      <c r="BW958" s="157"/>
      <c r="BX958" s="157"/>
      <c r="BY958" s="157"/>
      <c r="BZ958" s="157"/>
      <c r="CA958" s="157"/>
      <c r="CB958" s="157"/>
      <c r="CC958" s="157"/>
      <c r="CD958" s="157"/>
    </row>
    <row r="959" spans="1:82" ht="63" customHeight="1" x14ac:dyDescent="0.35">
      <c r="A959" s="154"/>
      <c r="B959" s="153"/>
      <c r="C959" s="157"/>
      <c r="D959" s="159"/>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7"/>
      <c r="AY959" s="157"/>
      <c r="AZ959" s="157"/>
      <c r="BA959" s="157"/>
      <c r="BB959" s="157"/>
      <c r="BC959" s="157"/>
      <c r="BD959" s="157"/>
      <c r="BE959" s="157"/>
      <c r="BF959" s="157"/>
      <c r="BG959" s="157"/>
      <c r="BH959" s="157"/>
      <c r="BI959" s="157"/>
      <c r="BJ959" s="157"/>
      <c r="BK959" s="157"/>
      <c r="BL959" s="157"/>
      <c r="BM959" s="157"/>
      <c r="BN959" s="157"/>
      <c r="BO959" s="157"/>
      <c r="BP959" s="157"/>
      <c r="BQ959" s="157"/>
      <c r="BR959" s="157"/>
      <c r="BS959" s="157"/>
      <c r="BT959" s="157"/>
      <c r="BU959" s="157"/>
      <c r="BV959" s="157"/>
      <c r="BW959" s="157"/>
      <c r="BX959" s="157"/>
      <c r="BY959" s="157"/>
      <c r="BZ959" s="157"/>
      <c r="CA959" s="157"/>
      <c r="CB959" s="157"/>
      <c r="CC959" s="157"/>
      <c r="CD959" s="157"/>
    </row>
    <row r="960" spans="1:82" ht="63" customHeight="1" x14ac:dyDescent="0.35">
      <c r="A960" s="154"/>
      <c r="B960" s="153"/>
      <c r="C960" s="157"/>
      <c r="D960" s="159"/>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7"/>
      <c r="AY960" s="157"/>
      <c r="AZ960" s="157"/>
      <c r="BA960" s="157"/>
      <c r="BB960" s="157"/>
      <c r="BC960" s="157"/>
      <c r="BD960" s="157"/>
      <c r="BE960" s="157"/>
      <c r="BF960" s="157"/>
      <c r="BG960" s="157"/>
      <c r="BH960" s="157"/>
      <c r="BI960" s="157"/>
      <c r="BJ960" s="157"/>
      <c r="BK960" s="157"/>
      <c r="BL960" s="157"/>
      <c r="BM960" s="157"/>
      <c r="BN960" s="157"/>
      <c r="BO960" s="157"/>
      <c r="BP960" s="157"/>
      <c r="BQ960" s="157"/>
      <c r="BR960" s="157"/>
      <c r="BS960" s="157"/>
      <c r="BT960" s="157"/>
      <c r="BU960" s="157"/>
      <c r="BV960" s="157"/>
      <c r="BW960" s="157"/>
      <c r="BX960" s="157"/>
      <c r="BY960" s="157"/>
      <c r="BZ960" s="157"/>
      <c r="CA960" s="157"/>
      <c r="CB960" s="157"/>
      <c r="CC960" s="157"/>
      <c r="CD960" s="157"/>
    </row>
    <row r="961" spans="1:82" ht="63" customHeight="1" x14ac:dyDescent="0.35">
      <c r="A961" s="154"/>
      <c r="B961" s="153"/>
      <c r="C961" s="157"/>
      <c r="D961" s="159"/>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7"/>
      <c r="AY961" s="157"/>
      <c r="AZ961" s="157"/>
      <c r="BA961" s="157"/>
      <c r="BB961" s="157"/>
      <c r="BC961" s="157"/>
      <c r="BD961" s="157"/>
      <c r="BE961" s="157"/>
      <c r="BF961" s="157"/>
      <c r="BG961" s="157"/>
      <c r="BH961" s="157"/>
      <c r="BI961" s="157"/>
      <c r="BJ961" s="157"/>
      <c r="BK961" s="157"/>
      <c r="BL961" s="157"/>
      <c r="BM961" s="157"/>
      <c r="BN961" s="157"/>
      <c r="BO961" s="157"/>
      <c r="BP961" s="157"/>
      <c r="BQ961" s="157"/>
      <c r="BR961" s="157"/>
      <c r="BS961" s="157"/>
      <c r="BT961" s="157"/>
      <c r="BU961" s="157"/>
      <c r="BV961" s="157"/>
      <c r="BW961" s="157"/>
      <c r="BX961" s="157"/>
      <c r="BY961" s="157"/>
      <c r="BZ961" s="157"/>
      <c r="CA961" s="157"/>
      <c r="CB961" s="157"/>
      <c r="CC961" s="157"/>
      <c r="CD961" s="157"/>
    </row>
    <row r="962" spans="1:82" ht="63" customHeight="1" x14ac:dyDescent="0.35">
      <c r="A962" s="154"/>
      <c r="B962" s="153"/>
      <c r="C962" s="157"/>
      <c r="D962" s="159"/>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7"/>
      <c r="AY962" s="157"/>
      <c r="AZ962" s="157"/>
      <c r="BA962" s="157"/>
      <c r="BB962" s="157"/>
      <c r="BC962" s="157"/>
      <c r="BD962" s="157"/>
      <c r="BE962" s="157"/>
      <c r="BF962" s="157"/>
      <c r="BG962" s="157"/>
      <c r="BH962" s="157"/>
      <c r="BI962" s="157"/>
      <c r="BJ962" s="157"/>
      <c r="BK962" s="157"/>
      <c r="BL962" s="157"/>
      <c r="BM962" s="157"/>
      <c r="BN962" s="157"/>
      <c r="BO962" s="157"/>
      <c r="BP962" s="157"/>
      <c r="BQ962" s="157"/>
      <c r="BR962" s="157"/>
      <c r="BS962" s="157"/>
      <c r="BT962" s="157"/>
      <c r="BU962" s="157"/>
      <c r="BV962" s="157"/>
      <c r="BW962" s="157"/>
      <c r="BX962" s="157"/>
      <c r="BY962" s="157"/>
      <c r="BZ962" s="157"/>
      <c r="CA962" s="157"/>
      <c r="CB962" s="157"/>
      <c r="CC962" s="157"/>
      <c r="CD962" s="157"/>
    </row>
    <row r="963" spans="1:82" ht="63" customHeight="1" x14ac:dyDescent="0.35">
      <c r="A963" s="154"/>
      <c r="B963" s="153"/>
      <c r="C963" s="157"/>
      <c r="D963" s="159"/>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7"/>
      <c r="AY963" s="157"/>
      <c r="AZ963" s="157"/>
      <c r="BA963" s="157"/>
      <c r="BB963" s="157"/>
      <c r="BC963" s="157"/>
      <c r="BD963" s="157"/>
      <c r="BE963" s="157"/>
      <c r="BF963" s="157"/>
      <c r="BG963" s="157"/>
      <c r="BH963" s="157"/>
      <c r="BI963" s="157"/>
      <c r="BJ963" s="157"/>
      <c r="BK963" s="157"/>
      <c r="BL963" s="157"/>
      <c r="BM963" s="157"/>
      <c r="BN963" s="157"/>
      <c r="BO963" s="157"/>
      <c r="BP963" s="157"/>
      <c r="BQ963" s="157"/>
      <c r="BR963" s="157"/>
      <c r="BS963" s="157"/>
      <c r="BT963" s="157"/>
      <c r="BU963" s="157"/>
      <c r="BV963" s="157"/>
      <c r="BW963" s="157"/>
      <c r="BX963" s="157"/>
      <c r="BY963" s="157"/>
      <c r="BZ963" s="157"/>
      <c r="CA963" s="157"/>
      <c r="CB963" s="157"/>
      <c r="CC963" s="157"/>
      <c r="CD963" s="157"/>
    </row>
    <row r="964" spans="1:82" ht="63" customHeight="1" x14ac:dyDescent="0.35">
      <c r="A964" s="154"/>
      <c r="B964" s="153"/>
      <c r="C964" s="157"/>
      <c r="D964" s="159"/>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7"/>
      <c r="AY964" s="157"/>
      <c r="AZ964" s="157"/>
      <c r="BA964" s="157"/>
      <c r="BB964" s="157"/>
      <c r="BC964" s="157"/>
      <c r="BD964" s="157"/>
      <c r="BE964" s="157"/>
      <c r="BF964" s="157"/>
      <c r="BG964" s="157"/>
      <c r="BH964" s="157"/>
      <c r="BI964" s="157"/>
      <c r="BJ964" s="157"/>
      <c r="BK964" s="157"/>
      <c r="BL964" s="157"/>
      <c r="BM964" s="157"/>
      <c r="BN964" s="157"/>
      <c r="BO964" s="157"/>
      <c r="BP964" s="157"/>
      <c r="BQ964" s="157"/>
      <c r="BR964" s="157"/>
      <c r="BS964" s="157"/>
      <c r="BT964" s="157"/>
      <c r="BU964" s="157"/>
      <c r="BV964" s="157"/>
      <c r="BW964" s="157"/>
      <c r="BX964" s="157"/>
      <c r="BY964" s="157"/>
      <c r="BZ964" s="157"/>
      <c r="CA964" s="157"/>
      <c r="CB964" s="157"/>
      <c r="CC964" s="157"/>
      <c r="CD964" s="157"/>
    </row>
    <row r="965" spans="1:82" ht="63" customHeight="1" x14ac:dyDescent="0.35">
      <c r="A965" s="154"/>
      <c r="B965" s="153"/>
      <c r="C965" s="157"/>
      <c r="D965" s="159"/>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7"/>
      <c r="AY965" s="157"/>
      <c r="AZ965" s="157"/>
      <c r="BA965" s="157"/>
      <c r="BB965" s="157"/>
      <c r="BC965" s="157"/>
      <c r="BD965" s="157"/>
      <c r="BE965" s="157"/>
      <c r="BF965" s="157"/>
      <c r="BG965" s="157"/>
      <c r="BH965" s="157"/>
      <c r="BI965" s="157"/>
      <c r="BJ965" s="157"/>
      <c r="BK965" s="157"/>
      <c r="BL965" s="157"/>
      <c r="BM965" s="157"/>
      <c r="BN965" s="157"/>
      <c r="BO965" s="157"/>
      <c r="BP965" s="157"/>
      <c r="BQ965" s="157"/>
      <c r="BR965" s="157"/>
      <c r="BS965" s="157"/>
      <c r="BT965" s="157"/>
      <c r="BU965" s="157"/>
      <c r="BV965" s="157"/>
      <c r="BW965" s="157"/>
      <c r="BX965" s="157"/>
      <c r="BY965" s="157"/>
      <c r="BZ965" s="157"/>
      <c r="CA965" s="157"/>
      <c r="CB965" s="157"/>
      <c r="CC965" s="157"/>
      <c r="CD965" s="157"/>
    </row>
    <row r="966" spans="1:82" ht="63" customHeight="1" x14ac:dyDescent="0.35">
      <c r="A966" s="154"/>
      <c r="B966" s="153"/>
      <c r="C966" s="157"/>
      <c r="D966" s="159"/>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7"/>
      <c r="AY966" s="157"/>
      <c r="AZ966" s="157"/>
      <c r="BA966" s="157"/>
      <c r="BB966" s="157"/>
      <c r="BC966" s="157"/>
      <c r="BD966" s="157"/>
      <c r="BE966" s="157"/>
      <c r="BF966" s="157"/>
      <c r="BG966" s="157"/>
      <c r="BH966" s="157"/>
      <c r="BI966" s="157"/>
      <c r="BJ966" s="157"/>
      <c r="BK966" s="157"/>
      <c r="BL966" s="157"/>
      <c r="BM966" s="157"/>
      <c r="BN966" s="157"/>
      <c r="BO966" s="157"/>
      <c r="BP966" s="157"/>
      <c r="BQ966" s="157"/>
      <c r="BR966" s="157"/>
      <c r="BS966" s="157"/>
      <c r="BT966" s="157"/>
      <c r="BU966" s="157"/>
      <c r="BV966" s="157"/>
      <c r="BW966" s="157"/>
      <c r="BX966" s="157"/>
      <c r="BY966" s="157"/>
      <c r="BZ966" s="157"/>
      <c r="CA966" s="157"/>
      <c r="CB966" s="157"/>
      <c r="CC966" s="157"/>
      <c r="CD966" s="157"/>
    </row>
    <row r="967" spans="1:82" ht="63" customHeight="1" x14ac:dyDescent="0.35">
      <c r="A967" s="154"/>
      <c r="B967" s="153"/>
      <c r="C967" s="157"/>
      <c r="D967" s="159"/>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7"/>
      <c r="AY967" s="157"/>
      <c r="AZ967" s="157"/>
      <c r="BA967" s="157"/>
      <c r="BB967" s="157"/>
      <c r="BC967" s="157"/>
      <c r="BD967" s="157"/>
      <c r="BE967" s="157"/>
      <c r="BF967" s="157"/>
      <c r="BG967" s="157"/>
      <c r="BH967" s="157"/>
      <c r="BI967" s="157"/>
      <c r="BJ967" s="157"/>
      <c r="BK967" s="157"/>
      <c r="BL967" s="157"/>
      <c r="BM967" s="157"/>
      <c r="BN967" s="157"/>
      <c r="BO967" s="157"/>
      <c r="BP967" s="157"/>
      <c r="BQ967" s="157"/>
      <c r="BR967" s="157"/>
      <c r="BS967" s="157"/>
      <c r="BT967" s="157"/>
      <c r="BU967" s="157"/>
      <c r="BV967" s="157"/>
      <c r="BW967" s="157"/>
      <c r="BX967" s="157"/>
      <c r="BY967" s="157"/>
      <c r="BZ967" s="157"/>
      <c r="CA967" s="157"/>
      <c r="CB967" s="157"/>
      <c r="CC967" s="157"/>
      <c r="CD967" s="157"/>
    </row>
    <row r="968" spans="1:82" ht="63" customHeight="1" x14ac:dyDescent="0.35">
      <c r="A968" s="154"/>
      <c r="B968" s="153"/>
      <c r="C968" s="157"/>
      <c r="D968" s="159"/>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7"/>
      <c r="AY968" s="157"/>
      <c r="AZ968" s="157"/>
      <c r="BA968" s="157"/>
      <c r="BB968" s="157"/>
      <c r="BC968" s="157"/>
      <c r="BD968" s="157"/>
      <c r="BE968" s="157"/>
      <c r="BF968" s="157"/>
      <c r="BG968" s="157"/>
      <c r="BH968" s="157"/>
      <c r="BI968" s="157"/>
      <c r="BJ968" s="157"/>
      <c r="BK968" s="157"/>
      <c r="BL968" s="157"/>
      <c r="BM968" s="157"/>
      <c r="BN968" s="157"/>
      <c r="BO968" s="157"/>
      <c r="BP968" s="157"/>
      <c r="BQ968" s="157"/>
      <c r="BR968" s="157"/>
      <c r="BS968" s="157"/>
      <c r="BT968" s="157"/>
      <c r="BU968" s="157"/>
      <c r="BV968" s="157"/>
      <c r="BW968" s="157"/>
      <c r="BX968" s="157"/>
      <c r="BY968" s="157"/>
      <c r="BZ968" s="157"/>
      <c r="CA968" s="157"/>
      <c r="CB968" s="157"/>
      <c r="CC968" s="157"/>
      <c r="CD968" s="157"/>
    </row>
    <row r="969" spans="1:82" ht="14.5" x14ac:dyDescent="0.35">
      <c r="A969" s="154"/>
      <c r="B969" s="153"/>
      <c r="C969" s="157"/>
      <c r="D969" s="159"/>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7"/>
      <c r="AY969" s="157"/>
      <c r="AZ969" s="157"/>
      <c r="BA969" s="157"/>
      <c r="BB969" s="157"/>
      <c r="BC969" s="157"/>
      <c r="BD969" s="157"/>
      <c r="BE969" s="157"/>
      <c r="BF969" s="157"/>
      <c r="BG969" s="157"/>
      <c r="BH969" s="157"/>
      <c r="BI969" s="157"/>
      <c r="BJ969" s="157"/>
      <c r="BK969" s="157"/>
      <c r="BL969" s="157"/>
      <c r="BM969" s="157"/>
      <c r="BN969" s="157"/>
      <c r="BO969" s="157"/>
      <c r="BP969" s="157"/>
      <c r="BQ969" s="157"/>
      <c r="BR969" s="157"/>
      <c r="BS969" s="157"/>
      <c r="BT969" s="157"/>
      <c r="BU969" s="157"/>
      <c r="BV969" s="157"/>
      <c r="BW969" s="157"/>
      <c r="BX969" s="157"/>
      <c r="BY969" s="157"/>
      <c r="BZ969" s="157"/>
      <c r="CA969" s="157"/>
      <c r="CB969" s="157"/>
      <c r="CC969" s="157"/>
      <c r="CD969" s="157"/>
    </row>
    <row r="970" spans="1:82" ht="14.5" x14ac:dyDescent="0.35">
      <c r="A970" s="154"/>
      <c r="B970" s="153"/>
      <c r="C970" s="157"/>
      <c r="D970" s="159"/>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7"/>
      <c r="AY970" s="157"/>
      <c r="AZ970" s="157"/>
      <c r="BA970" s="157"/>
      <c r="BB970" s="157"/>
      <c r="BC970" s="157"/>
      <c r="BD970" s="157"/>
      <c r="BE970" s="157"/>
      <c r="BF970" s="157"/>
      <c r="BG970" s="157"/>
      <c r="BH970" s="157"/>
      <c r="BI970" s="157"/>
      <c r="BJ970" s="157"/>
      <c r="BK970" s="157"/>
      <c r="BL970" s="157"/>
      <c r="BM970" s="157"/>
      <c r="BN970" s="157"/>
      <c r="BO970" s="157"/>
      <c r="BP970" s="157"/>
      <c r="BQ970" s="157"/>
      <c r="BR970" s="157"/>
      <c r="BS970" s="157"/>
      <c r="BT970" s="157"/>
      <c r="BU970" s="157"/>
      <c r="BV970" s="157"/>
      <c r="BW970" s="157"/>
      <c r="BX970" s="157"/>
      <c r="BY970" s="157"/>
      <c r="BZ970" s="157"/>
      <c r="CA970" s="157"/>
      <c r="CB970" s="157"/>
      <c r="CC970" s="157"/>
      <c r="CD970" s="157"/>
    </row>
    <row r="971" spans="1:82" ht="14.5" x14ac:dyDescent="0.35">
      <c r="A971" s="154"/>
      <c r="B971" s="153"/>
      <c r="C971" s="157"/>
      <c r="D971" s="159"/>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7"/>
      <c r="AY971" s="157"/>
      <c r="AZ971" s="157"/>
      <c r="BA971" s="157"/>
      <c r="BB971" s="157"/>
      <c r="BC971" s="157"/>
      <c r="BD971" s="157"/>
      <c r="BE971" s="157"/>
      <c r="BF971" s="157"/>
      <c r="BG971" s="157"/>
      <c r="BH971" s="157"/>
      <c r="BI971" s="157"/>
      <c r="BJ971" s="157"/>
      <c r="BK971" s="157"/>
      <c r="BL971" s="157"/>
      <c r="BM971" s="157"/>
      <c r="BN971" s="157"/>
      <c r="BO971" s="157"/>
      <c r="BP971" s="157"/>
      <c r="BQ971" s="157"/>
      <c r="BR971" s="157"/>
      <c r="BS971" s="157"/>
      <c r="BT971" s="157"/>
      <c r="BU971" s="157"/>
      <c r="BV971" s="157"/>
      <c r="BW971" s="157"/>
      <c r="BX971" s="157"/>
      <c r="BY971" s="157"/>
      <c r="BZ971" s="157"/>
      <c r="CA971" s="157"/>
      <c r="CB971" s="157"/>
      <c r="CC971" s="157"/>
      <c r="CD971" s="157"/>
    </row>
    <row r="972" spans="1:82" ht="14.5" x14ac:dyDescent="0.35">
      <c r="A972" s="154"/>
      <c r="B972" s="153"/>
      <c r="C972" s="157"/>
      <c r="D972" s="159"/>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7"/>
      <c r="AY972" s="157"/>
      <c r="AZ972" s="157"/>
      <c r="BA972" s="157"/>
      <c r="BB972" s="157"/>
      <c r="BC972" s="157"/>
      <c r="BD972" s="157"/>
      <c r="BE972" s="157"/>
      <c r="BF972" s="157"/>
      <c r="BG972" s="157"/>
      <c r="BH972" s="157"/>
      <c r="BI972" s="157"/>
      <c r="BJ972" s="157"/>
      <c r="BK972" s="157"/>
      <c r="BL972" s="157"/>
      <c r="BM972" s="157"/>
      <c r="BN972" s="157"/>
      <c r="BO972" s="157"/>
      <c r="BP972" s="157"/>
      <c r="BQ972" s="157"/>
      <c r="BR972" s="157"/>
      <c r="BS972" s="157"/>
      <c r="BT972" s="157"/>
      <c r="BU972" s="157"/>
      <c r="BV972" s="157"/>
      <c r="BW972" s="157"/>
      <c r="BX972" s="157"/>
      <c r="BY972" s="157"/>
      <c r="BZ972" s="157"/>
      <c r="CA972" s="157"/>
      <c r="CB972" s="157"/>
      <c r="CC972" s="157"/>
      <c r="CD972" s="157"/>
    </row>
    <row r="973" spans="1:82" ht="14.5" x14ac:dyDescent="0.35">
      <c r="A973" s="154"/>
      <c r="B973" s="153"/>
      <c r="C973" s="157"/>
      <c r="D973" s="159"/>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7"/>
      <c r="AY973" s="157"/>
      <c r="AZ973" s="157"/>
      <c r="BA973" s="157"/>
      <c r="BB973" s="157"/>
      <c r="BC973" s="157"/>
      <c r="BD973" s="157"/>
      <c r="BE973" s="157"/>
      <c r="BF973" s="157"/>
      <c r="BG973" s="157"/>
      <c r="BH973" s="157"/>
      <c r="BI973" s="157"/>
      <c r="BJ973" s="157"/>
      <c r="BK973" s="157"/>
      <c r="BL973" s="157"/>
      <c r="BM973" s="157"/>
      <c r="BN973" s="157"/>
      <c r="BO973" s="157"/>
      <c r="BP973" s="157"/>
      <c r="BQ973" s="157"/>
      <c r="BR973" s="157"/>
      <c r="BS973" s="157"/>
      <c r="BT973" s="157"/>
      <c r="BU973" s="157"/>
      <c r="BV973" s="157"/>
      <c r="BW973" s="157"/>
      <c r="BX973" s="157"/>
      <c r="BY973" s="157"/>
      <c r="BZ973" s="157"/>
      <c r="CA973" s="157"/>
      <c r="CB973" s="157"/>
      <c r="CC973" s="157"/>
      <c r="CD973" s="157"/>
    </row>
    <row r="974" spans="1:82" ht="14.5" x14ac:dyDescent="0.35">
      <c r="A974" s="154"/>
      <c r="B974" s="153"/>
      <c r="C974" s="157"/>
      <c r="D974" s="159"/>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7"/>
      <c r="AY974" s="157"/>
      <c r="AZ974" s="157"/>
      <c r="BA974" s="157"/>
      <c r="BB974" s="157"/>
      <c r="BC974" s="157"/>
      <c r="BD974" s="157"/>
      <c r="BE974" s="157"/>
      <c r="BF974" s="157"/>
      <c r="BG974" s="157"/>
      <c r="BH974" s="157"/>
      <c r="BI974" s="157"/>
      <c r="BJ974" s="157"/>
      <c r="BK974" s="157"/>
      <c r="BL974" s="157"/>
      <c r="BM974" s="157"/>
      <c r="BN974" s="157"/>
      <c r="BO974" s="157"/>
      <c r="BP974" s="157"/>
      <c r="BQ974" s="157"/>
      <c r="BR974" s="157"/>
      <c r="BS974" s="157"/>
      <c r="BT974" s="157"/>
      <c r="BU974" s="157"/>
      <c r="BV974" s="157"/>
      <c r="BW974" s="157"/>
      <c r="BX974" s="157"/>
      <c r="BY974" s="157"/>
      <c r="BZ974" s="157"/>
      <c r="CA974" s="157"/>
      <c r="CB974" s="157"/>
      <c r="CC974" s="157"/>
      <c r="CD974" s="157"/>
    </row>
    <row r="975" spans="1:82" ht="14.5" x14ac:dyDescent="0.35">
      <c r="A975" s="154"/>
      <c r="B975" s="153"/>
      <c r="C975" s="157"/>
      <c r="D975" s="159"/>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7"/>
      <c r="AY975" s="157"/>
      <c r="AZ975" s="157"/>
      <c r="BA975" s="157"/>
      <c r="BB975" s="157"/>
      <c r="BC975" s="157"/>
      <c r="BD975" s="157"/>
      <c r="BE975" s="157"/>
      <c r="BF975" s="157"/>
      <c r="BG975" s="157"/>
      <c r="BH975" s="157"/>
      <c r="BI975" s="157"/>
      <c r="BJ975" s="157"/>
      <c r="BK975" s="157"/>
      <c r="BL975" s="157"/>
      <c r="BM975" s="157"/>
      <c r="BN975" s="157"/>
      <c r="BO975" s="157"/>
      <c r="BP975" s="157"/>
      <c r="BQ975" s="157"/>
      <c r="BR975" s="157"/>
      <c r="BS975" s="157"/>
      <c r="BT975" s="157"/>
      <c r="BU975" s="157"/>
      <c r="BV975" s="157"/>
      <c r="BW975" s="157"/>
      <c r="BX975" s="157"/>
      <c r="BY975" s="157"/>
      <c r="BZ975" s="157"/>
      <c r="CA975" s="157"/>
      <c r="CB975" s="157"/>
      <c r="CC975" s="157"/>
      <c r="CD975" s="157"/>
    </row>
    <row r="976" spans="1:82" ht="14.5" x14ac:dyDescent="0.35">
      <c r="A976" s="154"/>
      <c r="B976" s="153"/>
      <c r="C976" s="157"/>
      <c r="D976" s="159"/>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7"/>
      <c r="AY976" s="157"/>
      <c r="AZ976" s="157"/>
      <c r="BA976" s="157"/>
      <c r="BB976" s="157"/>
      <c r="BC976" s="157"/>
      <c r="BD976" s="157"/>
      <c r="BE976" s="157"/>
      <c r="BF976" s="157"/>
      <c r="BG976" s="157"/>
      <c r="BH976" s="157"/>
      <c r="BI976" s="157"/>
      <c r="BJ976" s="157"/>
      <c r="BK976" s="157"/>
      <c r="BL976" s="157"/>
      <c r="BM976" s="157"/>
      <c r="BN976" s="157"/>
      <c r="BO976" s="157"/>
      <c r="BP976" s="157"/>
      <c r="BQ976" s="157"/>
      <c r="BR976" s="157"/>
      <c r="BS976" s="157"/>
      <c r="BT976" s="157"/>
      <c r="BU976" s="157"/>
      <c r="BV976" s="157"/>
      <c r="BW976" s="157"/>
      <c r="BX976" s="157"/>
      <c r="BY976" s="157"/>
      <c r="BZ976" s="157"/>
      <c r="CA976" s="157"/>
      <c r="CB976" s="157"/>
      <c r="CC976" s="157"/>
      <c r="CD976" s="157"/>
    </row>
    <row r="977" spans="1:82" ht="14.5" x14ac:dyDescent="0.35">
      <c r="A977" s="154"/>
      <c r="B977" s="153"/>
      <c r="C977" s="157"/>
      <c r="D977" s="159"/>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7"/>
      <c r="AY977" s="157"/>
      <c r="AZ977" s="157"/>
      <c r="BA977" s="157"/>
      <c r="BB977" s="157"/>
      <c r="BC977" s="157"/>
      <c r="BD977" s="157"/>
      <c r="BE977" s="157"/>
      <c r="BF977" s="157"/>
      <c r="BG977" s="157"/>
      <c r="BH977" s="157"/>
      <c r="BI977" s="157"/>
      <c r="BJ977" s="157"/>
      <c r="BK977" s="157"/>
      <c r="BL977" s="157"/>
      <c r="BM977" s="157"/>
      <c r="BN977" s="157"/>
      <c r="BO977" s="157"/>
      <c r="BP977" s="157"/>
      <c r="BQ977" s="157"/>
      <c r="BR977" s="157"/>
      <c r="BS977" s="157"/>
      <c r="BT977" s="157"/>
      <c r="BU977" s="157"/>
      <c r="BV977" s="157"/>
      <c r="BW977" s="157"/>
      <c r="BX977" s="157"/>
      <c r="BY977" s="157"/>
      <c r="BZ977" s="157"/>
      <c r="CA977" s="157"/>
      <c r="CB977" s="157"/>
      <c r="CC977" s="157"/>
      <c r="CD977" s="157"/>
    </row>
    <row r="978" spans="1:82" ht="14.5" x14ac:dyDescent="0.35">
      <c r="A978" s="154"/>
      <c r="B978" s="153"/>
      <c r="C978" s="157"/>
      <c r="D978" s="159"/>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7"/>
      <c r="BT978" s="157"/>
      <c r="BU978" s="157"/>
      <c r="BV978" s="157"/>
      <c r="BW978" s="157"/>
      <c r="BX978" s="157"/>
      <c r="BY978" s="157"/>
      <c r="BZ978" s="157"/>
      <c r="CA978" s="157"/>
      <c r="CB978" s="157"/>
      <c r="CC978" s="157"/>
      <c r="CD978" s="157"/>
    </row>
    <row r="979" spans="1:82" ht="14.5" x14ac:dyDescent="0.35">
      <c r="A979" s="154"/>
      <c r="B979" s="153"/>
      <c r="C979" s="157"/>
      <c r="D979" s="159"/>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7"/>
      <c r="AY979" s="157"/>
      <c r="AZ979" s="157"/>
      <c r="BA979" s="157"/>
      <c r="BB979" s="157"/>
      <c r="BC979" s="157"/>
      <c r="BD979" s="157"/>
      <c r="BE979" s="157"/>
      <c r="BF979" s="157"/>
      <c r="BG979" s="157"/>
      <c r="BH979" s="157"/>
      <c r="BI979" s="157"/>
      <c r="BJ979" s="157"/>
      <c r="BK979" s="157"/>
      <c r="BL979" s="157"/>
      <c r="BM979" s="157"/>
      <c r="BN979" s="157"/>
      <c r="BO979" s="157"/>
      <c r="BP979" s="157"/>
      <c r="BQ979" s="157"/>
      <c r="BR979" s="157"/>
      <c r="BS979" s="157"/>
      <c r="BT979" s="157"/>
      <c r="BU979" s="157"/>
      <c r="BV979" s="157"/>
      <c r="BW979" s="157"/>
      <c r="BX979" s="157"/>
      <c r="BY979" s="157"/>
      <c r="BZ979" s="157"/>
      <c r="CA979" s="157"/>
      <c r="CB979" s="157"/>
      <c r="CC979" s="157"/>
      <c r="CD979" s="157"/>
    </row>
    <row r="980" spans="1:82" ht="14.5" x14ac:dyDescent="0.35">
      <c r="A980" s="154"/>
      <c r="B980" s="153"/>
      <c r="C980" s="157"/>
      <c r="D980" s="159"/>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7"/>
      <c r="AY980" s="157"/>
      <c r="AZ980" s="157"/>
      <c r="BA980" s="157"/>
      <c r="BB980" s="157"/>
      <c r="BC980" s="157"/>
      <c r="BD980" s="157"/>
      <c r="BE980" s="157"/>
      <c r="BF980" s="157"/>
      <c r="BG980" s="157"/>
      <c r="BH980" s="157"/>
      <c r="BI980" s="157"/>
      <c r="BJ980" s="157"/>
      <c r="BK980" s="157"/>
      <c r="BL980" s="157"/>
      <c r="BM980" s="157"/>
      <c r="BN980" s="157"/>
      <c r="BO980" s="157"/>
      <c r="BP980" s="157"/>
      <c r="BQ980" s="157"/>
      <c r="BR980" s="157"/>
      <c r="BS980" s="157"/>
      <c r="BT980" s="157"/>
      <c r="BU980" s="157"/>
      <c r="BV980" s="157"/>
      <c r="BW980" s="157"/>
      <c r="BX980" s="157"/>
      <c r="BY980" s="157"/>
      <c r="BZ980" s="157"/>
      <c r="CA980" s="157"/>
      <c r="CB980" s="157"/>
      <c r="CC980" s="157"/>
      <c r="CD980" s="157"/>
    </row>
    <row r="981" spans="1:82" ht="14.5" x14ac:dyDescent="0.35">
      <c r="A981" s="154"/>
      <c r="B981" s="153"/>
      <c r="C981" s="157"/>
      <c r="D981" s="159"/>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7"/>
      <c r="AY981" s="157"/>
      <c r="AZ981" s="157"/>
      <c r="BA981" s="157"/>
      <c r="BB981" s="157"/>
      <c r="BC981" s="157"/>
      <c r="BD981" s="157"/>
      <c r="BE981" s="157"/>
      <c r="BF981" s="157"/>
      <c r="BG981" s="157"/>
      <c r="BH981" s="157"/>
      <c r="BI981" s="157"/>
      <c r="BJ981" s="157"/>
      <c r="BK981" s="157"/>
      <c r="BL981" s="157"/>
      <c r="BM981" s="157"/>
      <c r="BN981" s="157"/>
      <c r="BO981" s="157"/>
      <c r="BP981" s="157"/>
      <c r="BQ981" s="157"/>
      <c r="BR981" s="157"/>
      <c r="BS981" s="157"/>
      <c r="BT981" s="157"/>
      <c r="BU981" s="157"/>
      <c r="BV981" s="157"/>
      <c r="BW981" s="157"/>
      <c r="BX981" s="157"/>
      <c r="BY981" s="157"/>
      <c r="BZ981" s="157"/>
      <c r="CA981" s="157"/>
      <c r="CB981" s="157"/>
      <c r="CC981" s="157"/>
      <c r="CD981" s="157"/>
    </row>
    <row r="982" spans="1:82" ht="14.5" x14ac:dyDescent="0.35">
      <c r="A982" s="154"/>
      <c r="B982" s="153"/>
      <c r="C982" s="157"/>
      <c r="D982" s="159"/>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7"/>
      <c r="AY982" s="157"/>
      <c r="AZ982" s="157"/>
      <c r="BA982" s="157"/>
      <c r="BB982" s="157"/>
      <c r="BC982" s="157"/>
      <c r="BD982" s="157"/>
      <c r="BE982" s="157"/>
      <c r="BF982" s="157"/>
      <c r="BG982" s="157"/>
      <c r="BH982" s="157"/>
      <c r="BI982" s="157"/>
      <c r="BJ982" s="157"/>
      <c r="BK982" s="157"/>
      <c r="BL982" s="157"/>
      <c r="BM982" s="157"/>
      <c r="BN982" s="157"/>
      <c r="BO982" s="157"/>
      <c r="BP982" s="157"/>
      <c r="BQ982" s="157"/>
      <c r="BR982" s="157"/>
      <c r="BS982" s="157"/>
      <c r="BT982" s="157"/>
      <c r="BU982" s="157"/>
      <c r="BV982" s="157"/>
      <c r="BW982" s="157"/>
      <c r="BX982" s="157"/>
      <c r="BY982" s="157"/>
      <c r="BZ982" s="157"/>
      <c r="CA982" s="157"/>
      <c r="CB982" s="157"/>
      <c r="CC982" s="157"/>
      <c r="CD982" s="157"/>
    </row>
    <row r="983" spans="1:82" ht="14.5" x14ac:dyDescent="0.35">
      <c r="A983" s="154"/>
      <c r="B983" s="153"/>
      <c r="C983" s="157"/>
      <c r="D983" s="159"/>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7"/>
      <c r="AY983" s="157"/>
      <c r="AZ983" s="157"/>
      <c r="BA983" s="157"/>
      <c r="BB983" s="157"/>
      <c r="BC983" s="157"/>
      <c r="BD983" s="157"/>
      <c r="BE983" s="157"/>
      <c r="BF983" s="157"/>
      <c r="BG983" s="157"/>
      <c r="BH983" s="157"/>
      <c r="BI983" s="157"/>
      <c r="BJ983" s="157"/>
      <c r="BK983" s="157"/>
      <c r="BL983" s="157"/>
      <c r="BM983" s="157"/>
      <c r="BN983" s="157"/>
      <c r="BO983" s="157"/>
      <c r="BP983" s="157"/>
      <c r="BQ983" s="157"/>
      <c r="BR983" s="157"/>
      <c r="BS983" s="157"/>
      <c r="BT983" s="157"/>
      <c r="BU983" s="157"/>
      <c r="BV983" s="157"/>
      <c r="BW983" s="157"/>
      <c r="BX983" s="157"/>
      <c r="BY983" s="157"/>
      <c r="BZ983" s="157"/>
      <c r="CA983" s="157"/>
      <c r="CB983" s="157"/>
      <c r="CC983" s="157"/>
      <c r="CD983" s="157"/>
    </row>
    <row r="984" spans="1:82" ht="14.5" x14ac:dyDescent="0.35">
      <c r="A984" s="154"/>
      <c r="B984" s="153"/>
      <c r="C984" s="157"/>
      <c r="D984" s="159"/>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7"/>
      <c r="AY984" s="157"/>
      <c r="AZ984" s="157"/>
      <c r="BA984" s="157"/>
      <c r="BB984" s="157"/>
      <c r="BC984" s="157"/>
      <c r="BD984" s="157"/>
      <c r="BE984" s="157"/>
      <c r="BF984" s="157"/>
      <c r="BG984" s="157"/>
      <c r="BH984" s="157"/>
      <c r="BI984" s="157"/>
      <c r="BJ984" s="157"/>
      <c r="BK984" s="157"/>
      <c r="BL984" s="157"/>
      <c r="BM984" s="157"/>
      <c r="BN984" s="157"/>
      <c r="BO984" s="157"/>
      <c r="BP984" s="157"/>
      <c r="BQ984" s="157"/>
      <c r="BR984" s="157"/>
      <c r="BS984" s="157"/>
      <c r="BT984" s="157"/>
      <c r="BU984" s="157"/>
      <c r="BV984" s="157"/>
      <c r="BW984" s="157"/>
      <c r="BX984" s="157"/>
      <c r="BY984" s="157"/>
      <c r="BZ984" s="157"/>
      <c r="CA984" s="157"/>
      <c r="CB984" s="157"/>
      <c r="CC984" s="157"/>
      <c r="CD984" s="157"/>
    </row>
    <row r="985" spans="1:82" ht="14.5" x14ac:dyDescent="0.35">
      <c r="A985" s="154"/>
      <c r="B985" s="153"/>
      <c r="C985" s="157"/>
      <c r="D985" s="159"/>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7"/>
      <c r="AY985" s="157"/>
      <c r="AZ985" s="157"/>
      <c r="BA985" s="157"/>
      <c r="BB985" s="157"/>
      <c r="BC985" s="157"/>
      <c r="BD985" s="157"/>
      <c r="BE985" s="157"/>
      <c r="BF985" s="157"/>
      <c r="BG985" s="157"/>
      <c r="BH985" s="157"/>
      <c r="BI985" s="157"/>
      <c r="BJ985" s="157"/>
      <c r="BK985" s="157"/>
      <c r="BL985" s="157"/>
      <c r="BM985" s="157"/>
      <c r="BN985" s="157"/>
      <c r="BO985" s="157"/>
      <c r="BP985" s="157"/>
      <c r="BQ985" s="157"/>
      <c r="BR985" s="157"/>
      <c r="BS985" s="157"/>
      <c r="BT985" s="157"/>
      <c r="BU985" s="157"/>
      <c r="BV985" s="157"/>
      <c r="BW985" s="157"/>
      <c r="BX985" s="157"/>
      <c r="BY985" s="157"/>
      <c r="BZ985" s="157"/>
      <c r="CA985" s="157"/>
      <c r="CB985" s="157"/>
      <c r="CC985" s="157"/>
      <c r="CD985" s="157"/>
    </row>
    <row r="986" spans="1:82" ht="14.5" x14ac:dyDescent="0.35">
      <c r="A986" s="154"/>
      <c r="B986" s="153"/>
      <c r="C986" s="157"/>
      <c r="D986" s="159"/>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7"/>
      <c r="AY986" s="157"/>
      <c r="AZ986" s="157"/>
      <c r="BA986" s="157"/>
      <c r="BB986" s="157"/>
      <c r="BC986" s="157"/>
      <c r="BD986" s="157"/>
      <c r="BE986" s="157"/>
      <c r="BF986" s="157"/>
      <c r="BG986" s="157"/>
      <c r="BH986" s="157"/>
      <c r="BI986" s="157"/>
      <c r="BJ986" s="157"/>
      <c r="BK986" s="157"/>
      <c r="BL986" s="157"/>
      <c r="BM986" s="157"/>
      <c r="BN986" s="157"/>
      <c r="BO986" s="157"/>
      <c r="BP986" s="157"/>
      <c r="BQ986" s="157"/>
      <c r="BR986" s="157"/>
      <c r="BS986" s="157"/>
      <c r="BT986" s="157"/>
      <c r="BU986" s="157"/>
      <c r="BV986" s="157"/>
      <c r="BW986" s="157"/>
      <c r="BX986" s="157"/>
      <c r="BY986" s="157"/>
      <c r="BZ986" s="157"/>
      <c r="CA986" s="157"/>
      <c r="CB986" s="157"/>
      <c r="CC986" s="157"/>
      <c r="CD986" s="157"/>
    </row>
    <row r="987" spans="1:82" ht="14.5" x14ac:dyDescent="0.35">
      <c r="A987" s="154"/>
      <c r="B987" s="153"/>
      <c r="C987" s="157"/>
      <c r="D987" s="159"/>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7"/>
      <c r="AY987" s="157"/>
      <c r="AZ987" s="157"/>
      <c r="BA987" s="157"/>
      <c r="BB987" s="157"/>
      <c r="BC987" s="157"/>
      <c r="BD987" s="157"/>
      <c r="BE987" s="157"/>
      <c r="BF987" s="157"/>
      <c r="BG987" s="157"/>
      <c r="BH987" s="157"/>
      <c r="BI987" s="157"/>
      <c r="BJ987" s="157"/>
      <c r="BK987" s="157"/>
      <c r="BL987" s="157"/>
      <c r="BM987" s="157"/>
      <c r="BN987" s="157"/>
      <c r="BO987" s="157"/>
      <c r="BP987" s="157"/>
      <c r="BQ987" s="157"/>
      <c r="BR987" s="157"/>
      <c r="BS987" s="157"/>
      <c r="BT987" s="157"/>
      <c r="BU987" s="157"/>
      <c r="BV987" s="157"/>
      <c r="BW987" s="157"/>
      <c r="BX987" s="157"/>
      <c r="BY987" s="157"/>
      <c r="BZ987" s="157"/>
      <c r="CA987" s="157"/>
      <c r="CB987" s="157"/>
      <c r="CC987" s="157"/>
      <c r="CD987" s="157"/>
    </row>
    <row r="988" spans="1:82" ht="14.5" x14ac:dyDescent="0.35">
      <c r="A988" s="154"/>
      <c r="B988" s="153"/>
      <c r="C988" s="157"/>
      <c r="D988" s="159"/>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7"/>
      <c r="AY988" s="157"/>
      <c r="AZ988" s="157"/>
      <c r="BA988" s="157"/>
      <c r="BB988" s="157"/>
      <c r="BC988" s="157"/>
      <c r="BD988" s="157"/>
      <c r="BE988" s="157"/>
      <c r="BF988" s="157"/>
      <c r="BG988" s="157"/>
      <c r="BH988" s="157"/>
      <c r="BI988" s="157"/>
      <c r="BJ988" s="157"/>
      <c r="BK988" s="157"/>
      <c r="BL988" s="157"/>
      <c r="BM988" s="157"/>
      <c r="BN988" s="157"/>
      <c r="BO988" s="157"/>
      <c r="BP988" s="157"/>
      <c r="BQ988" s="157"/>
      <c r="BR988" s="157"/>
      <c r="BS988" s="157"/>
      <c r="BT988" s="157"/>
      <c r="BU988" s="157"/>
      <c r="BV988" s="157"/>
      <c r="BW988" s="157"/>
      <c r="BX988" s="157"/>
      <c r="BY988" s="157"/>
      <c r="BZ988" s="157"/>
      <c r="CA988" s="157"/>
      <c r="CB988" s="157"/>
      <c r="CC988" s="157"/>
      <c r="CD988" s="157"/>
    </row>
    <row r="989" spans="1:82" ht="14.5" x14ac:dyDescent="0.35">
      <c r="A989" s="154"/>
      <c r="B989" s="153"/>
      <c r="C989" s="157"/>
      <c r="D989" s="159"/>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7"/>
      <c r="BT989" s="157"/>
      <c r="BU989" s="157"/>
      <c r="BV989" s="157"/>
      <c r="BW989" s="157"/>
      <c r="BX989" s="157"/>
      <c r="BY989" s="157"/>
      <c r="BZ989" s="157"/>
      <c r="CA989" s="157"/>
      <c r="CB989" s="157"/>
      <c r="CC989" s="157"/>
      <c r="CD989" s="157"/>
    </row>
    <row r="990" spans="1:82" ht="14.5" x14ac:dyDescent="0.35">
      <c r="A990" s="154"/>
      <c r="B990" s="153"/>
      <c r="C990" s="157"/>
      <c r="D990" s="159"/>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7"/>
      <c r="AY990" s="157"/>
      <c r="AZ990" s="157"/>
      <c r="BA990" s="157"/>
      <c r="BB990" s="157"/>
      <c r="BC990" s="157"/>
      <c r="BD990" s="157"/>
      <c r="BE990" s="157"/>
      <c r="BF990" s="157"/>
      <c r="BG990" s="157"/>
      <c r="BH990" s="157"/>
      <c r="BI990" s="157"/>
      <c r="BJ990" s="157"/>
      <c r="BK990" s="157"/>
      <c r="BL990" s="157"/>
      <c r="BM990" s="157"/>
      <c r="BN990" s="157"/>
      <c r="BO990" s="157"/>
      <c r="BP990" s="157"/>
      <c r="BQ990" s="157"/>
      <c r="BR990" s="157"/>
      <c r="BS990" s="157"/>
      <c r="BT990" s="157"/>
      <c r="BU990" s="157"/>
      <c r="BV990" s="157"/>
      <c r="BW990" s="157"/>
      <c r="BX990" s="157"/>
      <c r="BY990" s="157"/>
      <c r="BZ990" s="157"/>
      <c r="CA990" s="157"/>
      <c r="CB990" s="157"/>
      <c r="CC990" s="157"/>
      <c r="CD990" s="157"/>
    </row>
    <row r="991" spans="1:82" ht="14.5" x14ac:dyDescent="0.35">
      <c r="A991" s="154"/>
      <c r="B991" s="153"/>
      <c r="C991" s="157"/>
      <c r="D991" s="159"/>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7"/>
      <c r="AY991" s="157"/>
      <c r="AZ991" s="157"/>
      <c r="BA991" s="157"/>
      <c r="BB991" s="157"/>
      <c r="BC991" s="157"/>
      <c r="BD991" s="157"/>
      <c r="BE991" s="157"/>
      <c r="BF991" s="157"/>
      <c r="BG991" s="157"/>
      <c r="BH991" s="157"/>
      <c r="BI991" s="157"/>
      <c r="BJ991" s="157"/>
      <c r="BK991" s="157"/>
      <c r="BL991" s="157"/>
      <c r="BM991" s="157"/>
      <c r="BN991" s="157"/>
      <c r="BO991" s="157"/>
      <c r="BP991" s="157"/>
      <c r="BQ991" s="157"/>
      <c r="BR991" s="157"/>
      <c r="BS991" s="157"/>
      <c r="BT991" s="157"/>
      <c r="BU991" s="157"/>
      <c r="BV991" s="157"/>
      <c r="BW991" s="157"/>
      <c r="BX991" s="157"/>
      <c r="BY991" s="157"/>
      <c r="BZ991" s="157"/>
      <c r="CA991" s="157"/>
      <c r="CB991" s="157"/>
      <c r="CC991" s="157"/>
      <c r="CD991" s="157"/>
    </row>
    <row r="992" spans="1:82" ht="30" customHeight="1" x14ac:dyDescent="0.35">
      <c r="A992" s="154"/>
      <c r="B992" s="153"/>
      <c r="C992" s="157"/>
      <c r="D992" s="159"/>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7"/>
      <c r="AY992" s="157"/>
      <c r="AZ992" s="157"/>
      <c r="BA992" s="157"/>
      <c r="BB992" s="157"/>
      <c r="BC992" s="157"/>
      <c r="BD992" s="157"/>
      <c r="BE992" s="157"/>
      <c r="BF992" s="157"/>
      <c r="BG992" s="157"/>
      <c r="BH992" s="157"/>
      <c r="BI992" s="157"/>
      <c r="BJ992" s="157"/>
      <c r="BK992" s="157"/>
      <c r="BL992" s="157"/>
      <c r="BM992" s="157"/>
      <c r="BN992" s="157"/>
      <c r="BO992" s="157"/>
      <c r="BP992" s="157"/>
      <c r="BQ992" s="157"/>
      <c r="BR992" s="157"/>
      <c r="BS992" s="157"/>
      <c r="BT992" s="157"/>
      <c r="BU992" s="157"/>
      <c r="BV992" s="157"/>
      <c r="BW992" s="157"/>
      <c r="BX992" s="157"/>
      <c r="BY992" s="157"/>
      <c r="BZ992" s="157"/>
      <c r="CA992" s="157"/>
      <c r="CB992" s="157"/>
      <c r="CC992" s="157"/>
      <c r="CD992" s="157"/>
    </row>
    <row r="993" spans="1:82" ht="25" customHeight="1" x14ac:dyDescent="0.35">
      <c r="A993" s="154"/>
      <c r="B993" s="153"/>
      <c r="C993" s="157"/>
      <c r="D993" s="159"/>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7"/>
      <c r="AY993" s="157"/>
      <c r="AZ993" s="157"/>
      <c r="BA993" s="157"/>
      <c r="BB993" s="157"/>
      <c r="BC993" s="157"/>
      <c r="BD993" s="157"/>
      <c r="BE993" s="157"/>
      <c r="BF993" s="157"/>
      <c r="BG993" s="157"/>
      <c r="BH993" s="157"/>
      <c r="BI993" s="157"/>
      <c r="BJ993" s="157"/>
      <c r="BK993" s="157"/>
      <c r="BL993" s="157"/>
      <c r="BM993" s="157"/>
      <c r="BN993" s="157"/>
      <c r="BO993" s="157"/>
      <c r="BP993" s="157"/>
      <c r="BQ993" s="157"/>
      <c r="BR993" s="157"/>
      <c r="BS993" s="157"/>
      <c r="BT993" s="157"/>
      <c r="BU993" s="157"/>
      <c r="BV993" s="157"/>
      <c r="BW993" s="157"/>
      <c r="BX993" s="157"/>
      <c r="BY993" s="157"/>
      <c r="BZ993" s="157"/>
      <c r="CA993" s="157"/>
      <c r="CB993" s="157"/>
      <c r="CC993" s="157"/>
      <c r="CD993" s="157"/>
    </row>
    <row r="994" spans="1:82" ht="33.5" customHeight="1" x14ac:dyDescent="0.35">
      <c r="A994" s="154"/>
      <c r="B994" s="153"/>
      <c r="C994" s="157"/>
      <c r="D994" s="159"/>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7"/>
      <c r="AY994" s="157"/>
      <c r="AZ994" s="157"/>
      <c r="BA994" s="157"/>
      <c r="BB994" s="157"/>
      <c r="BC994" s="157"/>
      <c r="BD994" s="157"/>
      <c r="BE994" s="157"/>
      <c r="BF994" s="157"/>
      <c r="BG994" s="157"/>
      <c r="BH994" s="157"/>
      <c r="BI994" s="157"/>
      <c r="BJ994" s="157"/>
      <c r="BK994" s="157"/>
      <c r="BL994" s="157"/>
      <c r="BM994" s="157"/>
      <c r="BN994" s="157"/>
      <c r="BO994" s="157"/>
      <c r="BP994" s="157"/>
      <c r="BQ994" s="157"/>
      <c r="BR994" s="157"/>
      <c r="BS994" s="157"/>
      <c r="BT994" s="157"/>
      <c r="BU994" s="157"/>
      <c r="BV994" s="157"/>
      <c r="BW994" s="157"/>
      <c r="BX994" s="157"/>
      <c r="BY994" s="157"/>
      <c r="BZ994" s="157"/>
      <c r="CA994" s="157"/>
      <c r="CB994" s="157"/>
      <c r="CC994" s="157"/>
      <c r="CD994" s="157"/>
    </row>
    <row r="995" spans="1:82" ht="14.5" x14ac:dyDescent="0.35">
      <c r="A995" s="154"/>
      <c r="B995" s="153"/>
      <c r="C995" s="157"/>
      <c r="D995" s="159"/>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7"/>
      <c r="AY995" s="157"/>
      <c r="AZ995" s="157"/>
      <c r="BA995" s="157"/>
      <c r="BB995" s="157"/>
      <c r="BC995" s="157"/>
      <c r="BD995" s="157"/>
      <c r="BE995" s="157"/>
      <c r="BF995" s="157"/>
      <c r="BG995" s="157"/>
      <c r="BH995" s="157"/>
      <c r="BI995" s="157"/>
      <c r="BJ995" s="157"/>
      <c r="BK995" s="157"/>
      <c r="BL995" s="157"/>
      <c r="BM995" s="157"/>
      <c r="BN995" s="157"/>
      <c r="BO995" s="157"/>
      <c r="BP995" s="157"/>
      <c r="BQ995" s="157"/>
      <c r="BR995" s="157"/>
      <c r="BS995" s="157"/>
      <c r="BT995" s="157"/>
      <c r="BU995" s="157"/>
      <c r="BV995" s="157"/>
      <c r="BW995" s="157"/>
      <c r="BX995" s="157"/>
      <c r="BY995" s="157"/>
      <c r="BZ995" s="157"/>
      <c r="CA995" s="157"/>
      <c r="CB995" s="157"/>
      <c r="CC995" s="157"/>
      <c r="CD995" s="157"/>
    </row>
  </sheetData>
  <autoFilter ref="BZ1:BZ995" xr:uid="{00000000-0009-0000-0000-000002000000}"/>
  <mergeCells count="66">
    <mergeCell ref="AS1:AU1"/>
    <mergeCell ref="AX1:BB1"/>
    <mergeCell ref="Y1:Y2"/>
    <mergeCell ref="Z1:AB1"/>
    <mergeCell ref="AC1:AE1"/>
    <mergeCell ref="AF1:AF2"/>
    <mergeCell ref="AG1:AG2"/>
    <mergeCell ref="X1:X2"/>
    <mergeCell ref="CA1:CC1"/>
    <mergeCell ref="BQ1:BS1"/>
    <mergeCell ref="BT1:BV1"/>
    <mergeCell ref="BX1:BZ1"/>
    <mergeCell ref="BC1:BE1"/>
    <mergeCell ref="BF1:BH1"/>
    <mergeCell ref="BJ1:BL1"/>
    <mergeCell ref="BM1:BO1"/>
    <mergeCell ref="AH1:AJ1"/>
    <mergeCell ref="AK1:AM1"/>
    <mergeCell ref="AO1:AO2"/>
    <mergeCell ref="AP1:AR1"/>
    <mergeCell ref="AV1:AV2"/>
    <mergeCell ref="AW1:AW2"/>
    <mergeCell ref="AN1:AN2"/>
    <mergeCell ref="C3:C7"/>
    <mergeCell ref="C11:C12"/>
    <mergeCell ref="Q1:Q2"/>
    <mergeCell ref="R1:T1"/>
    <mergeCell ref="U1:W1"/>
    <mergeCell ref="A1:F1"/>
    <mergeCell ref="G1:I1"/>
    <mergeCell ref="J1:L1"/>
    <mergeCell ref="M1:O1"/>
    <mergeCell ref="P1:P2"/>
    <mergeCell ref="A3:A25"/>
    <mergeCell ref="B3:B13"/>
    <mergeCell ref="A49:A57"/>
    <mergeCell ref="B49:B57"/>
    <mergeCell ref="C49:C52"/>
    <mergeCell ref="C53:C55"/>
    <mergeCell ref="C56:C57"/>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C29:C30"/>
    <mergeCell ref="C33:C34"/>
    <mergeCell ref="AX46:AX47"/>
    <mergeCell ref="AY46:AY47"/>
    <mergeCell ref="AX49:AX52"/>
    <mergeCell ref="AZ46:AZ47"/>
    <mergeCell ref="BA46:BA47"/>
    <mergeCell ref="AZ53:AZ55"/>
    <mergeCell ref="BA53:BA55"/>
    <mergeCell ref="C66:C70"/>
    <mergeCell ref="AY53:AY55"/>
    <mergeCell ref="C60:C62"/>
  </mergeCells>
  <conditionalFormatting sqref="L3:L36">
    <cfRule type="cellIs" dxfId="871" priority="666" operator="between">
      <formula>0</formula>
      <formula>0.3999</formula>
    </cfRule>
    <cfRule type="cellIs" dxfId="870" priority="667" operator="between">
      <formula>0.4</formula>
      <formula>0.59</formula>
    </cfRule>
    <cfRule type="cellIs" dxfId="869" priority="668" operator="between">
      <formula>0.6</formula>
      <formula>0.69</formula>
    </cfRule>
    <cfRule type="cellIs" dxfId="868" priority="669" operator="between">
      <formula>0.7</formula>
      <formula>0.79</formula>
    </cfRule>
    <cfRule type="cellIs" dxfId="867" priority="670" operator="between">
      <formula>0.8</formula>
      <formula>1</formula>
    </cfRule>
  </conditionalFormatting>
  <conditionalFormatting sqref="L38:L57">
    <cfRule type="cellIs" dxfId="866" priority="1374" operator="between">
      <formula>0.7</formula>
      <formula>0.79</formula>
    </cfRule>
    <cfRule type="cellIs" dxfId="865" priority="1371" operator="between">
      <formula>0</formula>
      <formula>0.3999</formula>
    </cfRule>
    <cfRule type="cellIs" dxfId="864" priority="1372" operator="between">
      <formula>0.4</formula>
      <formula>0.59</formula>
    </cfRule>
    <cfRule type="cellIs" dxfId="863" priority="1373" operator="between">
      <formula>0.6</formula>
      <formula>0.69</formula>
    </cfRule>
    <cfRule type="cellIs" dxfId="862" priority="1375" operator="between">
      <formula>0.8</formula>
      <formula>1</formula>
    </cfRule>
  </conditionalFormatting>
  <conditionalFormatting sqref="O3:O57">
    <cfRule type="cellIs" dxfId="861" priority="671" operator="between">
      <formula>0</formula>
      <formula>0.3999</formula>
    </cfRule>
    <cfRule type="cellIs" dxfId="860" priority="672" operator="between">
      <formula>0.4</formula>
      <formula>0.59</formula>
    </cfRule>
    <cfRule type="cellIs" dxfId="859" priority="673" operator="between">
      <formula>0.6</formula>
      <formula>0.69</formula>
    </cfRule>
    <cfRule type="cellIs" dxfId="858" priority="674" operator="between">
      <formula>0.7</formula>
      <formula>0.79</formula>
    </cfRule>
    <cfRule type="cellIs" dxfId="857" priority="675" operator="between">
      <formula>0.8</formula>
      <formula>1</formula>
    </cfRule>
  </conditionalFormatting>
  <conditionalFormatting sqref="T3:T36">
    <cfRule type="cellIs" dxfId="856" priority="678" operator="between">
      <formula>0.6</formula>
      <formula>0.69</formula>
    </cfRule>
    <cfRule type="cellIs" dxfId="855" priority="676" operator="between">
      <formula>0</formula>
      <formula>0.3999</formula>
    </cfRule>
    <cfRule type="cellIs" dxfId="854" priority="677" operator="between">
      <formula>0.4</formula>
      <formula>0.59</formula>
    </cfRule>
    <cfRule type="cellIs" dxfId="853" priority="679" operator="between">
      <formula>0.7</formula>
      <formula>0.79</formula>
    </cfRule>
    <cfRule type="cellIs" dxfId="852" priority="680" operator="between">
      <formula>0.8</formula>
      <formula>1</formula>
    </cfRule>
  </conditionalFormatting>
  <conditionalFormatting sqref="T38:T57">
    <cfRule type="cellIs" dxfId="851" priority="1382" operator="between">
      <formula>0.4</formula>
      <formula>0.59</formula>
    </cfRule>
    <cfRule type="cellIs" dxfId="850" priority="1381" operator="between">
      <formula>0</formula>
      <formula>0.3999</formula>
    </cfRule>
    <cfRule type="cellIs" dxfId="849" priority="1385" operator="between">
      <formula>0.8</formula>
      <formula>1</formula>
    </cfRule>
    <cfRule type="cellIs" dxfId="848" priority="1384" operator="between">
      <formula>0.7</formula>
      <formula>0.79</formula>
    </cfRule>
    <cfRule type="cellIs" dxfId="847" priority="1383" operator="between">
      <formula>0.6</formula>
      <formula>0.69</formula>
    </cfRule>
  </conditionalFormatting>
  <conditionalFormatting sqref="W3:W57 AE3:AE57 AM3:AM57 AU3:AU57 BS26:BS44 BV26:BV44 BZ26:BZ44 CC26:CC44">
    <cfRule type="cellIs" dxfId="846" priority="300" operator="between">
      <formula>0.8</formula>
      <formula>1</formula>
    </cfRule>
    <cfRule type="cellIs" dxfId="845" priority="299" operator="between">
      <formula>0.7</formula>
      <formula>0.79</formula>
    </cfRule>
    <cfRule type="cellIs" dxfId="844" priority="296" operator="between">
      <formula>0</formula>
      <formula>0.3999</formula>
    </cfRule>
    <cfRule type="cellIs" dxfId="843" priority="298" operator="between">
      <formula>0.6</formula>
      <formula>0.69</formula>
    </cfRule>
    <cfRule type="cellIs" dxfId="842" priority="297" operator="between">
      <formula>0.4</formula>
      <formula>0.59</formula>
    </cfRule>
  </conditionalFormatting>
  <conditionalFormatting sqref="AB3:AB36">
    <cfRule type="cellIs" dxfId="841" priority="688" operator="between">
      <formula>0.6</formula>
      <formula>0.69</formula>
    </cfRule>
    <cfRule type="cellIs" dxfId="840" priority="687" operator="between">
      <formula>0.4</formula>
      <formula>0.59</formula>
    </cfRule>
    <cfRule type="cellIs" dxfId="839" priority="689" operator="between">
      <formula>0.7</formula>
      <formula>0.79</formula>
    </cfRule>
    <cfRule type="cellIs" dxfId="838" priority="686" operator="between">
      <formula>0</formula>
      <formula>0.3999</formula>
    </cfRule>
    <cfRule type="cellIs" dxfId="837" priority="690" operator="between">
      <formula>0.8</formula>
      <formula>1</formula>
    </cfRule>
  </conditionalFormatting>
  <conditionalFormatting sqref="AB38:AB57">
    <cfRule type="cellIs" dxfId="836" priority="1393" operator="between">
      <formula>0.6</formula>
      <formula>0.69</formula>
    </cfRule>
    <cfRule type="cellIs" dxfId="835" priority="1391" operator="between">
      <formula>0</formula>
      <formula>0.3999</formula>
    </cfRule>
    <cfRule type="cellIs" dxfId="834" priority="1392" operator="between">
      <formula>0.4</formula>
      <formula>0.59</formula>
    </cfRule>
    <cfRule type="cellIs" dxfId="833" priority="1394" operator="between">
      <formula>0.7</formula>
      <formula>0.79</formula>
    </cfRule>
    <cfRule type="cellIs" dxfId="832" priority="1395" operator="between">
      <formula>0.8</formula>
      <formula>1</formula>
    </cfRule>
  </conditionalFormatting>
  <conditionalFormatting sqref="AJ3:AJ36">
    <cfRule type="cellIs" dxfId="831" priority="697" operator="between">
      <formula>0.4</formula>
      <formula>0.59</formula>
    </cfRule>
    <cfRule type="cellIs" dxfId="830" priority="696" operator="between">
      <formula>0</formula>
      <formula>0.3999</formula>
    </cfRule>
    <cfRule type="cellIs" dxfId="829" priority="700" operator="between">
      <formula>0.8</formula>
      <formula>1</formula>
    </cfRule>
    <cfRule type="cellIs" dxfId="828" priority="699" operator="between">
      <formula>0.7</formula>
      <formula>0.79</formula>
    </cfRule>
    <cfRule type="cellIs" dxfId="827" priority="698" operator="between">
      <formula>0.6</formula>
      <formula>0.69</formula>
    </cfRule>
  </conditionalFormatting>
  <conditionalFormatting sqref="AJ38:AJ57">
    <cfRule type="cellIs" dxfId="826" priority="1402" operator="between">
      <formula>0.4</formula>
      <formula>0.59</formula>
    </cfRule>
    <cfRule type="cellIs" dxfId="825" priority="1401" operator="between">
      <formula>0</formula>
      <formula>0.3999</formula>
    </cfRule>
    <cfRule type="cellIs" dxfId="824" priority="1405" operator="between">
      <formula>0.8</formula>
      <formula>1</formula>
    </cfRule>
    <cfRule type="cellIs" dxfId="823" priority="1404" operator="between">
      <formula>0.7</formula>
      <formula>0.79</formula>
    </cfRule>
    <cfRule type="cellIs" dxfId="822" priority="1403" operator="between">
      <formula>0.6</formula>
      <formula>0.69</formula>
    </cfRule>
  </conditionalFormatting>
  <conditionalFormatting sqref="AR3:AR36">
    <cfRule type="cellIs" dxfId="821" priority="708" operator="between">
      <formula>0.6</formula>
      <formula>0.69</formula>
    </cfRule>
    <cfRule type="cellIs" dxfId="820" priority="710" operator="between">
      <formula>0.8</formula>
      <formula>1</formula>
    </cfRule>
    <cfRule type="cellIs" dxfId="819" priority="709" operator="between">
      <formula>0.7</formula>
      <formula>0.79</formula>
    </cfRule>
    <cfRule type="cellIs" dxfId="818" priority="706" operator="between">
      <formula>0</formula>
      <formula>0.3999</formula>
    </cfRule>
    <cfRule type="cellIs" dxfId="817" priority="707" operator="between">
      <formula>0.4</formula>
      <formula>0.59</formula>
    </cfRule>
  </conditionalFormatting>
  <conditionalFormatting sqref="AR38:AR57">
    <cfRule type="cellIs" dxfId="816" priority="1415" operator="between">
      <formula>0.8</formula>
      <formula>1</formula>
    </cfRule>
    <cfRule type="cellIs" dxfId="815" priority="1414" operator="between">
      <formula>0.7</formula>
      <formula>0.79</formula>
    </cfRule>
    <cfRule type="cellIs" dxfId="814" priority="1413" operator="between">
      <formula>0.6</formula>
      <formula>0.69</formula>
    </cfRule>
    <cfRule type="cellIs" dxfId="813" priority="1411" operator="between">
      <formula>0</formula>
      <formula>0.3999</formula>
    </cfRule>
    <cfRule type="cellIs" dxfId="812" priority="1412" operator="between">
      <formula>0.4</formula>
      <formula>0.59</formula>
    </cfRule>
  </conditionalFormatting>
  <conditionalFormatting sqref="BE3:BE19">
    <cfRule type="cellIs" dxfId="811" priority="282" operator="between">
      <formula>0.4</formula>
      <formula>0.59</formula>
    </cfRule>
    <cfRule type="cellIs" dxfId="810" priority="283" operator="between">
      <formula>0.6</formula>
      <formula>0.69</formula>
    </cfRule>
    <cfRule type="cellIs" dxfId="809" priority="285" operator="between">
      <formula>0.8</formula>
      <formula>1</formula>
    </cfRule>
    <cfRule type="cellIs" dxfId="808" priority="284" operator="between">
      <formula>0.7</formula>
      <formula>0.79</formula>
    </cfRule>
    <cfRule type="cellIs" dxfId="807" priority="281" operator="between">
      <formula>0</formula>
      <formula>0.3999</formula>
    </cfRule>
  </conditionalFormatting>
  <conditionalFormatting sqref="BE26:BE28">
    <cfRule type="cellIs" dxfId="806" priority="476" operator="between">
      <formula>0</formula>
      <formula>0.3999</formula>
    </cfRule>
    <cfRule type="cellIs" dxfId="805" priority="477" operator="between">
      <formula>0.4</formula>
      <formula>0.59</formula>
    </cfRule>
    <cfRule type="cellIs" dxfId="804" priority="479" operator="between">
      <formula>0.7</formula>
      <formula>0.79</formula>
    </cfRule>
    <cfRule type="cellIs" dxfId="803" priority="480" operator="between">
      <formula>0.8</formula>
      <formula>1</formula>
    </cfRule>
    <cfRule type="cellIs" dxfId="802" priority="478" operator="between">
      <formula>0.6</formula>
      <formula>0.69</formula>
    </cfRule>
  </conditionalFormatting>
  <conditionalFormatting sqref="BE30:BE46">
    <cfRule type="cellIs" dxfId="801" priority="261" operator="between">
      <formula>0</formula>
      <formula>0.3999</formula>
    </cfRule>
    <cfRule type="cellIs" dxfId="800" priority="263" operator="between">
      <formula>0.6</formula>
      <formula>0.69</formula>
    </cfRule>
    <cfRule type="cellIs" dxfId="799" priority="264" operator="between">
      <formula>0.7</formula>
      <formula>0.79</formula>
    </cfRule>
    <cfRule type="cellIs" dxfId="798" priority="265" operator="between">
      <formula>0.8</formula>
      <formula>1</formula>
    </cfRule>
    <cfRule type="cellIs" dxfId="797" priority="262" operator="between">
      <formula>0.4</formula>
      <formula>0.59</formula>
    </cfRule>
  </conditionalFormatting>
  <conditionalFormatting sqref="BE48:BE53">
    <cfRule type="cellIs" dxfId="796" priority="586" operator="between">
      <formula>0</formula>
      <formula>0.3999</formula>
    </cfRule>
    <cfRule type="cellIs" dxfId="795" priority="587" operator="between">
      <formula>0.4</formula>
      <formula>0.59</formula>
    </cfRule>
    <cfRule type="cellIs" dxfId="794" priority="588" operator="between">
      <formula>0.6</formula>
      <formula>0.69</formula>
    </cfRule>
    <cfRule type="cellIs" dxfId="793" priority="589" operator="between">
      <formula>0.7</formula>
      <formula>0.79</formula>
    </cfRule>
    <cfRule type="cellIs" dxfId="792" priority="590" operator="between">
      <formula>0.8</formula>
      <formula>1</formula>
    </cfRule>
  </conditionalFormatting>
  <conditionalFormatting sqref="BH3:BH11">
    <cfRule type="cellIs" dxfId="791" priority="324" operator="between">
      <formula>0.7</formula>
      <formula>0.79</formula>
    </cfRule>
    <cfRule type="cellIs" dxfId="790" priority="323" operator="between">
      <formula>0.6</formula>
      <formula>0.69</formula>
    </cfRule>
    <cfRule type="cellIs" dxfId="789" priority="322" operator="between">
      <formula>0.4</formula>
      <formula>0.59</formula>
    </cfRule>
    <cfRule type="cellIs" dxfId="788" priority="325" operator="between">
      <formula>0.8</formula>
      <formula>1</formula>
    </cfRule>
    <cfRule type="cellIs" dxfId="787" priority="321" operator="between">
      <formula>0</formula>
      <formula>0.3999</formula>
    </cfRule>
  </conditionalFormatting>
  <conditionalFormatting sqref="BH13:BH19">
    <cfRule type="cellIs" dxfId="786" priority="286" operator="between">
      <formula>0</formula>
      <formula>0.3999</formula>
    </cfRule>
    <cfRule type="cellIs" dxfId="785" priority="290" operator="between">
      <formula>0.8</formula>
      <formula>1</formula>
    </cfRule>
    <cfRule type="cellIs" dxfId="784" priority="289" operator="between">
      <formula>0.7</formula>
      <formula>0.79</formula>
    </cfRule>
    <cfRule type="cellIs" dxfId="783" priority="288" operator="between">
      <formula>0.6</formula>
      <formula>0.69</formula>
    </cfRule>
    <cfRule type="cellIs" dxfId="782" priority="287" operator="between">
      <formula>0.4</formula>
      <formula>0.59</formula>
    </cfRule>
  </conditionalFormatting>
  <conditionalFormatting sqref="BH26:BH28">
    <cfRule type="cellIs" dxfId="781" priority="481" operator="between">
      <formula>0</formula>
      <formula>0.3999</formula>
    </cfRule>
    <cfRule type="cellIs" dxfId="780" priority="482" operator="between">
      <formula>0.4</formula>
      <formula>0.59</formula>
    </cfRule>
    <cfRule type="cellIs" dxfId="779" priority="483" operator="between">
      <formula>0.6</formula>
      <formula>0.69</formula>
    </cfRule>
    <cfRule type="cellIs" dxfId="778" priority="484" operator="between">
      <formula>0.7</formula>
      <formula>0.79</formula>
    </cfRule>
    <cfRule type="cellIs" dxfId="777" priority="485" operator="between">
      <formula>0.8</formula>
      <formula>1</formula>
    </cfRule>
  </conditionalFormatting>
  <conditionalFormatting sqref="BH30:BH44">
    <cfRule type="cellIs" dxfId="776" priority="266" operator="between">
      <formula>0</formula>
      <formula>0.3999</formula>
    </cfRule>
    <cfRule type="cellIs" dxfId="775" priority="267" operator="between">
      <formula>0.4</formula>
      <formula>0.59</formula>
    </cfRule>
    <cfRule type="cellIs" dxfId="774" priority="268" operator="between">
      <formula>0.6</formula>
      <formula>0.69</formula>
    </cfRule>
    <cfRule type="cellIs" dxfId="773" priority="269" operator="between">
      <formula>0.7</formula>
      <formula>0.79</formula>
    </cfRule>
    <cfRule type="cellIs" dxfId="772" priority="270" operator="between">
      <formula>0.8</formula>
      <formula>1</formula>
    </cfRule>
  </conditionalFormatting>
  <conditionalFormatting sqref="BH46">
    <cfRule type="cellIs" dxfId="771" priority="571" operator="between">
      <formula>0</formula>
      <formula>0.3999</formula>
    </cfRule>
    <cfRule type="cellIs" dxfId="770" priority="572" operator="between">
      <formula>0.4</formula>
      <formula>0.59</formula>
    </cfRule>
    <cfRule type="cellIs" dxfId="769" priority="573" operator="between">
      <formula>0.6</formula>
      <formula>0.69</formula>
    </cfRule>
    <cfRule type="cellIs" dxfId="768" priority="574" operator="between">
      <formula>0.7</formula>
      <formula>0.79</formula>
    </cfRule>
    <cfRule type="cellIs" dxfId="767" priority="575" operator="between">
      <formula>0.8</formula>
      <formula>1</formula>
    </cfRule>
  </conditionalFormatting>
  <conditionalFormatting sqref="BH48:BH53">
    <cfRule type="cellIs" dxfId="766" priority="591" operator="between">
      <formula>0</formula>
      <formula>0.3999</formula>
    </cfRule>
    <cfRule type="cellIs" dxfId="765" priority="592" operator="between">
      <formula>0.4</formula>
      <formula>0.59</formula>
    </cfRule>
    <cfRule type="cellIs" dxfId="764" priority="593" operator="between">
      <formula>0.6</formula>
      <formula>0.69</formula>
    </cfRule>
    <cfRule type="cellIs" dxfId="763" priority="594" operator="between">
      <formula>0.7</formula>
      <formula>0.79</formula>
    </cfRule>
    <cfRule type="cellIs" dxfId="762" priority="595" operator="between">
      <formula>0.8</formula>
      <formula>1</formula>
    </cfRule>
  </conditionalFormatting>
  <conditionalFormatting sqref="BL3:BL11">
    <cfRule type="cellIs" dxfId="761" priority="182" operator="between">
      <formula>0.4</formula>
      <formula>0.59</formula>
    </cfRule>
    <cfRule type="cellIs" dxfId="760" priority="184" operator="between">
      <formula>0.7</formula>
      <formula>0.79</formula>
    </cfRule>
    <cfRule type="cellIs" dxfId="759" priority="181" operator="between">
      <formula>0</formula>
      <formula>0.3999</formula>
    </cfRule>
    <cfRule type="cellIs" dxfId="758" priority="185" operator="between">
      <formula>0.8</formula>
      <formula>1</formula>
    </cfRule>
    <cfRule type="cellIs" dxfId="757" priority="183" operator="between">
      <formula>0.6</formula>
      <formula>0.69</formula>
    </cfRule>
  </conditionalFormatting>
  <conditionalFormatting sqref="BL13:BL19">
    <cfRule type="cellIs" dxfId="756" priority="161" operator="between">
      <formula>0</formula>
      <formula>0.3999</formula>
    </cfRule>
    <cfRule type="cellIs" dxfId="755" priority="162" operator="between">
      <formula>0.4</formula>
      <formula>0.59</formula>
    </cfRule>
    <cfRule type="cellIs" dxfId="754" priority="163" operator="between">
      <formula>0.6</formula>
      <formula>0.69</formula>
    </cfRule>
    <cfRule type="cellIs" dxfId="753" priority="164" operator="between">
      <formula>0.7</formula>
      <formula>0.79</formula>
    </cfRule>
    <cfRule type="cellIs" dxfId="752" priority="165" operator="between">
      <formula>0.8</formula>
      <formula>1</formula>
    </cfRule>
  </conditionalFormatting>
  <conditionalFormatting sqref="BL26:BL44">
    <cfRule type="cellIs" dxfId="751" priority="111" operator="between">
      <formula>0</formula>
      <formula>0.3999</formula>
    </cfRule>
    <cfRule type="cellIs" dxfId="750" priority="112" operator="between">
      <formula>0.4</formula>
      <formula>0.59</formula>
    </cfRule>
    <cfRule type="cellIs" dxfId="749" priority="113" operator="between">
      <formula>0.6</formula>
      <formula>0.69</formula>
    </cfRule>
    <cfRule type="cellIs" dxfId="748" priority="114" operator="between">
      <formula>0.7</formula>
      <formula>0.79</formula>
    </cfRule>
    <cfRule type="cellIs" dxfId="747" priority="115" operator="between">
      <formula>0.8</formula>
      <formula>1</formula>
    </cfRule>
  </conditionalFormatting>
  <conditionalFormatting sqref="BL46">
    <cfRule type="cellIs" dxfId="746" priority="536" operator="between">
      <formula>0</formula>
      <formula>0.3999</formula>
    </cfRule>
    <cfRule type="cellIs" dxfId="745" priority="540" operator="between">
      <formula>0.8</formula>
      <formula>1</formula>
    </cfRule>
    <cfRule type="cellIs" dxfId="744" priority="539" operator="between">
      <formula>0.7</formula>
      <formula>0.79</formula>
    </cfRule>
    <cfRule type="cellIs" dxfId="743" priority="538" operator="between">
      <formula>0.6</formula>
      <formula>0.69</formula>
    </cfRule>
    <cfRule type="cellIs" dxfId="742" priority="537" operator="between">
      <formula>0.4</formula>
      <formula>0.59</formula>
    </cfRule>
  </conditionalFormatting>
  <conditionalFormatting sqref="BL48:BL53">
    <cfRule type="cellIs" dxfId="741" priority="103" operator="between">
      <formula>0.6</formula>
      <formula>0.69</formula>
    </cfRule>
    <cfRule type="cellIs" dxfId="740" priority="104" operator="between">
      <formula>0.7</formula>
      <formula>0.79</formula>
    </cfRule>
    <cfRule type="cellIs" dxfId="739" priority="105" operator="between">
      <formula>0.8</formula>
      <formula>1</formula>
    </cfRule>
    <cfRule type="cellIs" dxfId="738" priority="102" operator="between">
      <formula>0.4</formula>
      <formula>0.59</formula>
    </cfRule>
    <cfRule type="cellIs" dxfId="737" priority="101" operator="between">
      <formula>0</formula>
      <formula>0.3999</formula>
    </cfRule>
  </conditionalFormatting>
  <conditionalFormatting sqref="BO3:BO11">
    <cfRule type="cellIs" dxfId="736" priority="190" operator="between">
      <formula>0.8</formula>
      <formula>1</formula>
    </cfRule>
    <cfRule type="cellIs" dxfId="735" priority="189" operator="between">
      <formula>0.7</formula>
      <formula>0.79</formula>
    </cfRule>
    <cfRule type="cellIs" dxfId="734" priority="188" operator="between">
      <formula>0.6</formula>
      <formula>0.69</formula>
    </cfRule>
    <cfRule type="cellIs" dxfId="733" priority="187" operator="between">
      <formula>0.4</formula>
      <formula>0.59</formula>
    </cfRule>
    <cfRule type="cellIs" dxfId="732" priority="186" operator="between">
      <formula>0</formula>
      <formula>0.3999</formula>
    </cfRule>
  </conditionalFormatting>
  <conditionalFormatting sqref="BO13:BO19">
    <cfRule type="cellIs" dxfId="731" priority="170" operator="between">
      <formula>0.8</formula>
      <formula>1</formula>
    </cfRule>
    <cfRule type="cellIs" dxfId="730" priority="169" operator="between">
      <formula>0.7</formula>
      <formula>0.79</formula>
    </cfRule>
    <cfRule type="cellIs" dxfId="729" priority="168" operator="between">
      <formula>0.6</formula>
      <formula>0.69</formula>
    </cfRule>
    <cfRule type="cellIs" dxfId="728" priority="167" operator="between">
      <formula>0.4</formula>
      <formula>0.59</formula>
    </cfRule>
    <cfRule type="cellIs" dxfId="727" priority="166" operator="between">
      <formula>0</formula>
      <formula>0.3999</formula>
    </cfRule>
  </conditionalFormatting>
  <conditionalFormatting sqref="BO26:BO44">
    <cfRule type="cellIs" dxfId="726" priority="117" operator="between">
      <formula>0.4</formula>
      <formula>0.59</formula>
    </cfRule>
    <cfRule type="cellIs" dxfId="725" priority="116" operator="between">
      <formula>0</formula>
      <formula>0.3999</formula>
    </cfRule>
    <cfRule type="cellIs" dxfId="724" priority="120" operator="between">
      <formula>0.8</formula>
      <formula>1</formula>
    </cfRule>
    <cfRule type="cellIs" dxfId="723" priority="119" operator="between">
      <formula>0.7</formula>
      <formula>0.79</formula>
    </cfRule>
    <cfRule type="cellIs" dxfId="722" priority="118" operator="between">
      <formula>0.6</formula>
      <formula>0.69</formula>
    </cfRule>
  </conditionalFormatting>
  <conditionalFormatting sqref="BO46">
    <cfRule type="cellIs" dxfId="721" priority="542" operator="between">
      <formula>0.4</formula>
      <formula>0.59</formula>
    </cfRule>
    <cfRule type="cellIs" dxfId="720" priority="543" operator="between">
      <formula>0.6</formula>
      <formula>0.69</formula>
    </cfRule>
    <cfRule type="cellIs" dxfId="719" priority="544" operator="between">
      <formula>0.7</formula>
      <formula>0.79</formula>
    </cfRule>
    <cfRule type="cellIs" dxfId="718" priority="545" operator="between">
      <formula>0.8</formula>
      <formula>1</formula>
    </cfRule>
    <cfRule type="cellIs" dxfId="717" priority="541" operator="between">
      <formula>0</formula>
      <formula>0.3999</formula>
    </cfRule>
  </conditionalFormatting>
  <conditionalFormatting sqref="BO48:BO53">
    <cfRule type="cellIs" dxfId="716" priority="110" operator="between">
      <formula>0.8</formula>
      <formula>1</formula>
    </cfRule>
    <cfRule type="cellIs" dxfId="715" priority="109" operator="between">
      <formula>0.7</formula>
      <formula>0.79</formula>
    </cfRule>
    <cfRule type="cellIs" dxfId="714" priority="108" operator="between">
      <formula>0.6</formula>
      <formula>0.69</formula>
    </cfRule>
    <cfRule type="cellIs" dxfId="713" priority="107" operator="between">
      <formula>0.4</formula>
      <formula>0.59</formula>
    </cfRule>
    <cfRule type="cellIs" dxfId="712" priority="106" operator="between">
      <formula>0</formula>
      <formula>0.3999</formula>
    </cfRule>
  </conditionalFormatting>
  <conditionalFormatting sqref="BS3:BS13">
    <cfRule type="cellIs" dxfId="711" priority="10" operator="between">
      <formula>0.8</formula>
      <formula>1</formula>
    </cfRule>
    <cfRule type="cellIs" dxfId="710" priority="9" operator="between">
      <formula>0.7</formula>
      <formula>0.79</formula>
    </cfRule>
    <cfRule type="cellIs" dxfId="709" priority="8" operator="between">
      <formula>0.6</formula>
      <formula>0.69</formula>
    </cfRule>
    <cfRule type="cellIs" dxfId="708" priority="7" operator="between">
      <formula>0.4</formula>
      <formula>0.59</formula>
    </cfRule>
    <cfRule type="cellIs" dxfId="707" priority="6" operator="between">
      <formula>0</formula>
      <formula>0.3999</formula>
    </cfRule>
  </conditionalFormatting>
  <conditionalFormatting sqref="BS15:BS19">
    <cfRule type="cellIs" dxfId="706" priority="1747" operator="between">
      <formula>0.4</formula>
      <formula>0.59</formula>
    </cfRule>
    <cfRule type="cellIs" dxfId="705" priority="1746" operator="between">
      <formula>0</formula>
      <formula>0.3999</formula>
    </cfRule>
    <cfRule type="cellIs" dxfId="704" priority="1748" operator="between">
      <formula>0.6</formula>
      <formula>0.69</formula>
    </cfRule>
    <cfRule type="cellIs" dxfId="703" priority="1749" operator="between">
      <formula>0.7</formula>
      <formula>0.79</formula>
    </cfRule>
    <cfRule type="cellIs" dxfId="702" priority="1750" operator="between">
      <formula>0.8</formula>
      <formula>1</formula>
    </cfRule>
  </conditionalFormatting>
  <conditionalFormatting sqref="BS46">
    <cfRule type="cellIs" dxfId="701" priority="1810" operator="between">
      <formula>0.8</formula>
      <formula>1</formula>
    </cfRule>
    <cfRule type="cellIs" dxfId="700" priority="1809" operator="between">
      <formula>0.7</formula>
      <formula>0.79</formula>
    </cfRule>
    <cfRule type="cellIs" dxfId="699" priority="1808" operator="between">
      <formula>0.6</formula>
      <formula>0.69</formula>
    </cfRule>
    <cfRule type="cellIs" dxfId="698" priority="1807" operator="between">
      <formula>0.4</formula>
      <formula>0.59</formula>
    </cfRule>
    <cfRule type="cellIs" dxfId="697" priority="1806" operator="between">
      <formula>0</formula>
      <formula>0.3999</formula>
    </cfRule>
  </conditionalFormatting>
  <conditionalFormatting sqref="BS48:BS53">
    <cfRule type="cellIs" dxfId="696" priority="1816" operator="between">
      <formula>0</formula>
      <formula>0.3999</formula>
    </cfRule>
    <cfRule type="cellIs" dxfId="695" priority="1817" operator="between">
      <formula>0.4</formula>
      <formula>0.59</formula>
    </cfRule>
    <cfRule type="cellIs" dxfId="694" priority="1818" operator="between">
      <formula>0.6</formula>
      <formula>0.69</formula>
    </cfRule>
    <cfRule type="cellIs" dxfId="693" priority="1819" operator="between">
      <formula>0.7</formula>
      <formula>0.79</formula>
    </cfRule>
    <cfRule type="cellIs" dxfId="692" priority="1820" operator="between">
      <formula>0.8</formula>
      <formula>1</formula>
    </cfRule>
  </conditionalFormatting>
  <conditionalFormatting sqref="BV3:BV13">
    <cfRule type="cellIs" dxfId="691" priority="1" operator="between">
      <formula>0</formula>
      <formula>0.3999</formula>
    </cfRule>
    <cfRule type="cellIs" dxfId="690" priority="2" operator="between">
      <formula>0.4</formula>
      <formula>0.59</formula>
    </cfRule>
    <cfRule type="cellIs" dxfId="689" priority="5" operator="between">
      <formula>0.8</formula>
      <formula>1</formula>
    </cfRule>
    <cfRule type="cellIs" dxfId="688" priority="4" operator="between">
      <formula>0.7</formula>
      <formula>0.79</formula>
    </cfRule>
    <cfRule type="cellIs" dxfId="687" priority="3" operator="between">
      <formula>0.6</formula>
      <formula>0.69</formula>
    </cfRule>
  </conditionalFormatting>
  <conditionalFormatting sqref="BV15:BV19">
    <cfRule type="cellIs" dxfId="686" priority="1745" operator="between">
      <formula>0.8</formula>
      <formula>1</formula>
    </cfRule>
    <cfRule type="cellIs" dxfId="685" priority="1744" operator="between">
      <formula>0.7</formula>
      <formula>0.79</formula>
    </cfRule>
    <cfRule type="cellIs" dxfId="684" priority="1743" operator="between">
      <formula>0.6</formula>
      <formula>0.69</formula>
    </cfRule>
    <cfRule type="cellIs" dxfId="683" priority="1742" operator="between">
      <formula>0.4</formula>
      <formula>0.59</formula>
    </cfRule>
    <cfRule type="cellIs" dxfId="682" priority="1741" operator="between">
      <formula>0</formula>
      <formula>0.3999</formula>
    </cfRule>
  </conditionalFormatting>
  <conditionalFormatting sqref="BV46">
    <cfRule type="cellIs" dxfId="681" priority="1801" operator="between">
      <formula>0</formula>
      <formula>0.3999</formula>
    </cfRule>
    <cfRule type="cellIs" dxfId="680" priority="1802" operator="between">
      <formula>0.4</formula>
      <formula>0.59</formula>
    </cfRule>
    <cfRule type="cellIs" dxfId="679" priority="1803" operator="between">
      <formula>0.6</formula>
      <formula>0.69</formula>
    </cfRule>
    <cfRule type="cellIs" dxfId="678" priority="1804" operator="between">
      <formula>0.7</formula>
      <formula>0.79</formula>
    </cfRule>
    <cfRule type="cellIs" dxfId="677" priority="1805" operator="between">
      <formula>0.8</formula>
      <formula>1</formula>
    </cfRule>
  </conditionalFormatting>
  <conditionalFormatting sqref="BV48:BV53">
    <cfRule type="cellIs" dxfId="676" priority="1811" operator="between">
      <formula>0</formula>
      <formula>0.3999</formula>
    </cfRule>
    <cfRule type="cellIs" dxfId="675" priority="1812" operator="between">
      <formula>0.4</formula>
      <formula>0.59</formula>
    </cfRule>
    <cfRule type="cellIs" dxfId="674" priority="1813" operator="between">
      <formula>0.6</formula>
      <formula>0.69</formula>
    </cfRule>
    <cfRule type="cellIs" dxfId="673" priority="1814" operator="between">
      <formula>0.7</formula>
      <formula>0.79</formula>
    </cfRule>
    <cfRule type="cellIs" dxfId="672" priority="1815" operator="between">
      <formula>0.8</formula>
      <formula>1</formula>
    </cfRule>
  </conditionalFormatting>
  <conditionalFormatting sqref="BZ3:BZ11">
    <cfRule type="cellIs" dxfId="671" priority="1887" operator="between">
      <formula>0.4</formula>
      <formula>0.59</formula>
    </cfRule>
    <cfRule type="cellIs" dxfId="670" priority="1888" operator="between">
      <formula>0.6</formula>
      <formula>0.69</formula>
    </cfRule>
    <cfRule type="cellIs" dxfId="669" priority="1889" operator="between">
      <formula>0.7</formula>
      <formula>0.79</formula>
    </cfRule>
    <cfRule type="cellIs" dxfId="668" priority="1890" operator="between">
      <formula>0.8</formula>
      <formula>1</formula>
    </cfRule>
    <cfRule type="cellIs" dxfId="667" priority="1886" operator="between">
      <formula>0</formula>
      <formula>0.3999</formula>
    </cfRule>
  </conditionalFormatting>
  <conditionalFormatting sqref="BZ13:BZ19">
    <cfRule type="cellIs" dxfId="666" priority="1928" operator="between">
      <formula>0.6</formula>
      <formula>0.69</formula>
    </cfRule>
    <cfRule type="cellIs" dxfId="665" priority="1926" operator="between">
      <formula>0</formula>
      <formula>0.3999</formula>
    </cfRule>
    <cfRule type="cellIs" dxfId="664" priority="1927" operator="between">
      <formula>0.4</formula>
      <formula>0.59</formula>
    </cfRule>
    <cfRule type="cellIs" dxfId="663" priority="1929" operator="between">
      <formula>0.7</formula>
      <formula>0.79</formula>
    </cfRule>
    <cfRule type="cellIs" dxfId="662" priority="1930" operator="between">
      <formula>0.8</formula>
      <formula>1</formula>
    </cfRule>
  </conditionalFormatting>
  <conditionalFormatting sqref="BZ46">
    <cfRule type="cellIs" dxfId="661" priority="1996" operator="between">
      <formula>0</formula>
      <formula>0.3999</formula>
    </cfRule>
    <cfRule type="cellIs" dxfId="660" priority="1997" operator="between">
      <formula>0.4</formula>
      <formula>0.59</formula>
    </cfRule>
    <cfRule type="cellIs" dxfId="659" priority="1998" operator="between">
      <formula>0.6</formula>
      <formula>0.69</formula>
    </cfRule>
    <cfRule type="cellIs" dxfId="658" priority="1999" operator="between">
      <formula>0.7</formula>
      <formula>0.79</formula>
    </cfRule>
    <cfRule type="cellIs" dxfId="657" priority="2000" operator="between">
      <formula>0.8</formula>
      <formula>1</formula>
    </cfRule>
  </conditionalFormatting>
  <conditionalFormatting sqref="BZ48:BZ53">
    <cfRule type="cellIs" dxfId="656" priority="2010" operator="between">
      <formula>0.8</formula>
      <formula>1</formula>
    </cfRule>
    <cfRule type="cellIs" dxfId="655" priority="2006" operator="between">
      <formula>0</formula>
      <formula>0.3999</formula>
    </cfRule>
    <cfRule type="cellIs" dxfId="654" priority="2007" operator="between">
      <formula>0.4</formula>
      <formula>0.59</formula>
    </cfRule>
    <cfRule type="cellIs" dxfId="653" priority="2008" operator="between">
      <formula>0.6</formula>
      <formula>0.69</formula>
    </cfRule>
    <cfRule type="cellIs" dxfId="652" priority="2009" operator="between">
      <formula>0.7</formula>
      <formula>0.79</formula>
    </cfRule>
  </conditionalFormatting>
  <conditionalFormatting sqref="CC3:CC11">
    <cfRule type="cellIs" dxfId="651" priority="1884" operator="between">
      <formula>0.7</formula>
      <formula>0.79</formula>
    </cfRule>
    <cfRule type="cellIs" dxfId="650" priority="1881" operator="between">
      <formula>0</formula>
      <formula>0.3999</formula>
    </cfRule>
    <cfRule type="cellIs" dxfId="649" priority="1882" operator="between">
      <formula>0.4</formula>
      <formula>0.59</formula>
    </cfRule>
    <cfRule type="cellIs" dxfId="648" priority="1883" operator="between">
      <formula>0.6</formula>
      <formula>0.69</formula>
    </cfRule>
    <cfRule type="cellIs" dxfId="647" priority="1885" operator="between">
      <formula>0.8</formula>
      <formula>1</formula>
    </cfRule>
  </conditionalFormatting>
  <conditionalFormatting sqref="CC13:CC19">
    <cfRule type="cellIs" dxfId="646" priority="1923" operator="between">
      <formula>0.6</formula>
      <formula>0.69</formula>
    </cfRule>
    <cfRule type="cellIs" dxfId="645" priority="1921" operator="between">
      <formula>0</formula>
      <formula>0.3999</formula>
    </cfRule>
    <cfRule type="cellIs" dxfId="644" priority="1924" operator="between">
      <formula>0.7</formula>
      <formula>0.79</formula>
    </cfRule>
    <cfRule type="cellIs" dxfId="643" priority="1925" operator="between">
      <formula>0.8</formula>
      <formula>1</formula>
    </cfRule>
    <cfRule type="cellIs" dxfId="642" priority="1922" operator="between">
      <formula>0.4</formula>
      <formula>0.59</formula>
    </cfRule>
  </conditionalFormatting>
  <conditionalFormatting sqref="CC46">
    <cfRule type="cellIs" dxfId="641" priority="1991" operator="between">
      <formula>0</formula>
      <formula>0.3999</formula>
    </cfRule>
    <cfRule type="cellIs" dxfId="640" priority="1995" operator="between">
      <formula>0.8</formula>
      <formula>1</formula>
    </cfRule>
    <cfRule type="cellIs" dxfId="639" priority="1992" operator="between">
      <formula>0.4</formula>
      <formula>0.59</formula>
    </cfRule>
    <cfRule type="cellIs" dxfId="638" priority="1993" operator="between">
      <formula>0.6</formula>
      <formula>0.69</formula>
    </cfRule>
    <cfRule type="cellIs" dxfId="637" priority="1994" operator="between">
      <formula>0.7</formula>
      <formula>0.79</formula>
    </cfRule>
  </conditionalFormatting>
  <conditionalFormatting sqref="CC48:CC53">
    <cfRule type="cellIs" dxfId="636" priority="2001" operator="between">
      <formula>0</formula>
      <formula>0.3999</formula>
    </cfRule>
    <cfRule type="cellIs" dxfId="635" priority="2002" operator="between">
      <formula>0.4</formula>
      <formula>0.59</formula>
    </cfRule>
    <cfRule type="cellIs" dxfId="634" priority="2004" operator="between">
      <formula>0.7</formula>
      <formula>0.79</formula>
    </cfRule>
    <cfRule type="cellIs" dxfId="633" priority="2005" operator="between">
      <formula>0.8</formula>
      <formula>1</formula>
    </cfRule>
    <cfRule type="cellIs" dxfId="632" priority="2003" operator="between">
      <formula>0.6</formula>
      <formula>0.69</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C1" workbookViewId="0">
      <selection activeCell="K5" sqref="K5"/>
    </sheetView>
  </sheetViews>
  <sheetFormatPr baseColWidth="10" defaultColWidth="14.453125" defaultRowHeight="15" customHeight="1" x14ac:dyDescent="0.35"/>
  <cols>
    <col min="1" max="1" width="27.26953125" customWidth="1"/>
    <col min="2" max="2" width="19.54296875" customWidth="1"/>
    <col min="3" max="3" width="69.26953125" customWidth="1"/>
    <col min="4" max="4" width="7.81640625" customWidth="1"/>
    <col min="5" max="5" width="5.26953125" customWidth="1"/>
    <col min="6" max="6" width="7" customWidth="1"/>
    <col min="7" max="7" width="14.26953125" customWidth="1"/>
    <col min="8" max="8" width="14.54296875" customWidth="1"/>
    <col min="9" max="9" width="18.453125" customWidth="1"/>
    <col min="10" max="26" width="16.1796875" customWidth="1"/>
  </cols>
  <sheetData>
    <row r="1" spans="1:26" ht="14.25" customHeight="1" thickBot="1" x14ac:dyDescent="0.4">
      <c r="A1" s="1517" t="s">
        <v>1110</v>
      </c>
      <c r="B1" s="1414"/>
      <c r="C1" s="1414"/>
      <c r="D1" s="1414"/>
      <c r="E1" s="1414"/>
      <c r="F1" s="1414"/>
      <c r="G1" s="1414"/>
      <c r="H1" s="1414"/>
      <c r="I1" s="1415"/>
      <c r="J1" s="325"/>
      <c r="K1" s="325"/>
      <c r="L1" s="325"/>
      <c r="M1" s="325"/>
      <c r="N1" s="325"/>
      <c r="O1" s="325"/>
      <c r="P1" s="325"/>
      <c r="Q1" s="325"/>
      <c r="R1" s="325"/>
      <c r="S1" s="325"/>
      <c r="T1" s="325"/>
      <c r="U1" s="325"/>
      <c r="V1" s="325"/>
      <c r="W1" s="325"/>
      <c r="X1" s="325"/>
      <c r="Y1" s="325"/>
      <c r="Z1" s="325"/>
    </row>
    <row r="2" spans="1:26" ht="14.25" customHeight="1" thickBot="1" x14ac:dyDescent="0.4">
      <c r="A2" s="1551" t="s">
        <v>1111</v>
      </c>
      <c r="B2" s="1551" t="s">
        <v>1112</v>
      </c>
      <c r="C2" s="1551" t="s">
        <v>1113</v>
      </c>
      <c r="D2" s="1549" t="s">
        <v>1637</v>
      </c>
      <c r="E2" s="1414"/>
      <c r="F2" s="1414"/>
      <c r="G2" s="1414"/>
      <c r="H2" s="1414"/>
      <c r="I2" s="1415"/>
      <c r="J2" s="325"/>
      <c r="K2" s="325"/>
      <c r="L2" s="325"/>
      <c r="M2" s="325"/>
      <c r="N2" s="325"/>
      <c r="O2" s="325"/>
      <c r="P2" s="325"/>
      <c r="Q2" s="325"/>
      <c r="R2" s="325"/>
      <c r="S2" s="325"/>
      <c r="T2" s="325"/>
      <c r="U2" s="325"/>
      <c r="V2" s="325"/>
      <c r="W2" s="325"/>
      <c r="X2" s="325"/>
      <c r="Y2" s="325"/>
      <c r="Z2" s="325"/>
    </row>
    <row r="3" spans="1:26" ht="14.25" customHeight="1" thickBot="1" x14ac:dyDescent="0.4">
      <c r="A3" s="1505"/>
      <c r="B3" s="1505"/>
      <c r="C3" s="1505"/>
      <c r="D3" s="326" t="s">
        <v>1114</v>
      </c>
      <c r="E3" s="327" t="s">
        <v>1115</v>
      </c>
      <c r="F3" s="328" t="s">
        <v>1116</v>
      </c>
      <c r="G3" s="329" t="s">
        <v>1117</v>
      </c>
      <c r="H3" s="330" t="s">
        <v>1118</v>
      </c>
      <c r="I3" s="331" t="s">
        <v>1119</v>
      </c>
      <c r="J3" s="325"/>
      <c r="K3" s="325"/>
      <c r="L3" s="325"/>
      <c r="M3" s="325"/>
      <c r="N3" s="325"/>
      <c r="O3" s="325"/>
      <c r="P3" s="325"/>
      <c r="Q3" s="325"/>
      <c r="R3" s="325"/>
      <c r="S3" s="325"/>
      <c r="T3" s="325"/>
      <c r="U3" s="325"/>
      <c r="V3" s="325"/>
      <c r="W3" s="325"/>
      <c r="X3" s="325"/>
      <c r="Y3" s="325"/>
      <c r="Z3" s="325"/>
    </row>
    <row r="4" spans="1:26" ht="43" customHeight="1" thickBot="1" x14ac:dyDescent="0.4">
      <c r="A4" s="332" t="s">
        <v>1120</v>
      </c>
      <c r="B4" s="333">
        <v>24</v>
      </c>
      <c r="C4" s="334" t="s">
        <v>1121</v>
      </c>
      <c r="D4" s="335">
        <v>4</v>
      </c>
      <c r="E4" s="336">
        <v>0</v>
      </c>
      <c r="F4" s="337">
        <v>0</v>
      </c>
      <c r="G4" s="338">
        <v>1</v>
      </c>
      <c r="H4" s="339">
        <v>19</v>
      </c>
      <c r="I4" s="340">
        <f t="shared" ref="I4:I6" si="0">+SUM(D4:H4)</f>
        <v>24</v>
      </c>
      <c r="J4" s="325"/>
      <c r="K4" s="325"/>
      <c r="L4" s="325"/>
      <c r="M4" s="325"/>
      <c r="N4" s="325"/>
      <c r="O4" s="325"/>
      <c r="P4" s="325"/>
      <c r="Q4" s="325"/>
      <c r="R4" s="325"/>
      <c r="S4" s="325"/>
      <c r="T4" s="325"/>
      <c r="U4" s="325"/>
      <c r="V4" s="325"/>
      <c r="W4" s="325"/>
      <c r="X4" s="325"/>
      <c r="Y4" s="325"/>
      <c r="Z4" s="325"/>
    </row>
    <row r="5" spans="1:26" ht="53" customHeight="1" thickBot="1" x14ac:dyDescent="0.4">
      <c r="A5" s="332" t="s">
        <v>1122</v>
      </c>
      <c r="B5" s="333">
        <v>23</v>
      </c>
      <c r="C5" s="334" t="s">
        <v>1123</v>
      </c>
      <c r="D5" s="335">
        <v>9</v>
      </c>
      <c r="E5" s="336">
        <v>0</v>
      </c>
      <c r="F5" s="337">
        <v>0</v>
      </c>
      <c r="G5" s="338">
        <v>0</v>
      </c>
      <c r="H5" s="339">
        <v>14</v>
      </c>
      <c r="I5" s="340">
        <f t="shared" si="0"/>
        <v>23</v>
      </c>
      <c r="J5" s="325"/>
      <c r="K5" s="325"/>
      <c r="L5" s="325"/>
      <c r="M5" s="325"/>
      <c r="N5" s="325"/>
      <c r="O5" s="325"/>
      <c r="P5" s="325"/>
      <c r="Q5" s="325"/>
      <c r="R5" s="325"/>
      <c r="S5" s="325"/>
      <c r="T5" s="325"/>
      <c r="U5" s="325"/>
      <c r="V5" s="325"/>
      <c r="W5" s="325"/>
      <c r="X5" s="325"/>
      <c r="Y5" s="325"/>
      <c r="Z5" s="325"/>
    </row>
    <row r="6" spans="1:26" ht="58" customHeight="1" thickBot="1" x14ac:dyDescent="0.4">
      <c r="A6" s="332" t="s">
        <v>1124</v>
      </c>
      <c r="B6" s="333">
        <v>55</v>
      </c>
      <c r="C6" s="334" t="s">
        <v>1125</v>
      </c>
      <c r="D6" s="335">
        <v>19</v>
      </c>
      <c r="E6" s="336">
        <v>0</v>
      </c>
      <c r="F6" s="337">
        <v>0</v>
      </c>
      <c r="G6" s="338">
        <v>0</v>
      </c>
      <c r="H6" s="339">
        <v>36</v>
      </c>
      <c r="I6" s="340">
        <f t="shared" si="0"/>
        <v>55</v>
      </c>
      <c r="J6" s="325"/>
      <c r="K6" s="325"/>
      <c r="L6" s="325"/>
      <c r="M6" s="325"/>
      <c r="N6" s="325"/>
      <c r="O6" s="325"/>
      <c r="P6" s="325"/>
      <c r="Q6" s="325"/>
      <c r="R6" s="325"/>
      <c r="S6" s="325"/>
      <c r="T6" s="325"/>
      <c r="U6" s="325"/>
      <c r="V6" s="325"/>
      <c r="W6" s="325"/>
      <c r="X6" s="325"/>
      <c r="Y6" s="325"/>
      <c r="Z6" s="325"/>
    </row>
    <row r="7" spans="1:26" ht="14.25" customHeight="1" thickBot="1" x14ac:dyDescent="0.4">
      <c r="A7" s="1550" t="s">
        <v>1112</v>
      </c>
      <c r="B7" s="1414"/>
      <c r="C7" s="1415"/>
      <c r="D7" s="326">
        <f t="shared" ref="D7:I7" si="1">+SUM(D4:D6)</f>
        <v>32</v>
      </c>
      <c r="E7" s="327">
        <f t="shared" si="1"/>
        <v>0</v>
      </c>
      <c r="F7" s="328">
        <f t="shared" si="1"/>
        <v>0</v>
      </c>
      <c r="G7" s="329">
        <f t="shared" si="1"/>
        <v>1</v>
      </c>
      <c r="H7" s="330">
        <f t="shared" si="1"/>
        <v>69</v>
      </c>
      <c r="I7" s="331">
        <f t="shared" si="1"/>
        <v>102</v>
      </c>
      <c r="J7" s="325"/>
      <c r="K7" s="325"/>
      <c r="L7" s="325"/>
      <c r="M7" s="325"/>
      <c r="N7" s="325"/>
      <c r="O7" s="325"/>
      <c r="P7" s="325"/>
      <c r="Q7" s="325"/>
      <c r="R7" s="325"/>
      <c r="S7" s="325"/>
      <c r="T7" s="325"/>
      <c r="U7" s="325"/>
      <c r="V7" s="325"/>
      <c r="W7" s="325"/>
      <c r="X7" s="325"/>
      <c r="Y7" s="325"/>
      <c r="Z7" s="325"/>
    </row>
    <row r="8" spans="1:26" ht="14.25" hidden="1" customHeight="1" thickBo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row>
    <row r="9" spans="1:26" ht="14.25" hidden="1" customHeight="1" thickBot="1" x14ac:dyDescent="0.4">
      <c r="A9" s="1517" t="s">
        <v>1110</v>
      </c>
      <c r="B9" s="1414"/>
      <c r="C9" s="1414"/>
      <c r="D9" s="1414"/>
      <c r="E9" s="1414"/>
      <c r="F9" s="1414"/>
      <c r="G9" s="1414"/>
      <c r="H9" s="1414"/>
      <c r="I9" s="1415"/>
      <c r="J9" s="325"/>
      <c r="K9" s="325"/>
      <c r="L9" s="325"/>
      <c r="M9" s="325"/>
      <c r="N9" s="325"/>
      <c r="O9" s="325"/>
      <c r="P9" s="325"/>
      <c r="Q9" s="325"/>
      <c r="R9" s="325"/>
      <c r="S9" s="325"/>
      <c r="T9" s="325"/>
      <c r="U9" s="325"/>
      <c r="V9" s="325"/>
      <c r="W9" s="325"/>
      <c r="X9" s="325"/>
      <c r="Y9" s="325"/>
      <c r="Z9" s="325"/>
    </row>
    <row r="10" spans="1:26" ht="14.25" hidden="1" customHeight="1" thickBot="1" x14ac:dyDescent="0.4">
      <c r="A10" s="1551" t="s">
        <v>1111</v>
      </c>
      <c r="B10" s="1551" t="s">
        <v>1112</v>
      </c>
      <c r="C10" s="1551" t="s">
        <v>1113</v>
      </c>
      <c r="D10" s="1549" t="s">
        <v>1126</v>
      </c>
      <c r="E10" s="1414"/>
      <c r="F10" s="1414"/>
      <c r="G10" s="1414"/>
      <c r="H10" s="1414"/>
      <c r="I10" s="1415"/>
      <c r="J10" s="325"/>
      <c r="K10" s="325"/>
      <c r="L10" s="325"/>
      <c r="M10" s="325"/>
      <c r="N10" s="325"/>
      <c r="O10" s="325"/>
      <c r="P10" s="325"/>
      <c r="Q10" s="325"/>
      <c r="R10" s="325"/>
      <c r="S10" s="325"/>
      <c r="T10" s="325"/>
      <c r="U10" s="325"/>
      <c r="V10" s="325"/>
      <c r="W10" s="325"/>
      <c r="X10" s="325"/>
      <c r="Y10" s="325"/>
      <c r="Z10" s="325"/>
    </row>
    <row r="11" spans="1:26" ht="14.25" hidden="1" customHeight="1" thickBot="1" x14ac:dyDescent="0.4">
      <c r="A11" s="1505"/>
      <c r="B11" s="1505"/>
      <c r="C11" s="1505"/>
      <c r="D11" s="326" t="s">
        <v>1114</v>
      </c>
      <c r="E11" s="327" t="s">
        <v>1115</v>
      </c>
      <c r="F11" s="328" t="s">
        <v>1116</v>
      </c>
      <c r="G11" s="329" t="s">
        <v>1117</v>
      </c>
      <c r="H11" s="330" t="s">
        <v>1118</v>
      </c>
      <c r="I11" s="331" t="s">
        <v>1119</v>
      </c>
      <c r="J11" s="325"/>
      <c r="K11" s="325"/>
      <c r="L11" s="325"/>
      <c r="M11" s="325"/>
      <c r="N11" s="325"/>
      <c r="O11" s="325"/>
      <c r="P11" s="325"/>
      <c r="Q11" s="325"/>
      <c r="R11" s="325"/>
      <c r="S11" s="325"/>
      <c r="T11" s="325"/>
      <c r="U11" s="325"/>
      <c r="V11" s="325"/>
      <c r="W11" s="325"/>
      <c r="X11" s="325"/>
      <c r="Y11" s="325"/>
      <c r="Z11" s="325"/>
    </row>
    <row r="12" spans="1:26" ht="14.25" hidden="1" customHeight="1" thickBot="1" x14ac:dyDescent="0.4">
      <c r="A12" s="332" t="s">
        <v>1120</v>
      </c>
      <c r="B12" s="333">
        <v>36</v>
      </c>
      <c r="C12" s="334" t="s">
        <v>1121</v>
      </c>
      <c r="D12" s="335">
        <v>7</v>
      </c>
      <c r="E12" s="336">
        <v>1</v>
      </c>
      <c r="F12" s="337">
        <v>0</v>
      </c>
      <c r="G12" s="338">
        <v>1</v>
      </c>
      <c r="H12" s="339">
        <v>27</v>
      </c>
      <c r="I12" s="340">
        <f t="shared" ref="I12:I14" si="2">+SUM(D12:H12)</f>
        <v>36</v>
      </c>
      <c r="J12" s="325"/>
      <c r="K12" s="325"/>
      <c r="L12" s="325"/>
      <c r="M12" s="325"/>
      <c r="N12" s="325"/>
      <c r="O12" s="325"/>
      <c r="P12" s="325"/>
      <c r="Q12" s="325"/>
      <c r="R12" s="325"/>
      <c r="S12" s="325"/>
      <c r="T12" s="325"/>
      <c r="U12" s="325"/>
      <c r="V12" s="325"/>
      <c r="W12" s="325"/>
      <c r="X12" s="325"/>
      <c r="Y12" s="325"/>
      <c r="Z12" s="325"/>
    </row>
    <row r="13" spans="1:26" ht="14.25" hidden="1" customHeight="1" thickBot="1" x14ac:dyDescent="0.4">
      <c r="A13" s="332" t="s">
        <v>1122</v>
      </c>
      <c r="B13" s="333">
        <v>20</v>
      </c>
      <c r="C13" s="334" t="s">
        <v>1123</v>
      </c>
      <c r="D13" s="335">
        <v>9</v>
      </c>
      <c r="E13" s="336">
        <v>1</v>
      </c>
      <c r="F13" s="337">
        <v>0</v>
      </c>
      <c r="G13" s="338">
        <v>0</v>
      </c>
      <c r="H13" s="339">
        <v>10</v>
      </c>
      <c r="I13" s="340">
        <f t="shared" si="2"/>
        <v>20</v>
      </c>
      <c r="J13" s="325"/>
      <c r="K13" s="325"/>
      <c r="L13" s="325"/>
      <c r="M13" s="325"/>
      <c r="N13" s="325"/>
      <c r="O13" s="325"/>
      <c r="P13" s="325"/>
      <c r="Q13" s="325"/>
      <c r="R13" s="325"/>
      <c r="S13" s="325"/>
      <c r="T13" s="325"/>
      <c r="U13" s="325"/>
      <c r="V13" s="325"/>
      <c r="W13" s="325"/>
      <c r="X13" s="325"/>
      <c r="Y13" s="325"/>
      <c r="Z13" s="325"/>
    </row>
    <row r="14" spans="1:26" ht="14.25" hidden="1" customHeight="1" thickBot="1" x14ac:dyDescent="0.4">
      <c r="A14" s="332" t="s">
        <v>1124</v>
      </c>
      <c r="B14" s="333">
        <v>48</v>
      </c>
      <c r="C14" s="334" t="s">
        <v>1125</v>
      </c>
      <c r="D14" s="335">
        <v>29</v>
      </c>
      <c r="E14" s="336">
        <v>0</v>
      </c>
      <c r="F14" s="337">
        <v>0</v>
      </c>
      <c r="G14" s="338">
        <v>0</v>
      </c>
      <c r="H14" s="339">
        <v>19</v>
      </c>
      <c r="I14" s="340">
        <f t="shared" si="2"/>
        <v>48</v>
      </c>
      <c r="J14" s="325"/>
      <c r="K14" s="325"/>
      <c r="L14" s="325"/>
      <c r="M14" s="325"/>
      <c r="N14" s="325"/>
      <c r="O14" s="325"/>
      <c r="P14" s="325"/>
      <c r="Q14" s="325"/>
      <c r="R14" s="325"/>
      <c r="S14" s="325"/>
      <c r="T14" s="325"/>
      <c r="U14" s="325"/>
      <c r="V14" s="325"/>
      <c r="W14" s="325"/>
      <c r="X14" s="325"/>
      <c r="Y14" s="325"/>
      <c r="Z14" s="325"/>
    </row>
    <row r="15" spans="1:26" ht="14.25" hidden="1" customHeight="1" thickBot="1" x14ac:dyDescent="0.4">
      <c r="A15" s="1550" t="s">
        <v>1112</v>
      </c>
      <c r="B15" s="1414"/>
      <c r="C15" s="1415"/>
      <c r="D15" s="326">
        <f t="shared" ref="D15:I15" si="3">+SUM(D12:D14)</f>
        <v>45</v>
      </c>
      <c r="E15" s="327">
        <f t="shared" si="3"/>
        <v>2</v>
      </c>
      <c r="F15" s="328">
        <f t="shared" si="3"/>
        <v>0</v>
      </c>
      <c r="G15" s="329">
        <f t="shared" si="3"/>
        <v>1</v>
      </c>
      <c r="H15" s="330">
        <f t="shared" si="3"/>
        <v>56</v>
      </c>
      <c r="I15" s="331">
        <f t="shared" si="3"/>
        <v>104</v>
      </c>
      <c r="J15" s="325"/>
      <c r="K15" s="325"/>
      <c r="L15" s="325"/>
      <c r="M15" s="325"/>
      <c r="N15" s="325"/>
      <c r="O15" s="325"/>
      <c r="P15" s="325"/>
      <c r="Q15" s="325"/>
      <c r="R15" s="325"/>
      <c r="S15" s="325"/>
      <c r="T15" s="325"/>
      <c r="U15" s="325"/>
      <c r="V15" s="325"/>
      <c r="W15" s="325"/>
      <c r="X15" s="325"/>
      <c r="Y15" s="325"/>
      <c r="Z15" s="325"/>
    </row>
    <row r="16" spans="1:26" ht="14.25" customHeight="1" x14ac:dyDescent="0.35">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row>
    <row r="17" spans="1:26" ht="14.25" hidden="1" customHeight="1" thickBot="1" x14ac:dyDescent="0.4">
      <c r="A17" s="1517" t="s">
        <v>1110</v>
      </c>
      <c r="B17" s="1414"/>
      <c r="C17" s="1414"/>
      <c r="D17" s="1414"/>
      <c r="E17" s="1414"/>
      <c r="F17" s="1414"/>
      <c r="G17" s="1414"/>
      <c r="H17" s="1414"/>
      <c r="I17" s="1415"/>
      <c r="J17" s="325"/>
      <c r="K17" s="325"/>
      <c r="L17" s="325"/>
      <c r="M17" s="325"/>
      <c r="N17" s="325"/>
      <c r="O17" s="325"/>
      <c r="P17" s="325"/>
      <c r="Q17" s="325"/>
      <c r="R17" s="325"/>
      <c r="S17" s="325"/>
      <c r="T17" s="325"/>
      <c r="U17" s="325"/>
      <c r="V17" s="325"/>
      <c r="W17" s="325"/>
      <c r="X17" s="325"/>
      <c r="Y17" s="325"/>
      <c r="Z17" s="325"/>
    </row>
    <row r="18" spans="1:26" ht="14.25" hidden="1" customHeight="1" thickBot="1" x14ac:dyDescent="0.4">
      <c r="A18" s="1551" t="s">
        <v>1111</v>
      </c>
      <c r="B18" s="1551" t="s">
        <v>1112</v>
      </c>
      <c r="C18" s="1551" t="s">
        <v>1113</v>
      </c>
      <c r="D18" s="1549" t="s">
        <v>1127</v>
      </c>
      <c r="E18" s="1414"/>
      <c r="F18" s="1414"/>
      <c r="G18" s="1414"/>
      <c r="H18" s="1414"/>
      <c r="I18" s="1415"/>
      <c r="J18" s="325"/>
      <c r="K18" s="325"/>
      <c r="L18" s="325"/>
      <c r="M18" s="325"/>
      <c r="N18" s="325"/>
      <c r="O18" s="325"/>
      <c r="P18" s="325"/>
      <c r="Q18" s="325"/>
      <c r="R18" s="325"/>
      <c r="S18" s="325"/>
      <c r="T18" s="325"/>
      <c r="U18" s="325"/>
      <c r="V18" s="325"/>
      <c r="W18" s="325"/>
      <c r="X18" s="325"/>
      <c r="Y18" s="325"/>
      <c r="Z18" s="325"/>
    </row>
    <row r="19" spans="1:26" ht="14.25" hidden="1" customHeight="1" thickBot="1" x14ac:dyDescent="0.4">
      <c r="A19" s="1505"/>
      <c r="B19" s="1505"/>
      <c r="C19" s="1505"/>
      <c r="D19" s="326" t="s">
        <v>1114</v>
      </c>
      <c r="E19" s="327" t="s">
        <v>1115</v>
      </c>
      <c r="F19" s="328" t="s">
        <v>1116</v>
      </c>
      <c r="G19" s="329" t="s">
        <v>1117</v>
      </c>
      <c r="H19" s="330" t="s">
        <v>1118</v>
      </c>
      <c r="I19" s="331" t="s">
        <v>1119</v>
      </c>
      <c r="J19" s="325"/>
      <c r="K19" s="325"/>
      <c r="L19" s="325"/>
      <c r="M19" s="325"/>
      <c r="N19" s="325"/>
      <c r="O19" s="325"/>
      <c r="P19" s="325"/>
      <c r="Q19" s="325"/>
      <c r="R19" s="325"/>
      <c r="S19" s="325"/>
      <c r="T19" s="325"/>
      <c r="U19" s="325"/>
      <c r="V19" s="325"/>
      <c r="W19" s="325"/>
      <c r="X19" s="325"/>
      <c r="Y19" s="325"/>
      <c r="Z19" s="325"/>
    </row>
    <row r="20" spans="1:26" ht="14.25" hidden="1" customHeight="1" thickBot="1" x14ac:dyDescent="0.4">
      <c r="A20" s="332" t="s">
        <v>1120</v>
      </c>
      <c r="B20" s="333">
        <v>36</v>
      </c>
      <c r="C20" s="334" t="s">
        <v>1121</v>
      </c>
      <c r="D20" s="335">
        <v>26</v>
      </c>
      <c r="E20" s="336">
        <v>4</v>
      </c>
      <c r="F20" s="337">
        <v>1</v>
      </c>
      <c r="G20" s="338">
        <v>0</v>
      </c>
      <c r="H20" s="339">
        <v>5</v>
      </c>
      <c r="I20" s="340">
        <f t="shared" ref="I20:I22" si="4">+SUM(D20:H20)</f>
        <v>36</v>
      </c>
      <c r="J20" s="325"/>
      <c r="K20" s="325"/>
      <c r="L20" s="325"/>
      <c r="M20" s="325"/>
      <c r="N20" s="325"/>
      <c r="O20" s="325"/>
      <c r="P20" s="325"/>
      <c r="Q20" s="325"/>
      <c r="R20" s="325"/>
      <c r="S20" s="325"/>
      <c r="T20" s="325"/>
      <c r="U20" s="325"/>
      <c r="V20" s="325"/>
      <c r="W20" s="325"/>
      <c r="X20" s="325"/>
      <c r="Y20" s="325"/>
      <c r="Z20" s="325"/>
    </row>
    <row r="21" spans="1:26" ht="14.25" hidden="1" customHeight="1" thickBot="1" x14ac:dyDescent="0.4">
      <c r="A21" s="332" t="s">
        <v>1122</v>
      </c>
      <c r="B21" s="333">
        <v>20</v>
      </c>
      <c r="C21" s="334" t="s">
        <v>1123</v>
      </c>
      <c r="D21" s="335">
        <v>11</v>
      </c>
      <c r="E21" s="336">
        <v>5</v>
      </c>
      <c r="F21" s="337">
        <v>1</v>
      </c>
      <c r="G21" s="338">
        <v>0</v>
      </c>
      <c r="H21" s="339">
        <v>3</v>
      </c>
      <c r="I21" s="340">
        <f t="shared" si="4"/>
        <v>20</v>
      </c>
      <c r="J21" s="325"/>
      <c r="K21" s="325"/>
      <c r="L21" s="325"/>
      <c r="M21" s="325"/>
      <c r="N21" s="325"/>
      <c r="O21" s="325"/>
      <c r="P21" s="325"/>
      <c r="Q21" s="325"/>
      <c r="R21" s="325"/>
      <c r="S21" s="325"/>
      <c r="T21" s="325"/>
      <c r="U21" s="325"/>
      <c r="V21" s="325"/>
      <c r="W21" s="325"/>
      <c r="X21" s="325"/>
      <c r="Y21" s="325"/>
      <c r="Z21" s="325"/>
    </row>
    <row r="22" spans="1:26" ht="14.25" hidden="1" customHeight="1" thickBot="1" x14ac:dyDescent="0.4">
      <c r="A22" s="332" t="s">
        <v>1124</v>
      </c>
      <c r="B22" s="333">
        <v>48</v>
      </c>
      <c r="C22" s="334" t="s">
        <v>1125</v>
      </c>
      <c r="D22" s="335">
        <v>43</v>
      </c>
      <c r="E22" s="336">
        <v>2</v>
      </c>
      <c r="F22" s="337">
        <v>0</v>
      </c>
      <c r="G22" s="338">
        <v>0</v>
      </c>
      <c r="H22" s="339">
        <v>3</v>
      </c>
      <c r="I22" s="340">
        <f t="shared" si="4"/>
        <v>48</v>
      </c>
      <c r="J22" s="325"/>
      <c r="K22" s="325"/>
      <c r="L22" s="325"/>
      <c r="M22" s="325"/>
      <c r="N22" s="325"/>
      <c r="O22" s="325"/>
      <c r="P22" s="325"/>
      <c r="Q22" s="325"/>
      <c r="R22" s="325"/>
      <c r="S22" s="325"/>
      <c r="T22" s="325"/>
      <c r="U22" s="325"/>
      <c r="V22" s="325"/>
      <c r="W22" s="325"/>
      <c r="X22" s="325"/>
      <c r="Y22" s="325"/>
      <c r="Z22" s="325"/>
    </row>
    <row r="23" spans="1:26" ht="14.25" hidden="1" customHeight="1" thickBot="1" x14ac:dyDescent="0.4">
      <c r="A23" s="1550" t="s">
        <v>1112</v>
      </c>
      <c r="B23" s="1414"/>
      <c r="C23" s="1415"/>
      <c r="D23" s="326">
        <f t="shared" ref="D23:I23" si="5">+SUM(D20:D22)</f>
        <v>80</v>
      </c>
      <c r="E23" s="327">
        <f t="shared" si="5"/>
        <v>11</v>
      </c>
      <c r="F23" s="328">
        <f t="shared" si="5"/>
        <v>2</v>
      </c>
      <c r="G23" s="329">
        <f t="shared" si="5"/>
        <v>0</v>
      </c>
      <c r="H23" s="330">
        <f t="shared" si="5"/>
        <v>11</v>
      </c>
      <c r="I23" s="331">
        <f t="shared" si="5"/>
        <v>104</v>
      </c>
      <c r="J23" s="325"/>
      <c r="K23" s="325"/>
      <c r="L23" s="325"/>
      <c r="M23" s="325"/>
      <c r="N23" s="325"/>
      <c r="O23" s="325"/>
      <c r="P23" s="325"/>
      <c r="Q23" s="325"/>
      <c r="R23" s="325"/>
      <c r="S23" s="325"/>
      <c r="T23" s="325"/>
      <c r="U23" s="325"/>
      <c r="V23" s="325"/>
      <c r="W23" s="325"/>
      <c r="X23" s="325"/>
      <c r="Y23" s="325"/>
      <c r="Z23" s="325"/>
    </row>
    <row r="24" spans="1:26" ht="14.25" customHeight="1" x14ac:dyDescent="0.35">
      <c r="A24" s="325"/>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row>
    <row r="25" spans="1:26" ht="14.25" hidden="1" customHeight="1" thickBot="1" x14ac:dyDescent="0.4">
      <c r="A25" s="1517" t="s">
        <v>1110</v>
      </c>
      <c r="B25" s="1414"/>
      <c r="C25" s="1414"/>
      <c r="D25" s="1414"/>
      <c r="E25" s="1414"/>
      <c r="F25" s="1414"/>
      <c r="G25" s="1414"/>
      <c r="H25" s="1414"/>
      <c r="I25" s="1415"/>
      <c r="J25" s="325"/>
      <c r="K25" s="325"/>
      <c r="L25" s="325"/>
      <c r="M25" s="325"/>
      <c r="N25" s="325"/>
      <c r="O25" s="325"/>
      <c r="P25" s="325"/>
      <c r="Q25" s="325"/>
      <c r="R25" s="325"/>
      <c r="S25" s="325"/>
      <c r="T25" s="325"/>
      <c r="U25" s="325"/>
      <c r="V25" s="325"/>
      <c r="W25" s="325"/>
      <c r="X25" s="325"/>
      <c r="Y25" s="325"/>
      <c r="Z25" s="325"/>
    </row>
    <row r="26" spans="1:26" ht="14.25" hidden="1" customHeight="1" thickBot="1" x14ac:dyDescent="0.4">
      <c r="A26" s="1551" t="s">
        <v>1111</v>
      </c>
      <c r="B26" s="1551" t="s">
        <v>1112</v>
      </c>
      <c r="C26" s="1551" t="s">
        <v>1113</v>
      </c>
      <c r="D26" s="1549" t="s">
        <v>1128</v>
      </c>
      <c r="E26" s="1414"/>
      <c r="F26" s="1414"/>
      <c r="G26" s="1414"/>
      <c r="H26" s="1414"/>
      <c r="I26" s="1415"/>
      <c r="J26" s="325"/>
      <c r="K26" s="325"/>
      <c r="L26" s="325"/>
      <c r="M26" s="325"/>
      <c r="N26" s="325"/>
      <c r="O26" s="325"/>
      <c r="P26" s="325"/>
      <c r="Q26" s="325"/>
      <c r="R26" s="325"/>
      <c r="S26" s="325"/>
      <c r="T26" s="325"/>
      <c r="U26" s="325"/>
      <c r="V26" s="325"/>
      <c r="W26" s="325"/>
      <c r="X26" s="325"/>
      <c r="Y26" s="325"/>
      <c r="Z26" s="325"/>
    </row>
    <row r="27" spans="1:26" ht="14.25" hidden="1" customHeight="1" thickBot="1" x14ac:dyDescent="0.4">
      <c r="A27" s="1505"/>
      <c r="B27" s="1505"/>
      <c r="C27" s="1505"/>
      <c r="D27" s="326" t="s">
        <v>1114</v>
      </c>
      <c r="E27" s="327" t="s">
        <v>1115</v>
      </c>
      <c r="F27" s="328" t="s">
        <v>1116</v>
      </c>
      <c r="G27" s="329" t="s">
        <v>1117</v>
      </c>
      <c r="H27" s="330" t="s">
        <v>1118</v>
      </c>
      <c r="I27" s="331" t="s">
        <v>1119</v>
      </c>
      <c r="J27" s="325"/>
      <c r="K27" s="325"/>
      <c r="L27" s="325"/>
      <c r="M27" s="325"/>
      <c r="N27" s="325"/>
      <c r="O27" s="325"/>
      <c r="P27" s="325"/>
      <c r="Q27" s="325"/>
      <c r="R27" s="325"/>
      <c r="S27" s="325"/>
      <c r="T27" s="325"/>
      <c r="U27" s="325"/>
      <c r="V27" s="325"/>
      <c r="W27" s="325"/>
      <c r="X27" s="325"/>
      <c r="Y27" s="325"/>
      <c r="Z27" s="325"/>
    </row>
    <row r="28" spans="1:26" ht="14.25" hidden="1" customHeight="1" thickBot="1" x14ac:dyDescent="0.4">
      <c r="A28" s="332" t="s">
        <v>1120</v>
      </c>
      <c r="B28" s="333">
        <v>36</v>
      </c>
      <c r="C28" s="334" t="s">
        <v>1121</v>
      </c>
      <c r="D28" s="335">
        <v>16</v>
      </c>
      <c r="E28" s="336">
        <v>6</v>
      </c>
      <c r="F28" s="337">
        <v>1</v>
      </c>
      <c r="G28" s="338">
        <v>3</v>
      </c>
      <c r="H28" s="339">
        <v>10</v>
      </c>
      <c r="I28" s="340">
        <f t="shared" ref="I28:I30" si="6">+SUM(D28:H28)</f>
        <v>36</v>
      </c>
      <c r="J28" s="325"/>
      <c r="K28" s="325"/>
      <c r="L28" s="325"/>
      <c r="M28" s="325"/>
      <c r="N28" s="325"/>
      <c r="O28" s="325"/>
      <c r="P28" s="325"/>
      <c r="Q28" s="325"/>
      <c r="R28" s="325"/>
      <c r="S28" s="325"/>
      <c r="T28" s="325"/>
      <c r="U28" s="325"/>
      <c r="V28" s="325"/>
      <c r="W28" s="325"/>
      <c r="X28" s="325"/>
      <c r="Y28" s="325"/>
      <c r="Z28" s="325"/>
    </row>
    <row r="29" spans="1:26" ht="14.25" hidden="1" customHeight="1" thickBot="1" x14ac:dyDescent="0.4">
      <c r="A29" s="332" t="s">
        <v>1122</v>
      </c>
      <c r="B29" s="333">
        <v>20</v>
      </c>
      <c r="C29" s="334" t="s">
        <v>1123</v>
      </c>
      <c r="D29" s="335">
        <v>8</v>
      </c>
      <c r="E29" s="336">
        <v>5</v>
      </c>
      <c r="F29" s="337">
        <v>3</v>
      </c>
      <c r="G29" s="338">
        <v>0</v>
      </c>
      <c r="H29" s="339">
        <v>4</v>
      </c>
      <c r="I29" s="340">
        <f t="shared" si="6"/>
        <v>20</v>
      </c>
      <c r="J29" s="325"/>
      <c r="K29" s="325"/>
      <c r="L29" s="325"/>
      <c r="M29" s="325"/>
      <c r="N29" s="325"/>
      <c r="O29" s="325"/>
      <c r="P29" s="325"/>
      <c r="Q29" s="325"/>
      <c r="R29" s="325"/>
      <c r="S29" s="325"/>
      <c r="T29" s="325"/>
      <c r="U29" s="325"/>
      <c r="V29" s="325"/>
      <c r="W29" s="325"/>
      <c r="X29" s="325"/>
      <c r="Y29" s="325"/>
      <c r="Z29" s="325"/>
    </row>
    <row r="30" spans="1:26" ht="14.25" hidden="1" customHeight="1" thickBot="1" x14ac:dyDescent="0.4">
      <c r="A30" s="332" t="s">
        <v>1124</v>
      </c>
      <c r="B30" s="333">
        <v>48</v>
      </c>
      <c r="C30" s="334" t="s">
        <v>1125</v>
      </c>
      <c r="D30" s="335">
        <v>33</v>
      </c>
      <c r="E30" s="336">
        <v>9</v>
      </c>
      <c r="F30" s="337">
        <v>1</v>
      </c>
      <c r="G30" s="338">
        <v>1</v>
      </c>
      <c r="H30" s="339">
        <v>4</v>
      </c>
      <c r="I30" s="340">
        <f t="shared" si="6"/>
        <v>48</v>
      </c>
      <c r="J30" s="325"/>
      <c r="K30" s="325"/>
      <c r="L30" s="325"/>
      <c r="M30" s="325"/>
      <c r="N30" s="325"/>
      <c r="O30" s="325"/>
      <c r="P30" s="325"/>
      <c r="Q30" s="325"/>
      <c r="R30" s="325"/>
      <c r="S30" s="325"/>
      <c r="T30" s="325"/>
      <c r="U30" s="325"/>
      <c r="V30" s="325"/>
      <c r="W30" s="325"/>
      <c r="X30" s="325"/>
      <c r="Y30" s="325"/>
      <c r="Z30" s="325"/>
    </row>
    <row r="31" spans="1:26" ht="14.25" hidden="1" customHeight="1" thickBot="1" x14ac:dyDescent="0.4">
      <c r="A31" s="1550" t="s">
        <v>1112</v>
      </c>
      <c r="B31" s="1414"/>
      <c r="C31" s="1415"/>
      <c r="D31" s="326">
        <f t="shared" ref="D31:I31" si="7">+SUM(D28:D30)</f>
        <v>57</v>
      </c>
      <c r="E31" s="327">
        <f t="shared" si="7"/>
        <v>20</v>
      </c>
      <c r="F31" s="328">
        <f t="shared" si="7"/>
        <v>5</v>
      </c>
      <c r="G31" s="329">
        <f t="shared" si="7"/>
        <v>4</v>
      </c>
      <c r="H31" s="330">
        <f t="shared" si="7"/>
        <v>18</v>
      </c>
      <c r="I31" s="331">
        <f t="shared" si="7"/>
        <v>104</v>
      </c>
      <c r="J31" s="325"/>
      <c r="K31" s="325"/>
      <c r="L31" s="325"/>
      <c r="M31" s="325"/>
      <c r="N31" s="325"/>
      <c r="O31" s="325"/>
      <c r="P31" s="325"/>
      <c r="Q31" s="325"/>
      <c r="R31" s="325"/>
      <c r="S31" s="325"/>
      <c r="T31" s="325"/>
      <c r="U31" s="325"/>
      <c r="V31" s="325"/>
      <c r="W31" s="325"/>
      <c r="X31" s="325"/>
      <c r="Y31" s="325"/>
      <c r="Z31" s="325"/>
    </row>
    <row r="32" spans="1:26" ht="14.25" customHeight="1" x14ac:dyDescent="0.35">
      <c r="A32" s="325"/>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row>
    <row r="33" spans="1:26" ht="14.25" hidden="1" customHeight="1" thickBot="1" x14ac:dyDescent="0.4">
      <c r="A33" s="1517" t="s">
        <v>1110</v>
      </c>
      <c r="B33" s="1414"/>
      <c r="C33" s="1414"/>
      <c r="D33" s="1414"/>
      <c r="E33" s="1414"/>
      <c r="F33" s="1414"/>
      <c r="G33" s="1414"/>
      <c r="H33" s="1414"/>
      <c r="I33" s="1415"/>
      <c r="J33" s="325"/>
      <c r="K33" s="325"/>
      <c r="L33" s="325"/>
      <c r="M33" s="325"/>
      <c r="N33" s="325"/>
      <c r="O33" s="325"/>
      <c r="P33" s="325"/>
      <c r="Q33" s="325"/>
      <c r="R33" s="325"/>
      <c r="S33" s="325"/>
      <c r="T33" s="325"/>
      <c r="U33" s="325"/>
      <c r="V33" s="325"/>
      <c r="W33" s="325"/>
      <c r="X33" s="325"/>
      <c r="Y33" s="325"/>
      <c r="Z33" s="325"/>
    </row>
    <row r="34" spans="1:26" ht="14.25" hidden="1" customHeight="1" thickBot="1" x14ac:dyDescent="0.4">
      <c r="A34" s="1551" t="s">
        <v>1111</v>
      </c>
      <c r="B34" s="1551" t="s">
        <v>1112</v>
      </c>
      <c r="C34" s="1551" t="s">
        <v>1113</v>
      </c>
      <c r="D34" s="1549" t="s">
        <v>1129</v>
      </c>
      <c r="E34" s="1414"/>
      <c r="F34" s="1414"/>
      <c r="G34" s="1414"/>
      <c r="H34" s="1414"/>
      <c r="I34" s="1415"/>
      <c r="J34" s="325"/>
      <c r="K34" s="325"/>
      <c r="L34" s="325"/>
      <c r="M34" s="325"/>
      <c r="N34" s="325"/>
      <c r="O34" s="325"/>
      <c r="P34" s="325"/>
      <c r="Q34" s="325"/>
      <c r="R34" s="325"/>
      <c r="S34" s="325"/>
      <c r="T34" s="325"/>
      <c r="U34" s="325"/>
      <c r="V34" s="325"/>
      <c r="W34" s="325"/>
      <c r="X34" s="325"/>
      <c r="Y34" s="325"/>
      <c r="Z34" s="325"/>
    </row>
    <row r="35" spans="1:26" ht="14.25" hidden="1" customHeight="1" thickBot="1" x14ac:dyDescent="0.4">
      <c r="A35" s="1505"/>
      <c r="B35" s="1505"/>
      <c r="C35" s="1505"/>
      <c r="D35" s="326" t="s">
        <v>1114</v>
      </c>
      <c r="E35" s="327" t="s">
        <v>1115</v>
      </c>
      <c r="F35" s="328" t="s">
        <v>1116</v>
      </c>
      <c r="G35" s="329" t="s">
        <v>1117</v>
      </c>
      <c r="H35" s="330" t="s">
        <v>1118</v>
      </c>
      <c r="I35" s="331" t="s">
        <v>1119</v>
      </c>
      <c r="J35" s="325"/>
      <c r="K35" s="325"/>
      <c r="L35" s="325"/>
      <c r="M35" s="325"/>
      <c r="N35" s="325"/>
      <c r="O35" s="325"/>
      <c r="P35" s="325"/>
      <c r="Q35" s="325"/>
      <c r="R35" s="325"/>
      <c r="S35" s="325"/>
      <c r="T35" s="325"/>
      <c r="U35" s="325"/>
      <c r="V35" s="325"/>
      <c r="W35" s="325"/>
      <c r="X35" s="325"/>
      <c r="Y35" s="325"/>
      <c r="Z35" s="325"/>
    </row>
    <row r="36" spans="1:26" ht="14.25" hidden="1" customHeight="1" thickBot="1" x14ac:dyDescent="0.4">
      <c r="A36" s="332" t="s">
        <v>1120</v>
      </c>
      <c r="B36" s="333">
        <v>36</v>
      </c>
      <c r="C36" s="334" t="s">
        <v>1121</v>
      </c>
      <c r="D36" s="335">
        <v>10</v>
      </c>
      <c r="E36" s="336">
        <v>5</v>
      </c>
      <c r="F36" s="337">
        <v>2</v>
      </c>
      <c r="G36" s="338">
        <v>3</v>
      </c>
      <c r="H36" s="339">
        <v>16</v>
      </c>
      <c r="I36" s="340">
        <f t="shared" ref="I36:I38" si="8">+SUM(D36:H36)</f>
        <v>36</v>
      </c>
      <c r="J36" s="325"/>
      <c r="K36" s="325"/>
      <c r="L36" s="325"/>
      <c r="M36" s="325"/>
      <c r="N36" s="325"/>
      <c r="O36" s="325"/>
      <c r="P36" s="325"/>
      <c r="Q36" s="325"/>
      <c r="R36" s="325"/>
      <c r="S36" s="325"/>
      <c r="T36" s="325"/>
      <c r="U36" s="325"/>
      <c r="V36" s="325"/>
      <c r="W36" s="325"/>
      <c r="X36" s="325"/>
      <c r="Y36" s="325"/>
      <c r="Z36" s="325"/>
    </row>
    <row r="37" spans="1:26" ht="14.25" hidden="1" customHeight="1" thickBot="1" x14ac:dyDescent="0.4">
      <c r="A37" s="332" t="s">
        <v>1122</v>
      </c>
      <c r="B37" s="333">
        <v>20</v>
      </c>
      <c r="C37" s="334" t="s">
        <v>1123</v>
      </c>
      <c r="D37" s="335">
        <v>8</v>
      </c>
      <c r="E37" s="336">
        <v>4</v>
      </c>
      <c r="F37" s="337">
        <v>0</v>
      </c>
      <c r="G37" s="338">
        <v>0</v>
      </c>
      <c r="H37" s="339">
        <v>8</v>
      </c>
      <c r="I37" s="340">
        <f t="shared" si="8"/>
        <v>20</v>
      </c>
      <c r="J37" s="325"/>
      <c r="K37" s="325"/>
      <c r="L37" s="325"/>
      <c r="M37" s="325"/>
      <c r="N37" s="325"/>
      <c r="O37" s="325"/>
      <c r="P37" s="325"/>
      <c r="Q37" s="325"/>
      <c r="R37" s="325"/>
      <c r="S37" s="325"/>
      <c r="T37" s="325"/>
      <c r="U37" s="325"/>
      <c r="V37" s="325"/>
      <c r="W37" s="325"/>
      <c r="X37" s="325"/>
      <c r="Y37" s="325"/>
      <c r="Z37" s="325"/>
    </row>
    <row r="38" spans="1:26" ht="14.25" hidden="1" customHeight="1" thickBot="1" x14ac:dyDescent="0.4">
      <c r="A38" s="332" t="s">
        <v>1124</v>
      </c>
      <c r="B38" s="333">
        <v>48</v>
      </c>
      <c r="C38" s="334" t="s">
        <v>1125</v>
      </c>
      <c r="D38" s="335">
        <v>32</v>
      </c>
      <c r="E38" s="336">
        <v>4</v>
      </c>
      <c r="F38" s="337">
        <v>3</v>
      </c>
      <c r="G38" s="338">
        <v>6</v>
      </c>
      <c r="H38" s="339">
        <v>3</v>
      </c>
      <c r="I38" s="340">
        <f t="shared" si="8"/>
        <v>48</v>
      </c>
      <c r="J38" s="325"/>
      <c r="K38" s="325"/>
      <c r="L38" s="325"/>
      <c r="M38" s="325"/>
      <c r="N38" s="325"/>
      <c r="O38" s="325"/>
      <c r="P38" s="325"/>
      <c r="Q38" s="325"/>
      <c r="R38" s="325"/>
      <c r="S38" s="325"/>
      <c r="T38" s="325"/>
      <c r="U38" s="325"/>
      <c r="V38" s="325"/>
      <c r="W38" s="325"/>
      <c r="X38" s="325"/>
      <c r="Y38" s="325"/>
      <c r="Z38" s="325"/>
    </row>
    <row r="39" spans="1:26" ht="14.25" hidden="1" customHeight="1" thickBot="1" x14ac:dyDescent="0.4">
      <c r="A39" s="1550" t="s">
        <v>1112</v>
      </c>
      <c r="B39" s="1414"/>
      <c r="C39" s="1415"/>
      <c r="D39" s="326">
        <f t="shared" ref="D39:I39" si="9">+SUM(D36:D38)</f>
        <v>50</v>
      </c>
      <c r="E39" s="327">
        <f t="shared" si="9"/>
        <v>13</v>
      </c>
      <c r="F39" s="328">
        <f t="shared" si="9"/>
        <v>5</v>
      </c>
      <c r="G39" s="329">
        <f t="shared" si="9"/>
        <v>9</v>
      </c>
      <c r="H39" s="330">
        <f t="shared" si="9"/>
        <v>27</v>
      </c>
      <c r="I39" s="331">
        <f t="shared" si="9"/>
        <v>104</v>
      </c>
      <c r="J39" s="325"/>
      <c r="K39" s="325"/>
      <c r="L39" s="325"/>
      <c r="M39" s="325"/>
      <c r="N39" s="325"/>
      <c r="O39" s="325"/>
      <c r="P39" s="325"/>
      <c r="Q39" s="325"/>
      <c r="R39" s="325"/>
      <c r="S39" s="325"/>
      <c r="T39" s="325"/>
      <c r="U39" s="325"/>
      <c r="V39" s="325"/>
      <c r="W39" s="325"/>
      <c r="X39" s="325"/>
      <c r="Y39" s="325"/>
      <c r="Z39" s="325"/>
    </row>
    <row r="40" spans="1:26" ht="14.25" customHeight="1" x14ac:dyDescent="0.35">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4.25" hidden="1" customHeight="1" thickBot="1" x14ac:dyDescent="0.4">
      <c r="A41" s="1517" t="s">
        <v>1110</v>
      </c>
      <c r="B41" s="1414"/>
      <c r="C41" s="1414"/>
      <c r="D41" s="1414"/>
      <c r="E41" s="1414"/>
      <c r="F41" s="1414"/>
      <c r="G41" s="1414"/>
      <c r="H41" s="1414"/>
      <c r="I41" s="1415"/>
      <c r="J41" s="325"/>
      <c r="K41" s="325"/>
      <c r="L41" s="325"/>
      <c r="M41" s="325"/>
      <c r="N41" s="325"/>
      <c r="O41" s="325"/>
      <c r="P41" s="325"/>
      <c r="Q41" s="325"/>
      <c r="R41" s="325"/>
      <c r="S41" s="325"/>
      <c r="T41" s="325"/>
      <c r="U41" s="325"/>
      <c r="V41" s="325"/>
      <c r="W41" s="325"/>
      <c r="X41" s="325"/>
      <c r="Y41" s="325"/>
      <c r="Z41" s="325"/>
    </row>
    <row r="42" spans="1:26" ht="14.25" hidden="1" customHeight="1" thickBot="1" x14ac:dyDescent="0.4">
      <c r="A42" s="1551" t="s">
        <v>1111</v>
      </c>
      <c r="B42" s="1551" t="s">
        <v>1112</v>
      </c>
      <c r="C42" s="1551" t="s">
        <v>1113</v>
      </c>
      <c r="D42" s="1549" t="s">
        <v>1130</v>
      </c>
      <c r="E42" s="1414"/>
      <c r="F42" s="1414"/>
      <c r="G42" s="1414"/>
      <c r="H42" s="1414"/>
      <c r="I42" s="1415"/>
      <c r="J42" s="325"/>
      <c r="K42" s="325"/>
      <c r="L42" s="325"/>
      <c r="M42" s="325"/>
      <c r="N42" s="325"/>
      <c r="O42" s="325"/>
      <c r="P42" s="325"/>
      <c r="Q42" s="325"/>
      <c r="R42" s="325"/>
      <c r="S42" s="325"/>
      <c r="T42" s="325"/>
      <c r="U42" s="325"/>
      <c r="V42" s="325"/>
      <c r="W42" s="325"/>
      <c r="X42" s="325"/>
      <c r="Y42" s="325"/>
      <c r="Z42" s="325"/>
    </row>
    <row r="43" spans="1:26" ht="14.25" hidden="1" customHeight="1" thickBot="1" x14ac:dyDescent="0.4">
      <c r="A43" s="1505"/>
      <c r="B43" s="1505"/>
      <c r="C43" s="1505"/>
      <c r="D43" s="326" t="s">
        <v>1114</v>
      </c>
      <c r="E43" s="327" t="s">
        <v>1115</v>
      </c>
      <c r="F43" s="328" t="s">
        <v>1116</v>
      </c>
      <c r="G43" s="329" t="s">
        <v>1117</v>
      </c>
      <c r="H43" s="330" t="s">
        <v>1118</v>
      </c>
      <c r="I43" s="331" t="s">
        <v>1119</v>
      </c>
      <c r="J43" s="325"/>
      <c r="K43" s="325"/>
      <c r="L43" s="325"/>
      <c r="M43" s="325"/>
      <c r="N43" s="325"/>
      <c r="O43" s="325"/>
      <c r="P43" s="325"/>
      <c r="Q43" s="325"/>
      <c r="R43" s="325"/>
      <c r="S43" s="325"/>
      <c r="T43" s="325"/>
      <c r="U43" s="325"/>
      <c r="V43" s="325"/>
      <c r="W43" s="325"/>
      <c r="X43" s="325"/>
      <c r="Y43" s="325"/>
      <c r="Z43" s="325"/>
    </row>
    <row r="44" spans="1:26" ht="14.25" hidden="1" customHeight="1" thickBot="1" x14ac:dyDescent="0.4">
      <c r="A44" s="332" t="s">
        <v>1120</v>
      </c>
      <c r="B44" s="333">
        <v>36</v>
      </c>
      <c r="C44" s="334" t="s">
        <v>1121</v>
      </c>
      <c r="D44" s="335">
        <v>4</v>
      </c>
      <c r="E44" s="336">
        <v>2</v>
      </c>
      <c r="F44" s="337">
        <v>2</v>
      </c>
      <c r="G44" s="338">
        <v>0</v>
      </c>
      <c r="H44" s="339">
        <v>28</v>
      </c>
      <c r="I44" s="340">
        <f t="shared" ref="I44:I46" si="10">+SUM(D44:H44)</f>
        <v>36</v>
      </c>
      <c r="J44" s="325"/>
      <c r="K44" s="325"/>
      <c r="L44" s="325"/>
      <c r="M44" s="325"/>
      <c r="N44" s="325"/>
      <c r="O44" s="325"/>
      <c r="P44" s="325"/>
      <c r="Q44" s="325"/>
      <c r="R44" s="325"/>
      <c r="S44" s="325"/>
      <c r="T44" s="325"/>
      <c r="U44" s="325"/>
      <c r="V44" s="325"/>
      <c r="W44" s="325"/>
      <c r="X44" s="325"/>
      <c r="Y44" s="325"/>
      <c r="Z44" s="325"/>
    </row>
    <row r="45" spans="1:26" ht="14.25" hidden="1" customHeight="1" thickBot="1" x14ac:dyDescent="0.4">
      <c r="A45" s="332" t="s">
        <v>1122</v>
      </c>
      <c r="B45" s="333">
        <v>20</v>
      </c>
      <c r="C45" s="334" t="s">
        <v>1123</v>
      </c>
      <c r="D45" s="335">
        <v>7</v>
      </c>
      <c r="E45" s="336">
        <v>0</v>
      </c>
      <c r="F45" s="337">
        <v>1</v>
      </c>
      <c r="G45" s="338">
        <v>0</v>
      </c>
      <c r="H45" s="339">
        <v>12</v>
      </c>
      <c r="I45" s="340">
        <f t="shared" si="10"/>
        <v>20</v>
      </c>
      <c r="J45" s="325"/>
      <c r="K45" s="325"/>
      <c r="L45" s="325"/>
      <c r="M45" s="325"/>
      <c r="N45" s="325"/>
      <c r="O45" s="325"/>
      <c r="P45" s="325"/>
      <c r="Q45" s="325"/>
      <c r="R45" s="325"/>
      <c r="S45" s="325"/>
      <c r="T45" s="325"/>
      <c r="U45" s="325"/>
      <c r="V45" s="325"/>
      <c r="W45" s="325"/>
      <c r="X45" s="325"/>
      <c r="Y45" s="325"/>
      <c r="Z45" s="325"/>
    </row>
    <row r="46" spans="1:26" ht="14.25" hidden="1" customHeight="1" thickBot="1" x14ac:dyDescent="0.4">
      <c r="A46" s="332" t="s">
        <v>1124</v>
      </c>
      <c r="B46" s="333">
        <v>48</v>
      </c>
      <c r="C46" s="334" t="s">
        <v>1125</v>
      </c>
      <c r="D46" s="335">
        <v>28</v>
      </c>
      <c r="E46" s="336">
        <v>2</v>
      </c>
      <c r="F46" s="337">
        <v>0</v>
      </c>
      <c r="G46" s="338">
        <v>0</v>
      </c>
      <c r="H46" s="339">
        <v>18</v>
      </c>
      <c r="I46" s="340">
        <f t="shared" si="10"/>
        <v>48</v>
      </c>
      <c r="J46" s="325"/>
      <c r="K46" s="325"/>
      <c r="L46" s="325"/>
      <c r="M46" s="325"/>
      <c r="N46" s="325"/>
      <c r="O46" s="325"/>
      <c r="P46" s="325"/>
      <c r="Q46" s="325"/>
      <c r="R46" s="325"/>
      <c r="S46" s="325"/>
      <c r="T46" s="325"/>
      <c r="U46" s="325"/>
      <c r="V46" s="325"/>
      <c r="W46" s="325"/>
      <c r="X46" s="325"/>
      <c r="Y46" s="325"/>
      <c r="Z46" s="325"/>
    </row>
    <row r="47" spans="1:26" ht="14.25" hidden="1" customHeight="1" thickBot="1" x14ac:dyDescent="0.4">
      <c r="A47" s="1550" t="s">
        <v>1112</v>
      </c>
      <c r="B47" s="1414"/>
      <c r="C47" s="1415"/>
      <c r="D47" s="326">
        <f t="shared" ref="D47:I47" si="11">+SUM(D44:D46)</f>
        <v>39</v>
      </c>
      <c r="E47" s="327">
        <f t="shared" si="11"/>
        <v>4</v>
      </c>
      <c r="F47" s="328">
        <f t="shared" si="11"/>
        <v>3</v>
      </c>
      <c r="G47" s="329">
        <f t="shared" si="11"/>
        <v>0</v>
      </c>
      <c r="H47" s="330">
        <f t="shared" si="11"/>
        <v>58</v>
      </c>
      <c r="I47" s="331">
        <f t="shared" si="11"/>
        <v>104</v>
      </c>
      <c r="J47" s="325"/>
      <c r="K47" s="325"/>
      <c r="L47" s="325"/>
      <c r="M47" s="325"/>
      <c r="N47" s="325"/>
      <c r="O47" s="325"/>
      <c r="P47" s="325"/>
      <c r="Q47" s="325"/>
      <c r="R47" s="325"/>
      <c r="S47" s="325"/>
      <c r="T47" s="325"/>
      <c r="U47" s="325"/>
      <c r="V47" s="325"/>
      <c r="W47" s="325"/>
      <c r="X47" s="325"/>
      <c r="Y47" s="325"/>
      <c r="Z47" s="325"/>
    </row>
    <row r="48" spans="1:26" ht="14.25" customHeight="1" x14ac:dyDescent="0.35">
      <c r="A48" s="325"/>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14.25" hidden="1" customHeight="1" thickBot="1" x14ac:dyDescent="0.4">
      <c r="A49" s="1517" t="s">
        <v>1110</v>
      </c>
      <c r="B49" s="1414"/>
      <c r="C49" s="1414"/>
      <c r="D49" s="1414"/>
      <c r="E49" s="1414"/>
      <c r="F49" s="1414"/>
      <c r="G49" s="1414"/>
      <c r="H49" s="1414"/>
      <c r="I49" s="1415"/>
      <c r="J49" s="325"/>
      <c r="K49" s="325"/>
      <c r="L49" s="325"/>
      <c r="M49" s="325"/>
      <c r="N49" s="325"/>
      <c r="O49" s="325"/>
      <c r="P49" s="325"/>
      <c r="Q49" s="325"/>
      <c r="R49" s="325"/>
      <c r="S49" s="325"/>
      <c r="T49" s="325"/>
      <c r="U49" s="325"/>
      <c r="V49" s="325"/>
      <c r="W49" s="325"/>
      <c r="X49" s="325"/>
      <c r="Y49" s="325"/>
      <c r="Z49" s="325"/>
    </row>
    <row r="50" spans="1:26" ht="14.25" hidden="1" customHeight="1" thickBot="1" x14ac:dyDescent="0.4">
      <c r="A50" s="1551" t="s">
        <v>1111</v>
      </c>
      <c r="B50" s="1551" t="s">
        <v>1112</v>
      </c>
      <c r="C50" s="1551" t="s">
        <v>1113</v>
      </c>
      <c r="D50" s="1549" t="s">
        <v>1131</v>
      </c>
      <c r="E50" s="1414"/>
      <c r="F50" s="1414"/>
      <c r="G50" s="1414"/>
      <c r="H50" s="1414"/>
      <c r="I50" s="1415"/>
      <c r="J50" s="325"/>
      <c r="K50" s="325"/>
      <c r="L50" s="325"/>
      <c r="M50" s="325"/>
      <c r="N50" s="325"/>
      <c r="O50" s="325"/>
      <c r="P50" s="325"/>
      <c r="Q50" s="325"/>
      <c r="R50" s="325"/>
      <c r="S50" s="325"/>
      <c r="T50" s="325"/>
      <c r="U50" s="325"/>
      <c r="V50" s="325"/>
      <c r="W50" s="325"/>
      <c r="X50" s="325"/>
      <c r="Y50" s="325"/>
      <c r="Z50" s="325"/>
    </row>
    <row r="51" spans="1:26" ht="14.25" hidden="1" customHeight="1" thickBot="1" x14ac:dyDescent="0.4">
      <c r="A51" s="1505"/>
      <c r="B51" s="1505"/>
      <c r="C51" s="1505"/>
      <c r="D51" s="326" t="s">
        <v>1114</v>
      </c>
      <c r="E51" s="327" t="s">
        <v>1115</v>
      </c>
      <c r="F51" s="328" t="s">
        <v>1116</v>
      </c>
      <c r="G51" s="329" t="s">
        <v>1117</v>
      </c>
      <c r="H51" s="330" t="s">
        <v>1118</v>
      </c>
      <c r="I51" s="331" t="s">
        <v>1119</v>
      </c>
      <c r="J51" s="325"/>
      <c r="K51" s="325"/>
      <c r="L51" s="325"/>
      <c r="M51" s="325"/>
      <c r="N51" s="325"/>
      <c r="O51" s="325"/>
      <c r="P51" s="325"/>
      <c r="Q51" s="325"/>
      <c r="R51" s="325"/>
      <c r="S51" s="325"/>
      <c r="T51" s="325"/>
      <c r="U51" s="325"/>
      <c r="V51" s="325"/>
      <c r="W51" s="325"/>
      <c r="X51" s="325"/>
      <c r="Y51" s="325"/>
      <c r="Z51" s="325"/>
    </row>
    <row r="52" spans="1:26" ht="14.25" hidden="1" customHeight="1" thickBot="1" x14ac:dyDescent="0.4">
      <c r="A52" s="332" t="s">
        <v>1120</v>
      </c>
      <c r="B52" s="333">
        <v>36</v>
      </c>
      <c r="C52" s="334" t="s">
        <v>1121</v>
      </c>
      <c r="D52" s="335">
        <v>27</v>
      </c>
      <c r="E52" s="336">
        <v>2</v>
      </c>
      <c r="F52" s="337">
        <v>2</v>
      </c>
      <c r="G52" s="338">
        <v>1</v>
      </c>
      <c r="H52" s="339">
        <v>4</v>
      </c>
      <c r="I52" s="340">
        <f t="shared" ref="I52:I54" si="12">+SUM(D52:H52)</f>
        <v>36</v>
      </c>
      <c r="J52" s="325"/>
      <c r="K52" s="325"/>
      <c r="L52" s="325"/>
      <c r="M52" s="325"/>
      <c r="N52" s="325"/>
      <c r="O52" s="325"/>
      <c r="P52" s="325"/>
      <c r="Q52" s="325"/>
      <c r="R52" s="325"/>
      <c r="S52" s="325"/>
      <c r="T52" s="325"/>
      <c r="U52" s="325"/>
      <c r="V52" s="325"/>
      <c r="W52" s="325"/>
      <c r="X52" s="325"/>
      <c r="Y52" s="325"/>
      <c r="Z52" s="325"/>
    </row>
    <row r="53" spans="1:26" ht="14.25" hidden="1" customHeight="1" thickBot="1" x14ac:dyDescent="0.4">
      <c r="A53" s="332" t="s">
        <v>1122</v>
      </c>
      <c r="B53" s="333">
        <v>20</v>
      </c>
      <c r="C53" s="334" t="s">
        <v>1123</v>
      </c>
      <c r="D53" s="335">
        <v>16</v>
      </c>
      <c r="E53" s="336">
        <v>1</v>
      </c>
      <c r="F53" s="337">
        <v>0</v>
      </c>
      <c r="G53" s="338">
        <v>1</v>
      </c>
      <c r="H53" s="339">
        <v>2</v>
      </c>
      <c r="I53" s="340">
        <f t="shared" si="12"/>
        <v>20</v>
      </c>
      <c r="J53" s="325"/>
      <c r="K53" s="325"/>
      <c r="L53" s="325"/>
      <c r="M53" s="325"/>
      <c r="N53" s="325"/>
      <c r="O53" s="325"/>
      <c r="P53" s="325"/>
      <c r="Q53" s="325"/>
      <c r="R53" s="325"/>
      <c r="S53" s="325"/>
      <c r="T53" s="325"/>
      <c r="U53" s="325"/>
      <c r="V53" s="325"/>
      <c r="W53" s="325"/>
      <c r="X53" s="325"/>
      <c r="Y53" s="325"/>
      <c r="Z53" s="325"/>
    </row>
    <row r="54" spans="1:26" ht="14.25" hidden="1" customHeight="1" thickBot="1" x14ac:dyDescent="0.4">
      <c r="A54" s="332" t="s">
        <v>1124</v>
      </c>
      <c r="B54" s="333">
        <v>48</v>
      </c>
      <c r="C54" s="334" t="s">
        <v>1125</v>
      </c>
      <c r="D54" s="335">
        <v>42</v>
      </c>
      <c r="E54" s="336">
        <v>1</v>
      </c>
      <c r="F54" s="337">
        <v>0</v>
      </c>
      <c r="G54" s="338">
        <v>0</v>
      </c>
      <c r="H54" s="339">
        <v>5</v>
      </c>
      <c r="I54" s="340">
        <f t="shared" si="12"/>
        <v>48</v>
      </c>
      <c r="J54" s="325"/>
      <c r="K54" s="325"/>
      <c r="L54" s="325"/>
      <c r="M54" s="325"/>
      <c r="N54" s="325"/>
      <c r="O54" s="325"/>
      <c r="P54" s="325"/>
      <c r="Q54" s="325"/>
      <c r="R54" s="325"/>
      <c r="S54" s="325"/>
      <c r="T54" s="325"/>
      <c r="U54" s="325"/>
      <c r="V54" s="325"/>
      <c r="W54" s="325"/>
      <c r="X54" s="325"/>
      <c r="Y54" s="325"/>
      <c r="Z54" s="325"/>
    </row>
    <row r="55" spans="1:26" ht="14.25" hidden="1" customHeight="1" thickBot="1" x14ac:dyDescent="0.4">
      <c r="A55" s="1550" t="s">
        <v>1112</v>
      </c>
      <c r="B55" s="1414"/>
      <c r="C55" s="1415"/>
      <c r="D55" s="326">
        <f t="shared" ref="D55:I55" si="13">+SUM(D52:D54)</f>
        <v>85</v>
      </c>
      <c r="E55" s="327">
        <f t="shared" si="13"/>
        <v>4</v>
      </c>
      <c r="F55" s="328">
        <f t="shared" si="13"/>
        <v>2</v>
      </c>
      <c r="G55" s="329">
        <f t="shared" si="13"/>
        <v>2</v>
      </c>
      <c r="H55" s="330">
        <f t="shared" si="13"/>
        <v>11</v>
      </c>
      <c r="I55" s="331">
        <f t="shared" si="13"/>
        <v>104</v>
      </c>
      <c r="J55" s="325"/>
      <c r="K55" s="325"/>
      <c r="L55" s="325"/>
      <c r="M55" s="325"/>
      <c r="N55" s="325"/>
      <c r="O55" s="325"/>
      <c r="P55" s="325"/>
      <c r="Q55" s="325"/>
      <c r="R55" s="325"/>
      <c r="S55" s="325"/>
      <c r="T55" s="325"/>
      <c r="U55" s="325"/>
      <c r="V55" s="325"/>
      <c r="W55" s="325"/>
      <c r="X55" s="325"/>
      <c r="Y55" s="325"/>
      <c r="Z55" s="325"/>
    </row>
    <row r="56" spans="1:26" ht="14.25" customHeight="1" x14ac:dyDescent="0.35">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14.25" customHeight="1" x14ac:dyDescent="0.35">
      <c r="A57" s="3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14.25" customHeight="1" x14ac:dyDescent="0.35">
      <c r="A58" s="3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14.25" customHeight="1" x14ac:dyDescent="0.35">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14.25" customHeight="1" x14ac:dyDescent="0.35">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14.25" customHeight="1" x14ac:dyDescent="0.35">
      <c r="A61" s="3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14.25" customHeight="1" x14ac:dyDescent="0.35">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14.25" customHeight="1" x14ac:dyDescent="0.35">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14.25" customHeight="1" x14ac:dyDescent="0.35">
      <c r="A64" s="3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14.25" customHeight="1" x14ac:dyDescent="0.3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14.25" customHeight="1" x14ac:dyDescent="0.35">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14.25" customHeight="1" x14ac:dyDescent="0.35">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14.25" customHeight="1" x14ac:dyDescent="0.3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14.25" customHeight="1" x14ac:dyDescent="0.3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14.25" customHeight="1" x14ac:dyDescent="0.3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14.25" customHeight="1" x14ac:dyDescent="0.3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14.25" customHeight="1" x14ac:dyDescent="0.35">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14.25" customHeight="1" x14ac:dyDescent="0.35">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14.25" customHeight="1" x14ac:dyDescent="0.35">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14.25" customHeight="1" x14ac:dyDescent="0.35">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14.25" customHeight="1" x14ac:dyDescent="0.35">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14.25" customHeight="1" x14ac:dyDescent="0.3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14.25" customHeight="1" x14ac:dyDescent="0.35">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14.25" customHeight="1" x14ac:dyDescent="0.35">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14.25" customHeight="1" x14ac:dyDescent="0.35">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4.25" customHeight="1" x14ac:dyDescent="0.35">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4.25" customHeight="1" x14ac:dyDescent="0.35">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4.25" customHeight="1" x14ac:dyDescent="0.35">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4.25" customHeight="1" x14ac:dyDescent="0.35">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4.25" customHeight="1" x14ac:dyDescent="0.35">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4.25" customHeight="1" x14ac:dyDescent="0.35">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4.25" customHeight="1" x14ac:dyDescent="0.35">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4.25" customHeight="1" x14ac:dyDescent="0.35">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4.25" customHeight="1" x14ac:dyDescent="0.35">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4.25" customHeight="1" x14ac:dyDescent="0.35">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4.25" customHeight="1" x14ac:dyDescent="0.35">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4.25" customHeight="1" x14ac:dyDescent="0.35">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4.25" customHeight="1" x14ac:dyDescent="0.35">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4.25" customHeight="1" x14ac:dyDescent="0.35">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4.25" customHeight="1" x14ac:dyDescent="0.35">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4.25" customHeight="1" x14ac:dyDescent="0.35">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4.25" customHeight="1" x14ac:dyDescent="0.35">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4.25" customHeight="1" x14ac:dyDescent="0.35">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4.25" customHeight="1" x14ac:dyDescent="0.3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4.25" customHeight="1" x14ac:dyDescent="0.3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4.25" customHeight="1" x14ac:dyDescent="0.35">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4.25" customHeight="1" x14ac:dyDescent="0.35">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4.25" customHeight="1" x14ac:dyDescent="0.3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4.25" customHeight="1" x14ac:dyDescent="0.3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4.25" customHeight="1" x14ac:dyDescent="0.3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4.25" customHeight="1" x14ac:dyDescent="0.3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4.25" customHeight="1" x14ac:dyDescent="0.3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4.25" customHeight="1" x14ac:dyDescent="0.3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4.25" customHeight="1" x14ac:dyDescent="0.3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4.25" customHeight="1" x14ac:dyDescent="0.3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4.25" customHeight="1" x14ac:dyDescent="0.3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4.25" customHeight="1" x14ac:dyDescent="0.3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4.25" customHeight="1" x14ac:dyDescent="0.3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4.25" customHeight="1" x14ac:dyDescent="0.3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4.25" customHeight="1" x14ac:dyDescent="0.3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4.25" customHeight="1" x14ac:dyDescent="0.3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4.25" customHeight="1" x14ac:dyDescent="0.3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4.25" customHeight="1" x14ac:dyDescent="0.3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4.25" customHeight="1" x14ac:dyDescent="0.3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4.25" customHeight="1" x14ac:dyDescent="0.35">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4.25" customHeight="1" x14ac:dyDescent="0.3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4.25" customHeight="1" x14ac:dyDescent="0.35">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4.25" customHeight="1" x14ac:dyDescent="0.35">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4.25" customHeight="1" x14ac:dyDescent="0.3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4.25" customHeight="1" x14ac:dyDescent="0.3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4.25" customHeight="1" x14ac:dyDescent="0.3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4.25" customHeight="1" x14ac:dyDescent="0.3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4.25" customHeight="1" x14ac:dyDescent="0.3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4.25" customHeight="1" x14ac:dyDescent="0.3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4.25" customHeight="1" x14ac:dyDescent="0.3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4.25" customHeight="1" x14ac:dyDescent="0.3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4.25" customHeight="1" x14ac:dyDescent="0.3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4.25" customHeight="1" x14ac:dyDescent="0.3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4.25" customHeight="1" x14ac:dyDescent="0.3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4.25" customHeight="1" x14ac:dyDescent="0.3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4.25" customHeight="1" x14ac:dyDescent="0.3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4.25" customHeight="1" x14ac:dyDescent="0.3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4.25" customHeight="1" x14ac:dyDescent="0.3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4.25" customHeight="1" x14ac:dyDescent="0.3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4.25" customHeight="1" x14ac:dyDescent="0.3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4.25" customHeight="1" x14ac:dyDescent="0.3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4.25" customHeight="1" x14ac:dyDescent="0.3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4.25" customHeight="1" x14ac:dyDescent="0.3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4.25" customHeight="1" x14ac:dyDescent="0.3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4.25" customHeight="1" x14ac:dyDescent="0.3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4.25" customHeight="1" x14ac:dyDescent="0.3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4.25" customHeight="1" x14ac:dyDescent="0.3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4.25" customHeight="1" x14ac:dyDescent="0.3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4.25" customHeight="1" x14ac:dyDescent="0.3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4.25" customHeight="1" x14ac:dyDescent="0.3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4.25" customHeight="1" x14ac:dyDescent="0.3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4.25" customHeight="1" x14ac:dyDescent="0.3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4.25" customHeight="1" x14ac:dyDescent="0.3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4.25" customHeight="1" x14ac:dyDescent="0.3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4.25" customHeight="1" x14ac:dyDescent="0.3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4.25" customHeight="1" x14ac:dyDescent="0.3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4.25" customHeight="1" x14ac:dyDescent="0.3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4.25" customHeight="1" x14ac:dyDescent="0.3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4.25" customHeight="1" x14ac:dyDescent="0.3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4.25" customHeight="1" x14ac:dyDescent="0.3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4.25" customHeight="1" x14ac:dyDescent="0.3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4.25" customHeight="1" x14ac:dyDescent="0.3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4.25" customHeight="1" x14ac:dyDescent="0.3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4.25" customHeight="1" x14ac:dyDescent="0.3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4.25" customHeight="1" x14ac:dyDescent="0.3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4.25" customHeight="1" x14ac:dyDescent="0.3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4.25" customHeight="1" x14ac:dyDescent="0.3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4.25" customHeight="1" x14ac:dyDescent="0.3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4.25" customHeight="1" x14ac:dyDescent="0.3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4.25" customHeight="1" x14ac:dyDescent="0.3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4.25" customHeight="1" x14ac:dyDescent="0.3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4.25" customHeight="1" x14ac:dyDescent="0.3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4.25" customHeight="1" x14ac:dyDescent="0.3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4.25" customHeight="1" x14ac:dyDescent="0.3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4.25" customHeight="1" x14ac:dyDescent="0.3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4.25" customHeight="1" x14ac:dyDescent="0.3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4.25" customHeight="1" x14ac:dyDescent="0.3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4.25" customHeight="1" x14ac:dyDescent="0.3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4.25" customHeight="1" x14ac:dyDescent="0.3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4.25" customHeight="1" x14ac:dyDescent="0.3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4.25" customHeight="1" x14ac:dyDescent="0.3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4.25" customHeight="1" x14ac:dyDescent="0.3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4.25" customHeight="1" x14ac:dyDescent="0.3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4.25" customHeight="1" x14ac:dyDescent="0.3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4.25" customHeight="1" x14ac:dyDescent="0.3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4.25" customHeight="1" x14ac:dyDescent="0.3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4.25" customHeight="1" x14ac:dyDescent="0.3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4.25" customHeight="1" x14ac:dyDescent="0.3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4.25" customHeight="1" x14ac:dyDescent="0.3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4.25" customHeight="1" x14ac:dyDescent="0.3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4.25" customHeight="1" x14ac:dyDescent="0.3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4.25" customHeight="1" x14ac:dyDescent="0.3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4.25" customHeight="1" x14ac:dyDescent="0.3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4.25" customHeight="1" x14ac:dyDescent="0.3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4.25" customHeight="1" x14ac:dyDescent="0.3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4.25" customHeight="1" x14ac:dyDescent="0.3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4.25" customHeight="1" x14ac:dyDescent="0.3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4.25" customHeight="1" x14ac:dyDescent="0.3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4.25" customHeight="1" x14ac:dyDescent="0.3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4.25" customHeight="1" x14ac:dyDescent="0.3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4.25" customHeight="1" x14ac:dyDescent="0.3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4.25" customHeight="1" x14ac:dyDescent="0.3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4.25" customHeight="1" x14ac:dyDescent="0.3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4.25" customHeight="1" x14ac:dyDescent="0.3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4.25" customHeight="1" x14ac:dyDescent="0.3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4.25" customHeight="1" x14ac:dyDescent="0.3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4.25" customHeight="1" x14ac:dyDescent="0.3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4.25" customHeight="1" x14ac:dyDescent="0.3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4.25" customHeight="1" x14ac:dyDescent="0.3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4.25" customHeight="1" x14ac:dyDescent="0.3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4.25" customHeight="1" x14ac:dyDescent="0.3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4.25" customHeight="1" x14ac:dyDescent="0.3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4.25" customHeight="1" x14ac:dyDescent="0.3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4.25" customHeight="1" x14ac:dyDescent="0.3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4.25" customHeight="1" x14ac:dyDescent="0.3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4.25" customHeight="1" x14ac:dyDescent="0.3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4.25" customHeight="1" x14ac:dyDescent="0.3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4.25" customHeight="1" x14ac:dyDescent="0.3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4.25" customHeight="1" x14ac:dyDescent="0.3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4.25" customHeight="1" x14ac:dyDescent="0.3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4.25" customHeight="1" x14ac:dyDescent="0.3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4.25" customHeight="1" x14ac:dyDescent="0.3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4.25" customHeight="1" x14ac:dyDescent="0.3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4.25" customHeight="1" x14ac:dyDescent="0.3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4.25" customHeight="1" x14ac:dyDescent="0.3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4.25" customHeight="1" x14ac:dyDescent="0.3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4.25" customHeight="1" x14ac:dyDescent="0.3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4.25" customHeight="1" x14ac:dyDescent="0.3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4.25" customHeight="1" x14ac:dyDescent="0.3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4.25" customHeight="1" x14ac:dyDescent="0.3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4.25" customHeight="1" x14ac:dyDescent="0.3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4.25" customHeight="1" x14ac:dyDescent="0.3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4.25" customHeight="1" x14ac:dyDescent="0.3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4.25" customHeight="1" x14ac:dyDescent="0.3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4.25" customHeight="1" x14ac:dyDescent="0.3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4.25" customHeight="1" x14ac:dyDescent="0.3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4.25" customHeight="1" x14ac:dyDescent="0.3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4.25" customHeight="1" x14ac:dyDescent="0.3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4.25" customHeight="1" x14ac:dyDescent="0.3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4.25" customHeight="1" x14ac:dyDescent="0.3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4.25" customHeight="1" x14ac:dyDescent="0.3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4.25" customHeight="1" x14ac:dyDescent="0.3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4.25" customHeight="1" x14ac:dyDescent="0.3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4.25" customHeight="1" x14ac:dyDescent="0.3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4.25" customHeight="1" x14ac:dyDescent="0.3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4.25" customHeight="1" x14ac:dyDescent="0.3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4.25" customHeight="1" x14ac:dyDescent="0.3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4.25" customHeight="1" x14ac:dyDescent="0.3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4.25" customHeight="1" x14ac:dyDescent="0.3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4.25" customHeight="1" x14ac:dyDescent="0.3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4.25" customHeight="1" x14ac:dyDescent="0.3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4.25" customHeight="1" x14ac:dyDescent="0.3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4.25" customHeight="1" x14ac:dyDescent="0.3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4.25" customHeight="1" x14ac:dyDescent="0.3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4.25" customHeight="1" x14ac:dyDescent="0.3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4.25" customHeight="1" x14ac:dyDescent="0.3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4.25" customHeight="1" x14ac:dyDescent="0.3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4.25" customHeight="1" x14ac:dyDescent="0.3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4.25" customHeight="1" x14ac:dyDescent="0.3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4.25" customHeight="1" x14ac:dyDescent="0.3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4.25" customHeight="1" x14ac:dyDescent="0.3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4.25" customHeight="1" x14ac:dyDescent="0.3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4.25" customHeight="1" x14ac:dyDescent="0.3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4.25" customHeight="1" x14ac:dyDescent="0.3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4.25" customHeight="1" x14ac:dyDescent="0.3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4.25" customHeight="1" x14ac:dyDescent="0.3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4.25" customHeight="1" x14ac:dyDescent="0.3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4.25" customHeight="1" x14ac:dyDescent="0.3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4.25" customHeight="1" x14ac:dyDescent="0.3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4.25" customHeight="1" x14ac:dyDescent="0.3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4.25" customHeight="1" x14ac:dyDescent="0.3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4.25" customHeight="1" x14ac:dyDescent="0.3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4.25" customHeight="1" x14ac:dyDescent="0.3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4.25" customHeight="1" x14ac:dyDescent="0.3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4.25" customHeight="1" x14ac:dyDescent="0.3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4.25" customHeight="1" x14ac:dyDescent="0.3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4.25" customHeight="1" x14ac:dyDescent="0.3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4.25" customHeight="1" x14ac:dyDescent="0.3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4.25" customHeight="1" x14ac:dyDescent="0.3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4.25" customHeight="1" x14ac:dyDescent="0.3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4.25" customHeight="1" x14ac:dyDescent="0.3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4.25" customHeight="1" x14ac:dyDescent="0.3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4.25" customHeight="1" x14ac:dyDescent="0.3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4.25" customHeight="1" x14ac:dyDescent="0.3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4.25" customHeight="1" x14ac:dyDescent="0.35">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4.25" customHeight="1" x14ac:dyDescent="0.3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4.25" customHeight="1" x14ac:dyDescent="0.3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4.25" customHeight="1" x14ac:dyDescent="0.35">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4.25" customHeight="1" x14ac:dyDescent="0.35">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4.25" customHeight="1" x14ac:dyDescent="0.35">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4.25" customHeight="1" x14ac:dyDescent="0.35">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4.25" customHeight="1" x14ac:dyDescent="0.35">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4.25" customHeight="1" x14ac:dyDescent="0.35">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4.25" customHeight="1" x14ac:dyDescent="0.35">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4.25" customHeight="1" x14ac:dyDescent="0.3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4.25" customHeight="1" x14ac:dyDescent="0.3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4.25" customHeight="1" x14ac:dyDescent="0.3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4.25" customHeight="1" x14ac:dyDescent="0.3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4.25" customHeight="1" x14ac:dyDescent="0.3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4.25" customHeight="1" x14ac:dyDescent="0.3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4.25" customHeight="1" x14ac:dyDescent="0.3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4.25" customHeight="1" x14ac:dyDescent="0.35">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4.25" customHeight="1" x14ac:dyDescent="0.35">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4.25" customHeight="1" x14ac:dyDescent="0.35">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4.25" customHeight="1" x14ac:dyDescent="0.35">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4.25" customHeight="1" x14ac:dyDescent="0.35">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4.25" customHeight="1" x14ac:dyDescent="0.35">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4.25" customHeight="1" x14ac:dyDescent="0.35">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4.25" customHeight="1" x14ac:dyDescent="0.3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4.25" customHeight="1" x14ac:dyDescent="0.3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4.25" customHeight="1" x14ac:dyDescent="0.3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4.25" customHeight="1" x14ac:dyDescent="0.3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4.25" customHeight="1" x14ac:dyDescent="0.3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4.25" customHeight="1" x14ac:dyDescent="0.3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4.25" customHeight="1" x14ac:dyDescent="0.3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4.25" customHeight="1" x14ac:dyDescent="0.3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4.25" customHeight="1" x14ac:dyDescent="0.3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4.25" customHeight="1" x14ac:dyDescent="0.3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4.25" customHeight="1" x14ac:dyDescent="0.3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4.25" customHeight="1" x14ac:dyDescent="0.3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4.25" customHeight="1" x14ac:dyDescent="0.3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4.25" customHeight="1" x14ac:dyDescent="0.3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4.25" customHeight="1" x14ac:dyDescent="0.3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4.25" customHeight="1" x14ac:dyDescent="0.3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4.25" customHeight="1" x14ac:dyDescent="0.3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4.25" customHeight="1" x14ac:dyDescent="0.3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4.25" customHeight="1" x14ac:dyDescent="0.35">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4.25" customHeight="1" x14ac:dyDescent="0.35">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4.25" customHeight="1" x14ac:dyDescent="0.35">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4.25" customHeight="1" x14ac:dyDescent="0.35">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4.25" customHeight="1" x14ac:dyDescent="0.35">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4.25" customHeight="1" x14ac:dyDescent="0.35">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4.25" customHeight="1" x14ac:dyDescent="0.35">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4.25" customHeight="1" x14ac:dyDescent="0.35">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4.25" customHeight="1" x14ac:dyDescent="0.35">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4.25" customHeight="1" x14ac:dyDescent="0.35">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4.25" customHeight="1" x14ac:dyDescent="0.35">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4.25" customHeight="1" x14ac:dyDescent="0.35">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4.25" customHeight="1" x14ac:dyDescent="0.35">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4.25" customHeight="1" x14ac:dyDescent="0.35">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4.25" customHeight="1" x14ac:dyDescent="0.35">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4.25" customHeight="1" x14ac:dyDescent="0.35">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4.25" customHeight="1" x14ac:dyDescent="0.35">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4.25" customHeight="1" x14ac:dyDescent="0.35">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4.25" customHeight="1" x14ac:dyDescent="0.35">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4.25" customHeight="1" x14ac:dyDescent="0.35">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4.25" customHeight="1" x14ac:dyDescent="0.35">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4.25" customHeight="1" x14ac:dyDescent="0.35">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4.25" customHeight="1" x14ac:dyDescent="0.35">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4.25" customHeight="1" x14ac:dyDescent="0.35">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4.25" customHeight="1" x14ac:dyDescent="0.35">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4.25" customHeight="1" x14ac:dyDescent="0.35">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4.25" customHeight="1" x14ac:dyDescent="0.35">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4.25" customHeight="1" x14ac:dyDescent="0.35">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4.25" customHeight="1" x14ac:dyDescent="0.35">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4.25" customHeight="1" x14ac:dyDescent="0.35">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4.25" customHeight="1" x14ac:dyDescent="0.35">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4.25" customHeight="1" x14ac:dyDescent="0.35">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4.25" customHeight="1" x14ac:dyDescent="0.35">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4.25" customHeight="1" x14ac:dyDescent="0.35">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4.25" customHeight="1" x14ac:dyDescent="0.35">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4.25" customHeight="1" x14ac:dyDescent="0.35">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4.25" customHeight="1" x14ac:dyDescent="0.35">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4.25" customHeight="1" x14ac:dyDescent="0.35">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4.25" customHeight="1" x14ac:dyDescent="0.35">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4.25" customHeight="1" x14ac:dyDescent="0.35">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4.25" customHeight="1" x14ac:dyDescent="0.35">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4.25" customHeight="1" x14ac:dyDescent="0.35">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4.25" customHeight="1" x14ac:dyDescent="0.35">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4.25" customHeight="1" x14ac:dyDescent="0.35">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4.25" customHeight="1" x14ac:dyDescent="0.35">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4.25" customHeight="1" x14ac:dyDescent="0.35">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4.25" customHeight="1" x14ac:dyDescent="0.35">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4.25" customHeight="1" x14ac:dyDescent="0.35">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4.25" customHeight="1" x14ac:dyDescent="0.35">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4.25" customHeight="1" x14ac:dyDescent="0.35">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4.25" customHeight="1" x14ac:dyDescent="0.35">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4.25" customHeight="1" x14ac:dyDescent="0.35">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4.25" customHeight="1" x14ac:dyDescent="0.35">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4.25" customHeight="1" x14ac:dyDescent="0.35">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4.25" customHeight="1" x14ac:dyDescent="0.35">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4.25" customHeight="1" x14ac:dyDescent="0.35">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4.25" customHeight="1" x14ac:dyDescent="0.35">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4.25" customHeight="1" x14ac:dyDescent="0.35">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4.25" customHeight="1" x14ac:dyDescent="0.35">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4.25" customHeight="1" x14ac:dyDescent="0.35">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4.25" customHeight="1" x14ac:dyDescent="0.35">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4.25" customHeight="1" x14ac:dyDescent="0.35">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4.25" customHeight="1" x14ac:dyDescent="0.35">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4.25" customHeight="1" x14ac:dyDescent="0.35">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4.25" customHeight="1" x14ac:dyDescent="0.35">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4.25" customHeight="1" x14ac:dyDescent="0.35">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4.25" customHeight="1" x14ac:dyDescent="0.35">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4.25" customHeight="1" x14ac:dyDescent="0.35">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4.25" customHeight="1" x14ac:dyDescent="0.35">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4.25" customHeight="1" x14ac:dyDescent="0.35">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4.25" customHeight="1" x14ac:dyDescent="0.35">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4.25" customHeight="1" x14ac:dyDescent="0.35">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4.25" customHeight="1" x14ac:dyDescent="0.35">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4.25" customHeight="1" x14ac:dyDescent="0.35">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4.25" customHeight="1" x14ac:dyDescent="0.35">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4.25" customHeight="1" x14ac:dyDescent="0.35">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4.25" customHeight="1" x14ac:dyDescent="0.35">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4.25" customHeight="1" x14ac:dyDescent="0.35">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4.25" customHeight="1" x14ac:dyDescent="0.35">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4.25" customHeight="1" x14ac:dyDescent="0.35">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4.25" customHeight="1" x14ac:dyDescent="0.35">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4.25" customHeight="1" x14ac:dyDescent="0.35">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4.25" customHeight="1" x14ac:dyDescent="0.35">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4.25" customHeight="1" x14ac:dyDescent="0.35">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4.25" customHeight="1" x14ac:dyDescent="0.35">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4.25" customHeight="1" x14ac:dyDescent="0.35">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4.25" customHeight="1" x14ac:dyDescent="0.35">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4.25" customHeight="1" x14ac:dyDescent="0.35">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4.25" customHeight="1" x14ac:dyDescent="0.35">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4.25" customHeight="1" x14ac:dyDescent="0.35">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4.25" customHeight="1" x14ac:dyDescent="0.35">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4.25" customHeight="1" x14ac:dyDescent="0.35">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4.25" customHeight="1" x14ac:dyDescent="0.35">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4.25" customHeight="1" x14ac:dyDescent="0.35">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4.25" customHeight="1" x14ac:dyDescent="0.35">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4.25" customHeight="1" x14ac:dyDescent="0.35">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4.25" customHeight="1" x14ac:dyDescent="0.35">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4.25" customHeight="1" x14ac:dyDescent="0.35">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4.25" customHeight="1" x14ac:dyDescent="0.35">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4.25" customHeight="1" x14ac:dyDescent="0.35">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4.25" customHeight="1" x14ac:dyDescent="0.35">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4.25" customHeight="1" x14ac:dyDescent="0.35">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4.25" customHeight="1" x14ac:dyDescent="0.35">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4.25" customHeight="1" x14ac:dyDescent="0.35">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4.25" customHeight="1" x14ac:dyDescent="0.35">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4.25" customHeight="1" x14ac:dyDescent="0.35">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4.25" customHeight="1" x14ac:dyDescent="0.35">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4.25" customHeight="1" x14ac:dyDescent="0.35">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4.25" customHeight="1" x14ac:dyDescent="0.35">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4.25" customHeight="1" x14ac:dyDescent="0.35">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4.25" customHeight="1" x14ac:dyDescent="0.35">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4.25" customHeight="1" x14ac:dyDescent="0.35">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4.25" customHeight="1" x14ac:dyDescent="0.35">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4.25" customHeight="1" x14ac:dyDescent="0.35">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4.25" customHeight="1" x14ac:dyDescent="0.35">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4.25" customHeight="1" x14ac:dyDescent="0.35">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4.25" customHeight="1" x14ac:dyDescent="0.35">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4.25" customHeight="1" x14ac:dyDescent="0.35">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4.25" customHeight="1" x14ac:dyDescent="0.35">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4.25" customHeight="1" x14ac:dyDescent="0.35">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4.25" customHeight="1" x14ac:dyDescent="0.35">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4.25" customHeight="1" x14ac:dyDescent="0.35">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4.25" customHeight="1" x14ac:dyDescent="0.35">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4.25" customHeight="1" x14ac:dyDescent="0.35">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4.25" customHeight="1" x14ac:dyDescent="0.35">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4.25" customHeight="1" x14ac:dyDescent="0.35">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4.25" customHeight="1" x14ac:dyDescent="0.35">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4.25" customHeight="1" x14ac:dyDescent="0.35">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4.25" customHeight="1" x14ac:dyDescent="0.35">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4.25" customHeight="1" x14ac:dyDescent="0.35">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4.25" customHeight="1" x14ac:dyDescent="0.35">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4.25" customHeight="1" x14ac:dyDescent="0.35">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4.25" customHeight="1" x14ac:dyDescent="0.35">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4.25" customHeight="1" x14ac:dyDescent="0.35">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4.25" customHeight="1" x14ac:dyDescent="0.35">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4.25" customHeight="1" x14ac:dyDescent="0.35">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4.25" customHeight="1" x14ac:dyDescent="0.35">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4.25" customHeight="1" x14ac:dyDescent="0.35">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4.25" customHeight="1" x14ac:dyDescent="0.35">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4.25" customHeight="1" x14ac:dyDescent="0.35">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4.25" customHeight="1" x14ac:dyDescent="0.35">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4.25" customHeight="1" x14ac:dyDescent="0.35">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4.25" customHeight="1" x14ac:dyDescent="0.35">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4.25" customHeight="1" x14ac:dyDescent="0.35">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4.25" customHeight="1" x14ac:dyDescent="0.35">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4.25" customHeight="1" x14ac:dyDescent="0.35">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4.25" customHeight="1" x14ac:dyDescent="0.35">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4.25" customHeight="1" x14ac:dyDescent="0.35">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4.25" customHeight="1" x14ac:dyDescent="0.35">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4.25" customHeight="1" x14ac:dyDescent="0.35">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4.25" customHeight="1" x14ac:dyDescent="0.35">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4.25" customHeight="1" x14ac:dyDescent="0.35">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4.25" customHeight="1" x14ac:dyDescent="0.35">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4.25" customHeight="1" x14ac:dyDescent="0.35">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4.25" customHeight="1" x14ac:dyDescent="0.35">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4.25" customHeight="1" x14ac:dyDescent="0.35">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4.25" customHeight="1" x14ac:dyDescent="0.35">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4.25" customHeight="1" x14ac:dyDescent="0.35">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4.25" customHeight="1" x14ac:dyDescent="0.35">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4.25" customHeight="1" x14ac:dyDescent="0.35">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4.25" customHeight="1" x14ac:dyDescent="0.35">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4.25" customHeight="1" x14ac:dyDescent="0.35">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4.25" customHeight="1" x14ac:dyDescent="0.35">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4.25" customHeight="1" x14ac:dyDescent="0.35">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4.25" customHeight="1" x14ac:dyDescent="0.35">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4.25" customHeight="1" x14ac:dyDescent="0.35">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4.25" customHeight="1" x14ac:dyDescent="0.35">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4.25" customHeight="1" x14ac:dyDescent="0.35">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4.25" customHeight="1" x14ac:dyDescent="0.35">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4.25" customHeight="1" x14ac:dyDescent="0.35">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4.25" customHeight="1" x14ac:dyDescent="0.35">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4.25" customHeight="1" x14ac:dyDescent="0.35">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4.25" customHeight="1" x14ac:dyDescent="0.35">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4.25" customHeight="1" x14ac:dyDescent="0.35">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4.25" customHeight="1" x14ac:dyDescent="0.35">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4.25" customHeight="1" x14ac:dyDescent="0.35">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4.25" customHeight="1" x14ac:dyDescent="0.35">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4.25" customHeight="1" x14ac:dyDescent="0.35">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4.25" customHeight="1" x14ac:dyDescent="0.35">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4.25" customHeight="1" x14ac:dyDescent="0.35">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4.25" customHeight="1" x14ac:dyDescent="0.35">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4.25" customHeight="1" x14ac:dyDescent="0.35">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4.25" customHeight="1" x14ac:dyDescent="0.35">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4.25" customHeight="1" x14ac:dyDescent="0.35">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4.25" customHeight="1" x14ac:dyDescent="0.35">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4.25" customHeight="1" x14ac:dyDescent="0.35">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4.25" customHeight="1" x14ac:dyDescent="0.35">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4.25" customHeight="1" x14ac:dyDescent="0.35">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4.25" customHeight="1" x14ac:dyDescent="0.35">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4.25" customHeight="1" x14ac:dyDescent="0.35">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4.25" customHeight="1" x14ac:dyDescent="0.35">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4.25" customHeight="1" x14ac:dyDescent="0.35">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4.25" customHeight="1" x14ac:dyDescent="0.35">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4.25" customHeight="1" x14ac:dyDescent="0.35">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4.25" customHeight="1" x14ac:dyDescent="0.35">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4.25" customHeight="1" x14ac:dyDescent="0.35">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4.25" customHeight="1" x14ac:dyDescent="0.35">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4.25" customHeight="1" x14ac:dyDescent="0.35">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4.25" customHeight="1" x14ac:dyDescent="0.35">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4.25" customHeight="1" x14ac:dyDescent="0.35">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4.25" customHeight="1" x14ac:dyDescent="0.35">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4.25" customHeight="1" x14ac:dyDescent="0.35">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4.25" customHeight="1" x14ac:dyDescent="0.35">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4.25" customHeight="1" x14ac:dyDescent="0.35">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4.25" customHeight="1" x14ac:dyDescent="0.35">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4.25" customHeight="1" x14ac:dyDescent="0.35">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4.25" customHeight="1" x14ac:dyDescent="0.35">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4.25" customHeight="1" x14ac:dyDescent="0.35">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4.25" customHeight="1" x14ac:dyDescent="0.35">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4.25" customHeight="1" x14ac:dyDescent="0.35">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4.25" customHeight="1" x14ac:dyDescent="0.35">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4.25" customHeight="1" x14ac:dyDescent="0.35">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4.25" customHeight="1" x14ac:dyDescent="0.35">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4.25" customHeight="1" x14ac:dyDescent="0.35">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4.25" customHeight="1" x14ac:dyDescent="0.35">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4.25" customHeight="1" x14ac:dyDescent="0.35">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4.25" customHeight="1" x14ac:dyDescent="0.35">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4.25" customHeight="1" x14ac:dyDescent="0.35">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4.25" customHeight="1" x14ac:dyDescent="0.35">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4.25" customHeight="1" x14ac:dyDescent="0.35">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4.25" customHeight="1" x14ac:dyDescent="0.35">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4.25" customHeight="1" x14ac:dyDescent="0.35">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4.25" customHeight="1" x14ac:dyDescent="0.35">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4.25" customHeight="1" x14ac:dyDescent="0.35">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4.25" customHeight="1" x14ac:dyDescent="0.35">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4.25" customHeight="1" x14ac:dyDescent="0.35">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4.25" customHeight="1" x14ac:dyDescent="0.35">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4.25" customHeight="1" x14ac:dyDescent="0.35">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4.25" customHeight="1" x14ac:dyDescent="0.35">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4.25" customHeight="1" x14ac:dyDescent="0.35">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4.25" customHeight="1" x14ac:dyDescent="0.35">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4.25" customHeight="1" x14ac:dyDescent="0.35">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4.25" customHeight="1" x14ac:dyDescent="0.35">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4.25" customHeight="1" x14ac:dyDescent="0.35">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4.25" customHeight="1" x14ac:dyDescent="0.35">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4.25" customHeight="1" x14ac:dyDescent="0.35">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4.25" customHeight="1" x14ac:dyDescent="0.35">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4.25" customHeight="1" x14ac:dyDescent="0.35">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4.25" customHeight="1" x14ac:dyDescent="0.35">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4.25" customHeight="1" x14ac:dyDescent="0.35">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4.25" customHeight="1" x14ac:dyDescent="0.35">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4.25" customHeight="1" x14ac:dyDescent="0.35">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4.25" customHeight="1" x14ac:dyDescent="0.35">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4.25" customHeight="1" x14ac:dyDescent="0.35">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4.25" customHeight="1" x14ac:dyDescent="0.35">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4.25" customHeight="1" x14ac:dyDescent="0.35">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4.25" customHeight="1" x14ac:dyDescent="0.35">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4.25" customHeight="1" x14ac:dyDescent="0.35">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4.25" customHeight="1" x14ac:dyDescent="0.35">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4.25" customHeight="1" x14ac:dyDescent="0.35">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4.25" customHeight="1" x14ac:dyDescent="0.35">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4.25" customHeight="1" x14ac:dyDescent="0.35">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4.25" customHeight="1" x14ac:dyDescent="0.35">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4.25" customHeight="1" x14ac:dyDescent="0.35">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4.25" customHeight="1" x14ac:dyDescent="0.35">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4.25" customHeight="1" x14ac:dyDescent="0.35">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4.25" customHeight="1" x14ac:dyDescent="0.35">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4.25" customHeight="1" x14ac:dyDescent="0.35">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4.25" customHeight="1" x14ac:dyDescent="0.35">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4.25" customHeight="1" x14ac:dyDescent="0.35">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4.25" customHeight="1" x14ac:dyDescent="0.35">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4.25" customHeight="1" x14ac:dyDescent="0.35">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4.25" customHeight="1" x14ac:dyDescent="0.35">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4.25" customHeight="1" x14ac:dyDescent="0.35">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4.25" customHeight="1" x14ac:dyDescent="0.35">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4.25" customHeight="1" x14ac:dyDescent="0.35">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4.25" customHeight="1" x14ac:dyDescent="0.35">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4.25" customHeight="1" x14ac:dyDescent="0.35">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4.25" customHeight="1" x14ac:dyDescent="0.35">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4.25" customHeight="1" x14ac:dyDescent="0.35">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4.25" customHeight="1" x14ac:dyDescent="0.35">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4.25" customHeight="1" x14ac:dyDescent="0.35">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4.25" customHeight="1" x14ac:dyDescent="0.35">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4.25" customHeight="1" x14ac:dyDescent="0.35">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4.25" customHeight="1" x14ac:dyDescent="0.35">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4.25" customHeight="1" x14ac:dyDescent="0.35">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4.25" customHeight="1" x14ac:dyDescent="0.35">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4.25" customHeight="1" x14ac:dyDescent="0.35">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4.25" customHeight="1" x14ac:dyDescent="0.35">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4.25" customHeight="1" x14ac:dyDescent="0.35">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4.25" customHeight="1" x14ac:dyDescent="0.35">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4.25" customHeight="1" x14ac:dyDescent="0.35">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4.25" customHeight="1" x14ac:dyDescent="0.35">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4.25" customHeight="1" x14ac:dyDescent="0.35">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4.25" customHeight="1" x14ac:dyDescent="0.35">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4.25" customHeight="1" x14ac:dyDescent="0.35">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4.25" customHeight="1" x14ac:dyDescent="0.35">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4.25" customHeight="1" x14ac:dyDescent="0.35">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4.25" customHeight="1" x14ac:dyDescent="0.35">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4.25" customHeight="1" x14ac:dyDescent="0.35">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4.25" customHeight="1" x14ac:dyDescent="0.35">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4.25" customHeight="1" x14ac:dyDescent="0.35">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4.25" customHeight="1" x14ac:dyDescent="0.35">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4.25" customHeight="1" x14ac:dyDescent="0.35">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4.25" customHeight="1" x14ac:dyDescent="0.35">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4.25" customHeight="1" x14ac:dyDescent="0.35">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4.25" customHeight="1" x14ac:dyDescent="0.35">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4.25" customHeight="1" x14ac:dyDescent="0.35">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4.25" customHeight="1" x14ac:dyDescent="0.35">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4.25" customHeight="1" x14ac:dyDescent="0.35">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4.25" customHeight="1" x14ac:dyDescent="0.35">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4.25" customHeight="1" x14ac:dyDescent="0.35">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4.25" customHeight="1" x14ac:dyDescent="0.35">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4.25" customHeight="1" x14ac:dyDescent="0.35">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4.25" customHeight="1" x14ac:dyDescent="0.35">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4.25" customHeight="1" x14ac:dyDescent="0.35">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4.25" customHeight="1" x14ac:dyDescent="0.35">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4.25" customHeight="1" x14ac:dyDescent="0.35">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4.25" customHeight="1" x14ac:dyDescent="0.35">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4.25" customHeight="1" x14ac:dyDescent="0.35">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4.25" customHeight="1" x14ac:dyDescent="0.35">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4.25" customHeight="1" x14ac:dyDescent="0.35">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4.25" customHeight="1" x14ac:dyDescent="0.35">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4.25" customHeight="1" x14ac:dyDescent="0.35">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4.25" customHeight="1" x14ac:dyDescent="0.35">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4.25" customHeight="1" x14ac:dyDescent="0.35">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4.25" customHeight="1" x14ac:dyDescent="0.35">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4.25" customHeight="1" x14ac:dyDescent="0.35">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4.25" customHeight="1" x14ac:dyDescent="0.35">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4.25" customHeight="1" x14ac:dyDescent="0.35">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4.25" customHeight="1" x14ac:dyDescent="0.35">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4.25" customHeight="1" x14ac:dyDescent="0.35">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4.25" customHeight="1" x14ac:dyDescent="0.35">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4.25" customHeight="1" x14ac:dyDescent="0.35">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4.25" customHeight="1" x14ac:dyDescent="0.35">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4.25" customHeight="1" x14ac:dyDescent="0.35">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4.25" customHeight="1" x14ac:dyDescent="0.35">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4.25" customHeight="1" x14ac:dyDescent="0.35">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4.25" customHeight="1" x14ac:dyDescent="0.35">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4.25" customHeight="1" x14ac:dyDescent="0.35">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4.25" customHeight="1" x14ac:dyDescent="0.35">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4.25" customHeight="1" x14ac:dyDescent="0.35">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4.25" customHeight="1" x14ac:dyDescent="0.35">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4.25" customHeight="1" x14ac:dyDescent="0.35">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4.25" customHeight="1" x14ac:dyDescent="0.35">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4.25" customHeight="1" x14ac:dyDescent="0.35">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4.25" customHeight="1" x14ac:dyDescent="0.35">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4.25" customHeight="1" x14ac:dyDescent="0.35">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4.25" customHeight="1" x14ac:dyDescent="0.35">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4.25" customHeight="1" x14ac:dyDescent="0.35">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4.25" customHeight="1" x14ac:dyDescent="0.35">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4.25" customHeight="1" x14ac:dyDescent="0.35">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4.25" customHeight="1" x14ac:dyDescent="0.35">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4.25" customHeight="1" x14ac:dyDescent="0.35">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4.25" customHeight="1" x14ac:dyDescent="0.35">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4.25" customHeight="1" x14ac:dyDescent="0.35">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4.25" customHeight="1" x14ac:dyDescent="0.35">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4.25" customHeight="1" x14ac:dyDescent="0.35">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4.25" customHeight="1" x14ac:dyDescent="0.35">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4.25" customHeight="1" x14ac:dyDescent="0.35">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4.25" customHeight="1" x14ac:dyDescent="0.35">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4.25" customHeight="1" x14ac:dyDescent="0.35">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4.25" customHeight="1" x14ac:dyDescent="0.35">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4.25" customHeight="1" x14ac:dyDescent="0.35">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4.25" customHeight="1" x14ac:dyDescent="0.3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4.25" customHeight="1" x14ac:dyDescent="0.35">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4.25" customHeight="1" x14ac:dyDescent="0.35">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4.25" customHeight="1" x14ac:dyDescent="0.35">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4.25" customHeight="1" x14ac:dyDescent="0.35">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4.25" customHeight="1" x14ac:dyDescent="0.35">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4.25" customHeight="1" x14ac:dyDescent="0.35">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4.25" customHeight="1" x14ac:dyDescent="0.35">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4.25" customHeight="1" x14ac:dyDescent="0.35">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4.25" customHeight="1" x14ac:dyDescent="0.35">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4.25" customHeight="1" x14ac:dyDescent="0.35">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4.25" customHeight="1" x14ac:dyDescent="0.35">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4.25" customHeight="1" x14ac:dyDescent="0.35">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4.25" customHeight="1" x14ac:dyDescent="0.35">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4.25" customHeight="1" x14ac:dyDescent="0.35">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4.25" customHeight="1" x14ac:dyDescent="0.35">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4.25" customHeight="1" x14ac:dyDescent="0.35">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4.25" customHeight="1" x14ac:dyDescent="0.35">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4.25" customHeight="1" x14ac:dyDescent="0.35">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4.25" customHeight="1" x14ac:dyDescent="0.35">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4.25" customHeight="1" x14ac:dyDescent="0.35">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4.25" customHeight="1" x14ac:dyDescent="0.35">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4.25" customHeight="1" x14ac:dyDescent="0.35">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4.25" customHeight="1" x14ac:dyDescent="0.35">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4.25" customHeight="1" x14ac:dyDescent="0.35">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4.25" customHeight="1" x14ac:dyDescent="0.35">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4.25" customHeight="1" x14ac:dyDescent="0.35">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4.25" customHeight="1" x14ac:dyDescent="0.35">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4.25" customHeight="1" x14ac:dyDescent="0.35">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4.25" customHeight="1" x14ac:dyDescent="0.35">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4.25" customHeight="1" x14ac:dyDescent="0.35">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4.25" customHeight="1" x14ac:dyDescent="0.35">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4.25" customHeight="1" x14ac:dyDescent="0.35">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4.25" customHeight="1" x14ac:dyDescent="0.35">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4.25" customHeight="1" x14ac:dyDescent="0.35">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4.25" customHeight="1" x14ac:dyDescent="0.35">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4.25" customHeight="1" x14ac:dyDescent="0.35">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4.25" customHeight="1" x14ac:dyDescent="0.35">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4.25" customHeight="1" x14ac:dyDescent="0.35">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4.25" customHeight="1" x14ac:dyDescent="0.35">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4.25" customHeight="1" x14ac:dyDescent="0.35">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4.25" customHeight="1" x14ac:dyDescent="0.35">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4.25" customHeight="1" x14ac:dyDescent="0.35">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4.25" customHeight="1" x14ac:dyDescent="0.35">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4.25" customHeight="1" x14ac:dyDescent="0.35">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4.25" customHeight="1" x14ac:dyDescent="0.35">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4.25" customHeight="1" x14ac:dyDescent="0.35">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4.25" customHeight="1" x14ac:dyDescent="0.35">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4.25" customHeight="1" x14ac:dyDescent="0.35">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4.25" customHeight="1" x14ac:dyDescent="0.35">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4.25" customHeight="1" x14ac:dyDescent="0.35">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4.25" customHeight="1" x14ac:dyDescent="0.35">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4.25" customHeight="1" x14ac:dyDescent="0.35">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4.25" customHeight="1" x14ac:dyDescent="0.35">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4.25" customHeight="1" x14ac:dyDescent="0.35">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4.25" customHeight="1" x14ac:dyDescent="0.35">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4.25" customHeight="1" x14ac:dyDescent="0.35">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4.25" customHeight="1" x14ac:dyDescent="0.35">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4.25" customHeight="1" x14ac:dyDescent="0.35">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4.25" customHeight="1" x14ac:dyDescent="0.35">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4.25" customHeight="1" x14ac:dyDescent="0.35">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4.25" customHeight="1" x14ac:dyDescent="0.35">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4.25" customHeight="1" x14ac:dyDescent="0.35">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4.25" customHeight="1" x14ac:dyDescent="0.35">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4.25" customHeight="1" x14ac:dyDescent="0.35">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4.25" customHeight="1" x14ac:dyDescent="0.35">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4.25" customHeight="1" x14ac:dyDescent="0.35">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4.25" customHeight="1" x14ac:dyDescent="0.35">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4.25" customHeight="1" x14ac:dyDescent="0.35">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4.25" customHeight="1" x14ac:dyDescent="0.35">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4.25" customHeight="1" x14ac:dyDescent="0.35">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4.25" customHeight="1" x14ac:dyDescent="0.35">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4.25" customHeight="1" x14ac:dyDescent="0.35">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4.25" customHeight="1" x14ac:dyDescent="0.35">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4.25" customHeight="1" x14ac:dyDescent="0.35">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4.25" customHeight="1" x14ac:dyDescent="0.35">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4.25" customHeight="1" x14ac:dyDescent="0.35">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4.25" customHeight="1" x14ac:dyDescent="0.35">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4.25" customHeight="1" x14ac:dyDescent="0.35">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4.25" customHeight="1" x14ac:dyDescent="0.35">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4.25" customHeight="1" x14ac:dyDescent="0.35">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4.25" customHeight="1" x14ac:dyDescent="0.35">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4.25" customHeight="1" x14ac:dyDescent="0.35">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4.25" customHeight="1" x14ac:dyDescent="0.35">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4.25" customHeight="1" x14ac:dyDescent="0.35">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4.25" customHeight="1" x14ac:dyDescent="0.35">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4.25" customHeight="1" x14ac:dyDescent="0.35">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4.25" customHeight="1" x14ac:dyDescent="0.35">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4.25" customHeight="1" x14ac:dyDescent="0.35">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4.25" customHeight="1" x14ac:dyDescent="0.35">
      <c r="A770" s="325"/>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4.25" customHeight="1" x14ac:dyDescent="0.35">
      <c r="A771" s="325"/>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4.25" customHeight="1" x14ac:dyDescent="0.35">
      <c r="A772" s="325"/>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4.25" customHeight="1" x14ac:dyDescent="0.35">
      <c r="A773" s="325"/>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4.25" customHeight="1" x14ac:dyDescent="0.35">
      <c r="A774" s="325"/>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4.25" customHeight="1" x14ac:dyDescent="0.35">
      <c r="A775" s="325"/>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4.25" customHeight="1" x14ac:dyDescent="0.35">
      <c r="A776" s="325"/>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4.25" customHeight="1" x14ac:dyDescent="0.35">
      <c r="A777" s="3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4.25" customHeight="1" x14ac:dyDescent="0.35">
      <c r="A778" s="325"/>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4.25" customHeight="1" x14ac:dyDescent="0.35">
      <c r="A779" s="325"/>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4.25" customHeight="1" x14ac:dyDescent="0.35">
      <c r="A780" s="325"/>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4.25" customHeight="1" x14ac:dyDescent="0.35">
      <c r="A781" s="325"/>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4.25" customHeight="1" x14ac:dyDescent="0.35">
      <c r="A782" s="325"/>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4.25" customHeight="1" x14ac:dyDescent="0.35">
      <c r="A783" s="325"/>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4.25" customHeight="1" x14ac:dyDescent="0.35">
      <c r="A784" s="325"/>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4.25" customHeight="1" x14ac:dyDescent="0.35">
      <c r="A785" s="325"/>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4.25" customHeight="1" x14ac:dyDescent="0.35">
      <c r="A786" s="325"/>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4.25" customHeight="1" x14ac:dyDescent="0.35">
      <c r="A787" s="325"/>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4.25" customHeight="1" x14ac:dyDescent="0.35">
      <c r="A788" s="325"/>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4.25" customHeight="1" x14ac:dyDescent="0.35">
      <c r="A789" s="325"/>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4.25" customHeight="1" x14ac:dyDescent="0.35">
      <c r="A790" s="325"/>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4.25" customHeight="1" x14ac:dyDescent="0.35">
      <c r="A791" s="325"/>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4.25" customHeight="1" x14ac:dyDescent="0.35">
      <c r="A792" s="325"/>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4.25" customHeight="1" x14ac:dyDescent="0.35">
      <c r="A793" s="325"/>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4.25" customHeight="1" x14ac:dyDescent="0.35">
      <c r="A794" s="325"/>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4.25" customHeight="1" x14ac:dyDescent="0.35">
      <c r="A795" s="325"/>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4.25" customHeight="1" x14ac:dyDescent="0.35">
      <c r="A796" s="325"/>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4.25" customHeight="1" x14ac:dyDescent="0.35">
      <c r="A797" s="325"/>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4.25" customHeight="1" x14ac:dyDescent="0.35">
      <c r="A798" s="325"/>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4.25" customHeight="1" x14ac:dyDescent="0.35">
      <c r="A799" s="325"/>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4.25" customHeight="1" x14ac:dyDescent="0.35">
      <c r="A800" s="325"/>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4.25" customHeight="1" x14ac:dyDescent="0.35">
      <c r="A801" s="325"/>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4.25" customHeight="1" x14ac:dyDescent="0.35">
      <c r="A802" s="325"/>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4.25" customHeight="1" x14ac:dyDescent="0.35">
      <c r="A803" s="325"/>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4.25" customHeight="1" x14ac:dyDescent="0.35">
      <c r="A804" s="325"/>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4.25" customHeight="1" x14ac:dyDescent="0.35">
      <c r="A805" s="325"/>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4.25" customHeight="1" x14ac:dyDescent="0.35">
      <c r="A806" s="325"/>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4.25" customHeight="1" x14ac:dyDescent="0.35">
      <c r="A807" s="325"/>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4.25" customHeight="1" x14ac:dyDescent="0.35">
      <c r="A808" s="325"/>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4.25" customHeight="1" x14ac:dyDescent="0.35">
      <c r="A809" s="325"/>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4.25" customHeight="1" x14ac:dyDescent="0.35">
      <c r="A810" s="325"/>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4.25" customHeight="1" x14ac:dyDescent="0.35">
      <c r="A811" s="325"/>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4.25" customHeight="1" x14ac:dyDescent="0.35">
      <c r="A812" s="325"/>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4.25" customHeight="1" x14ac:dyDescent="0.35">
      <c r="A813" s="325"/>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4.25" customHeight="1" x14ac:dyDescent="0.35">
      <c r="A814" s="325"/>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4.25" customHeight="1" x14ac:dyDescent="0.35">
      <c r="A815" s="325"/>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4.25" customHeight="1" x14ac:dyDescent="0.35">
      <c r="A816" s="325"/>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4.25" customHeight="1" x14ac:dyDescent="0.35">
      <c r="A817" s="325"/>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4.25" customHeight="1" x14ac:dyDescent="0.35">
      <c r="A818" s="325"/>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4.25" customHeight="1" x14ac:dyDescent="0.35">
      <c r="A819" s="325"/>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4.25" customHeight="1" x14ac:dyDescent="0.35">
      <c r="A820" s="325"/>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4.25" customHeight="1" x14ac:dyDescent="0.35">
      <c r="A821" s="325"/>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4.25" customHeight="1" x14ac:dyDescent="0.35">
      <c r="A822" s="325"/>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4.25" customHeight="1" x14ac:dyDescent="0.35">
      <c r="A823" s="325"/>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4.25" customHeight="1" x14ac:dyDescent="0.35">
      <c r="A824" s="325"/>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4.25" customHeight="1" x14ac:dyDescent="0.35">
      <c r="A825" s="325"/>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4.25" customHeight="1" x14ac:dyDescent="0.35">
      <c r="A826" s="325"/>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4.25" customHeight="1" x14ac:dyDescent="0.35">
      <c r="A827" s="325"/>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4.25" customHeight="1" x14ac:dyDescent="0.35">
      <c r="A828" s="325"/>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4.25" customHeight="1" x14ac:dyDescent="0.35">
      <c r="A829" s="325"/>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4.25" customHeight="1" x14ac:dyDescent="0.35">
      <c r="A830" s="325"/>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4.25" customHeight="1" x14ac:dyDescent="0.35">
      <c r="A831" s="325"/>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4.25" customHeight="1" x14ac:dyDescent="0.35">
      <c r="A832" s="325"/>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4.25" customHeight="1" x14ac:dyDescent="0.35">
      <c r="A833" s="325"/>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4.25" customHeight="1" x14ac:dyDescent="0.35">
      <c r="A834" s="325"/>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4.25" customHeight="1" x14ac:dyDescent="0.35">
      <c r="A835" s="325"/>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4.25" customHeight="1" x14ac:dyDescent="0.35">
      <c r="A836" s="325"/>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4.25" customHeight="1" x14ac:dyDescent="0.35">
      <c r="A837" s="325"/>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4.25" customHeight="1" x14ac:dyDescent="0.35">
      <c r="A838" s="325"/>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4.25" customHeight="1" x14ac:dyDescent="0.35">
      <c r="A839" s="325"/>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4.25" customHeight="1" x14ac:dyDescent="0.35">
      <c r="A840" s="325"/>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4.25" customHeight="1" x14ac:dyDescent="0.35">
      <c r="A841" s="325"/>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4.25" customHeight="1" x14ac:dyDescent="0.35">
      <c r="A842" s="325"/>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4.25" customHeight="1" x14ac:dyDescent="0.35">
      <c r="A843" s="325"/>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4.25" customHeight="1" x14ac:dyDescent="0.35">
      <c r="A844" s="325"/>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4.25" customHeight="1" x14ac:dyDescent="0.35">
      <c r="A845" s="325"/>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4.25" customHeight="1" x14ac:dyDescent="0.35">
      <c r="A846" s="325"/>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4.25" customHeight="1" x14ac:dyDescent="0.35">
      <c r="A847" s="325"/>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4.25" customHeight="1" x14ac:dyDescent="0.35">
      <c r="A848" s="325"/>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4.25" customHeight="1" x14ac:dyDescent="0.35">
      <c r="A849" s="325"/>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4.25" customHeight="1" x14ac:dyDescent="0.35">
      <c r="A850" s="325"/>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4.25" customHeight="1" x14ac:dyDescent="0.35">
      <c r="A851" s="325"/>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4.25" customHeight="1" x14ac:dyDescent="0.35">
      <c r="A852" s="325"/>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4.25" customHeight="1" x14ac:dyDescent="0.35">
      <c r="A853" s="325"/>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4.25" customHeight="1" x14ac:dyDescent="0.35">
      <c r="A854" s="325"/>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4.25" customHeight="1" x14ac:dyDescent="0.35">
      <c r="A855" s="325"/>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4.25" customHeight="1" x14ac:dyDescent="0.35">
      <c r="A856" s="325"/>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4.25" customHeight="1" x14ac:dyDescent="0.35">
      <c r="A857" s="325"/>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4.25" customHeight="1" x14ac:dyDescent="0.35">
      <c r="A858" s="325"/>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4.25" customHeight="1" x14ac:dyDescent="0.35">
      <c r="A859" s="325"/>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4.25" customHeight="1" x14ac:dyDescent="0.35">
      <c r="A860" s="325"/>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4.25" customHeight="1" x14ac:dyDescent="0.35">
      <c r="A861" s="325"/>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4.25" customHeight="1" x14ac:dyDescent="0.35">
      <c r="A862" s="325"/>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4.25" customHeight="1" x14ac:dyDescent="0.35">
      <c r="A863" s="325"/>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4.25" customHeight="1" x14ac:dyDescent="0.35">
      <c r="A864" s="325"/>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4.25" customHeight="1" x14ac:dyDescent="0.35">
      <c r="A865" s="325"/>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4.25" customHeight="1" x14ac:dyDescent="0.35">
      <c r="A866" s="325"/>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4.25" customHeight="1" x14ac:dyDescent="0.35">
      <c r="A867" s="325"/>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4.25" customHeight="1" x14ac:dyDescent="0.35">
      <c r="A868" s="325"/>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4.25" customHeight="1" x14ac:dyDescent="0.35">
      <c r="A869" s="325"/>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4.25" customHeight="1" x14ac:dyDescent="0.35">
      <c r="A870" s="325"/>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4.25" customHeight="1" x14ac:dyDescent="0.35">
      <c r="A871" s="325"/>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4.25" customHeight="1" x14ac:dyDescent="0.35">
      <c r="A872" s="325"/>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4.25" customHeight="1" x14ac:dyDescent="0.35">
      <c r="A873" s="325"/>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4.25" customHeight="1" x14ac:dyDescent="0.35">
      <c r="A874" s="325"/>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4.25" customHeight="1" x14ac:dyDescent="0.35">
      <c r="A875" s="325"/>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4.25" customHeight="1" x14ac:dyDescent="0.35">
      <c r="A876" s="325"/>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4.25" customHeight="1" x14ac:dyDescent="0.35">
      <c r="A877" s="325"/>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4.25" customHeight="1" x14ac:dyDescent="0.35">
      <c r="A878" s="325"/>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4.25" customHeight="1" x14ac:dyDescent="0.35">
      <c r="A879" s="325"/>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4.25" customHeight="1" x14ac:dyDescent="0.35">
      <c r="A880" s="325"/>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4.25" customHeight="1" x14ac:dyDescent="0.35">
      <c r="A881" s="325"/>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4.25" customHeight="1" x14ac:dyDescent="0.35">
      <c r="A882" s="325"/>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4.25" customHeight="1" x14ac:dyDescent="0.35">
      <c r="A883" s="325"/>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4.25" customHeight="1" x14ac:dyDescent="0.35">
      <c r="A884" s="325"/>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4.25" customHeight="1" x14ac:dyDescent="0.35">
      <c r="A885" s="325"/>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4.25" customHeight="1" x14ac:dyDescent="0.35">
      <c r="A886" s="325"/>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4.25" customHeight="1" x14ac:dyDescent="0.35">
      <c r="A887" s="325"/>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4.25" customHeight="1" x14ac:dyDescent="0.35">
      <c r="A888" s="325"/>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4.25" customHeight="1" x14ac:dyDescent="0.35">
      <c r="A889" s="325"/>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4.25" customHeight="1" x14ac:dyDescent="0.35">
      <c r="A890" s="325"/>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4.25" customHeight="1" x14ac:dyDescent="0.35">
      <c r="A891" s="325"/>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4.25" customHeight="1" x14ac:dyDescent="0.35">
      <c r="A892" s="325"/>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4.25" customHeight="1" x14ac:dyDescent="0.35">
      <c r="A893" s="325"/>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4.25" customHeight="1" x14ac:dyDescent="0.35">
      <c r="A894" s="325"/>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4.25" customHeight="1" x14ac:dyDescent="0.35">
      <c r="A895" s="325"/>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4.25" customHeight="1" x14ac:dyDescent="0.35">
      <c r="A896" s="325"/>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4.25" customHeight="1" x14ac:dyDescent="0.35">
      <c r="A897" s="325"/>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4.25" customHeight="1" x14ac:dyDescent="0.35">
      <c r="A898" s="325"/>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4.25" customHeight="1" x14ac:dyDescent="0.35">
      <c r="A899" s="325"/>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4.25" customHeight="1" x14ac:dyDescent="0.35">
      <c r="A900" s="325"/>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4.25" customHeight="1" x14ac:dyDescent="0.35">
      <c r="A901" s="325"/>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4.25" customHeight="1" x14ac:dyDescent="0.35">
      <c r="A902" s="325"/>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4.25" customHeight="1" x14ac:dyDescent="0.35">
      <c r="A903" s="325"/>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4.25" customHeight="1" x14ac:dyDescent="0.35">
      <c r="A904" s="325"/>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4.25" customHeight="1" x14ac:dyDescent="0.35">
      <c r="A905" s="325"/>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4.25" customHeight="1" x14ac:dyDescent="0.35">
      <c r="A906" s="325"/>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4.25" customHeight="1" x14ac:dyDescent="0.35">
      <c r="A907" s="325"/>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4.25" customHeight="1" x14ac:dyDescent="0.35">
      <c r="A908" s="325"/>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4.25" customHeight="1" x14ac:dyDescent="0.35">
      <c r="A909" s="325"/>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4.25" customHeight="1" x14ac:dyDescent="0.35">
      <c r="A910" s="325"/>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4.25" customHeight="1" x14ac:dyDescent="0.35">
      <c r="A911" s="325"/>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4.25" customHeight="1" x14ac:dyDescent="0.35">
      <c r="A912" s="325"/>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4.25" customHeight="1" x14ac:dyDescent="0.35">
      <c r="A913" s="325"/>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4.25" customHeight="1" x14ac:dyDescent="0.35">
      <c r="A914" s="325"/>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4.25" customHeight="1" x14ac:dyDescent="0.35">
      <c r="A915" s="325"/>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4.25" customHeight="1" x14ac:dyDescent="0.35">
      <c r="A916" s="325"/>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4.25" customHeight="1" x14ac:dyDescent="0.35">
      <c r="A917" s="325"/>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4.25" customHeight="1" x14ac:dyDescent="0.35">
      <c r="A918" s="325"/>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4.25" customHeight="1" x14ac:dyDescent="0.35">
      <c r="A919" s="325"/>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4.25" customHeight="1" x14ac:dyDescent="0.35">
      <c r="A920" s="325"/>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4.25" customHeight="1" x14ac:dyDescent="0.35">
      <c r="A921" s="325"/>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4.25" customHeight="1" x14ac:dyDescent="0.35">
      <c r="A922" s="325"/>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4.25" customHeight="1" x14ac:dyDescent="0.35">
      <c r="A923" s="325"/>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4.25" customHeight="1" x14ac:dyDescent="0.35">
      <c r="A924" s="325"/>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4.25" customHeight="1" x14ac:dyDescent="0.35">
      <c r="A925" s="325"/>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4.25" customHeight="1" x14ac:dyDescent="0.35">
      <c r="A926" s="325"/>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4.25" customHeight="1" x14ac:dyDescent="0.35">
      <c r="A927" s="325"/>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4.25" customHeight="1" x14ac:dyDescent="0.35">
      <c r="A928" s="325"/>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4.25" customHeight="1" x14ac:dyDescent="0.35">
      <c r="A929" s="325"/>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4.25" customHeight="1" x14ac:dyDescent="0.35">
      <c r="A930" s="325"/>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4.25" customHeight="1" x14ac:dyDescent="0.35">
      <c r="A931" s="325"/>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4.25" customHeight="1" x14ac:dyDescent="0.35">
      <c r="A932" s="325"/>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4.25" customHeight="1" x14ac:dyDescent="0.35">
      <c r="A933" s="325"/>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4.25" customHeight="1" x14ac:dyDescent="0.35">
      <c r="A934" s="325"/>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4.25" customHeight="1" x14ac:dyDescent="0.35">
      <c r="A935" s="325"/>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4.25" customHeight="1" x14ac:dyDescent="0.35">
      <c r="A936" s="325"/>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4.25" customHeight="1" x14ac:dyDescent="0.35">
      <c r="A937" s="325"/>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4.25" customHeight="1" x14ac:dyDescent="0.35">
      <c r="A938" s="325"/>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4.25" customHeight="1" x14ac:dyDescent="0.35">
      <c r="A939" s="325"/>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4.25" customHeight="1" x14ac:dyDescent="0.35">
      <c r="A940" s="325"/>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4.25" customHeight="1" x14ac:dyDescent="0.35">
      <c r="A941" s="325"/>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4.25" customHeight="1" x14ac:dyDescent="0.35">
      <c r="A942" s="325"/>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4.25" customHeight="1" x14ac:dyDescent="0.35">
      <c r="A943" s="325"/>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4.25" customHeight="1" x14ac:dyDescent="0.35">
      <c r="A944" s="325"/>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4.25" customHeight="1" x14ac:dyDescent="0.35">
      <c r="A945" s="325"/>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4.25" customHeight="1" x14ac:dyDescent="0.35">
      <c r="A946" s="325"/>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4.25" customHeight="1" x14ac:dyDescent="0.35">
      <c r="A947" s="325"/>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4.25" customHeight="1" x14ac:dyDescent="0.35">
      <c r="A948" s="325"/>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4.25" customHeight="1" x14ac:dyDescent="0.35">
      <c r="A949" s="325"/>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4.25" customHeight="1" x14ac:dyDescent="0.35">
      <c r="A950" s="325"/>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4.25" customHeight="1" x14ac:dyDescent="0.35">
      <c r="A951" s="325"/>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4.25" customHeight="1" x14ac:dyDescent="0.35">
      <c r="A952" s="325"/>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4.25" customHeight="1" x14ac:dyDescent="0.35">
      <c r="A953" s="325"/>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4.25" customHeight="1" x14ac:dyDescent="0.35">
      <c r="A954" s="325"/>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4.25" customHeight="1" x14ac:dyDescent="0.35">
      <c r="A955" s="325"/>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4.25" customHeight="1" x14ac:dyDescent="0.35">
      <c r="A956" s="325"/>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4.25" customHeight="1" x14ac:dyDescent="0.35">
      <c r="A957" s="325"/>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4.25" customHeight="1" x14ac:dyDescent="0.35">
      <c r="A958" s="325"/>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4.25" customHeight="1" x14ac:dyDescent="0.35">
      <c r="A959" s="325"/>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4.25" customHeight="1" x14ac:dyDescent="0.35">
      <c r="A960" s="325"/>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4.25" customHeight="1" x14ac:dyDescent="0.35">
      <c r="A961" s="325"/>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4.25" customHeight="1" x14ac:dyDescent="0.35">
      <c r="A962" s="325"/>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4.25" customHeight="1" x14ac:dyDescent="0.35">
      <c r="A963" s="325"/>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4.25" customHeight="1" x14ac:dyDescent="0.35">
      <c r="A964" s="325"/>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4.25" customHeight="1" x14ac:dyDescent="0.35">
      <c r="A965" s="325"/>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4.25" customHeight="1" x14ac:dyDescent="0.35">
      <c r="A966" s="325"/>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4.25" customHeight="1" x14ac:dyDescent="0.35">
      <c r="A967" s="325"/>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4.25" customHeight="1" x14ac:dyDescent="0.35">
      <c r="A968" s="325"/>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4.25" customHeight="1" x14ac:dyDescent="0.35">
      <c r="A969" s="325"/>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4.25" customHeight="1" x14ac:dyDescent="0.35">
      <c r="A970" s="325"/>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4.25" customHeight="1" x14ac:dyDescent="0.35">
      <c r="A971" s="325"/>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4.25" customHeight="1" x14ac:dyDescent="0.35">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4.25" customHeight="1" x14ac:dyDescent="0.35">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4.25" customHeight="1" x14ac:dyDescent="0.35">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4.25" customHeight="1" x14ac:dyDescent="0.35">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4.25" customHeight="1" x14ac:dyDescent="0.35">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4.25" customHeight="1" x14ac:dyDescent="0.35">
      <c r="A977" s="325"/>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4.25" customHeight="1" x14ac:dyDescent="0.35">
      <c r="A978" s="325"/>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4.25" customHeight="1" x14ac:dyDescent="0.35">
      <c r="A979" s="325"/>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4.25" customHeight="1" x14ac:dyDescent="0.35">
      <c r="A980" s="325"/>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4.25" customHeight="1" x14ac:dyDescent="0.35">
      <c r="A981" s="325"/>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4.25" customHeight="1" x14ac:dyDescent="0.35">
      <c r="A982" s="325"/>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4.25" customHeight="1" x14ac:dyDescent="0.35">
      <c r="A983" s="325"/>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4.25" customHeight="1" x14ac:dyDescent="0.35">
      <c r="A984" s="325"/>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4.25" customHeight="1" x14ac:dyDescent="0.35">
      <c r="A985" s="325"/>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4.25" customHeight="1" x14ac:dyDescent="0.35">
      <c r="A986" s="325"/>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4.25" customHeight="1" x14ac:dyDescent="0.35">
      <c r="A987" s="325"/>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4.25" customHeight="1" x14ac:dyDescent="0.35">
      <c r="A988" s="325"/>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4.25" customHeight="1" x14ac:dyDescent="0.35">
      <c r="A989" s="325"/>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4.25" customHeight="1" x14ac:dyDescent="0.35">
      <c r="A990" s="325"/>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4.25" customHeight="1" x14ac:dyDescent="0.35">
      <c r="A991" s="325"/>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4.25" customHeight="1" x14ac:dyDescent="0.35">
      <c r="A992" s="325"/>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4.25" customHeight="1" x14ac:dyDescent="0.35">
      <c r="A993" s="325"/>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4.25" customHeight="1" x14ac:dyDescent="0.35">
      <c r="A994" s="325"/>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4.25" customHeight="1" x14ac:dyDescent="0.35">
      <c r="A995" s="325"/>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4.25" customHeight="1" x14ac:dyDescent="0.35">
      <c r="A996" s="325"/>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4.25" customHeight="1" x14ac:dyDescent="0.35">
      <c r="A997" s="325"/>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4.25" customHeight="1" x14ac:dyDescent="0.35">
      <c r="A998" s="325"/>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4.25" customHeight="1" x14ac:dyDescent="0.35">
      <c r="A999" s="325"/>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4.25" customHeight="1" thickBot="1" x14ac:dyDescent="0.4">
      <c r="A1000" s="325"/>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sheetData>
  <mergeCells count="42">
    <mergeCell ref="A1:I1"/>
    <mergeCell ref="A2:A3"/>
    <mergeCell ref="B2:B3"/>
    <mergeCell ref="C2:C3"/>
    <mergeCell ref="D2:I2"/>
    <mergeCell ref="A7:C7"/>
    <mergeCell ref="A9:I9"/>
    <mergeCell ref="D10:I10"/>
    <mergeCell ref="A17:I17"/>
    <mergeCell ref="D18:I18"/>
    <mergeCell ref="A10:A11"/>
    <mergeCell ref="B10:B11"/>
    <mergeCell ref="C10:C11"/>
    <mergeCell ref="A15:C15"/>
    <mergeCell ref="A23:C23"/>
    <mergeCell ref="A18:A19"/>
    <mergeCell ref="A26:A27"/>
    <mergeCell ref="B26:B27"/>
    <mergeCell ref="C26:C27"/>
    <mergeCell ref="B18:B19"/>
    <mergeCell ref="C18:C19"/>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D42:I42"/>
    <mergeCell ref="A47:C47"/>
    <mergeCell ref="A50:A51"/>
    <mergeCell ref="B50:B51"/>
    <mergeCell ref="C50:C51"/>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770"/>
  <sheetViews>
    <sheetView topLeftCell="B1" workbookViewId="0">
      <selection activeCell="D25" sqref="D25:D30"/>
    </sheetView>
  </sheetViews>
  <sheetFormatPr baseColWidth="10" defaultColWidth="14.453125" defaultRowHeight="15" customHeight="1" x14ac:dyDescent="0.35"/>
  <cols>
    <col min="1" max="1" width="34.90625" customWidth="1"/>
    <col min="2" max="2" width="84.81640625" customWidth="1"/>
    <col min="3" max="3" width="0.7265625" customWidth="1"/>
    <col min="4" max="4" width="39.08984375" customWidth="1"/>
    <col min="5" max="5" width="84.81640625" customWidth="1"/>
    <col min="6" max="6" width="11.54296875" customWidth="1"/>
    <col min="7" max="7" width="31.7265625" customWidth="1"/>
    <col min="8" max="8" width="79.26953125" customWidth="1"/>
    <col min="9" max="9" width="0.7265625" customWidth="1"/>
    <col min="10" max="10" width="24.26953125" customWidth="1"/>
    <col min="11" max="11" width="70.26953125" customWidth="1"/>
    <col min="12" max="12" width="11.54296875" customWidth="1"/>
    <col min="13" max="13" width="30.81640625" customWidth="1"/>
    <col min="14" max="14" width="89.54296875" customWidth="1"/>
    <col min="15" max="15" width="0.7265625" customWidth="1"/>
    <col min="16" max="16" width="24.26953125" customWidth="1"/>
    <col min="17" max="17" width="73.26953125" customWidth="1"/>
    <col min="18" max="26" width="11.54296875" customWidth="1"/>
  </cols>
  <sheetData>
    <row r="1" spans="1:26" ht="14.25" customHeight="1" thickBot="1" x14ac:dyDescent="0.4">
      <c r="A1" s="1563" t="s">
        <v>1576</v>
      </c>
      <c r="B1" s="1415"/>
      <c r="C1" s="325"/>
      <c r="D1" s="1564" t="s">
        <v>1575</v>
      </c>
      <c r="E1" s="1412"/>
      <c r="F1" s="325"/>
      <c r="I1" s="325"/>
      <c r="L1" s="325"/>
      <c r="M1" s="1563" t="s">
        <v>1132</v>
      </c>
      <c r="N1" s="1415"/>
      <c r="O1" s="325"/>
      <c r="P1" s="1562" t="s">
        <v>1132</v>
      </c>
      <c r="Q1" s="1415"/>
      <c r="R1" s="325"/>
      <c r="S1" s="325"/>
      <c r="T1" s="325"/>
      <c r="U1" s="325"/>
      <c r="V1" s="325"/>
      <c r="W1" s="325"/>
      <c r="X1" s="325"/>
      <c r="Y1" s="325"/>
      <c r="Z1" s="325"/>
    </row>
    <row r="2" spans="1:26" ht="14.25" customHeight="1" thickBot="1" x14ac:dyDescent="0.4">
      <c r="A2" s="341" t="s">
        <v>33</v>
      </c>
      <c r="B2" s="342" t="s">
        <v>1577</v>
      </c>
      <c r="C2" s="325"/>
      <c r="D2" s="1373" t="s">
        <v>1133</v>
      </c>
      <c r="E2" s="1374" t="s">
        <v>1135</v>
      </c>
      <c r="F2" s="325"/>
      <c r="I2" s="325"/>
      <c r="L2" s="325"/>
      <c r="M2" s="343" t="s">
        <v>1133</v>
      </c>
      <c r="N2" s="344" t="s">
        <v>1134</v>
      </c>
      <c r="O2" s="325"/>
      <c r="P2" s="345" t="s">
        <v>1133</v>
      </c>
      <c r="Q2" s="346" t="s">
        <v>1135</v>
      </c>
      <c r="R2" s="325"/>
      <c r="S2" s="325"/>
      <c r="T2" s="325"/>
      <c r="U2" s="325"/>
      <c r="V2" s="325"/>
      <c r="W2" s="325"/>
      <c r="X2" s="325"/>
      <c r="Y2" s="325"/>
      <c r="Z2" s="325"/>
    </row>
    <row r="3" spans="1:26" ht="13" customHeight="1" thickBot="1" x14ac:dyDescent="0.4">
      <c r="A3" s="1566" t="s">
        <v>1179</v>
      </c>
      <c r="B3" s="1391" t="s">
        <v>331</v>
      </c>
      <c r="C3" s="325"/>
      <c r="D3" s="1568" t="s">
        <v>1178</v>
      </c>
      <c r="E3" s="1388" t="s">
        <v>60</v>
      </c>
      <c r="F3" s="325"/>
      <c r="I3" s="325"/>
      <c r="L3" s="325"/>
      <c r="M3" s="1561" t="s">
        <v>1136</v>
      </c>
      <c r="N3" s="347" t="s">
        <v>1137</v>
      </c>
      <c r="O3" s="325"/>
      <c r="P3" s="358" t="s">
        <v>1138</v>
      </c>
      <c r="Q3" s="348" t="s">
        <v>1139</v>
      </c>
      <c r="R3" s="325"/>
      <c r="S3" s="325"/>
      <c r="T3" s="325"/>
      <c r="U3" s="325"/>
      <c r="V3" s="325"/>
      <c r="W3" s="325"/>
      <c r="X3" s="325"/>
      <c r="Y3" s="325"/>
      <c r="Z3" s="325"/>
    </row>
    <row r="4" spans="1:26" ht="13" customHeight="1" thickBot="1" x14ac:dyDescent="0.4">
      <c r="A4" s="1567"/>
      <c r="B4" s="1391" t="s">
        <v>384</v>
      </c>
      <c r="C4" s="325"/>
      <c r="D4" s="1568"/>
      <c r="E4" s="1388" t="s">
        <v>68</v>
      </c>
      <c r="F4" s="325"/>
      <c r="I4" s="325"/>
      <c r="L4" s="325"/>
      <c r="M4" s="1565"/>
      <c r="N4" s="349"/>
      <c r="O4" s="325"/>
      <c r="P4" s="1312"/>
      <c r="Q4" s="350"/>
      <c r="R4" s="325"/>
      <c r="S4" s="325"/>
      <c r="T4" s="325"/>
      <c r="U4" s="325"/>
      <c r="V4" s="325"/>
      <c r="W4" s="325"/>
      <c r="X4" s="325"/>
      <c r="Y4" s="325"/>
      <c r="Z4" s="325"/>
    </row>
    <row r="5" spans="1:26" ht="14.25" customHeight="1" thickBot="1" x14ac:dyDescent="0.4">
      <c r="A5" s="1392" t="s">
        <v>1143</v>
      </c>
      <c r="B5" s="1393" t="s">
        <v>193</v>
      </c>
      <c r="C5" s="325"/>
      <c r="D5" s="1553" t="s">
        <v>1573</v>
      </c>
      <c r="E5" s="1388" t="s">
        <v>85</v>
      </c>
      <c r="F5" s="325"/>
      <c r="I5" s="325"/>
      <c r="L5" s="325"/>
      <c r="M5" s="1428"/>
      <c r="N5" s="349" t="s">
        <v>1144</v>
      </c>
      <c r="O5" s="325"/>
      <c r="P5" s="1428"/>
      <c r="Q5" s="350" t="s">
        <v>1145</v>
      </c>
      <c r="R5" s="325"/>
      <c r="S5" s="325"/>
      <c r="T5" s="325"/>
      <c r="U5" s="325"/>
      <c r="V5" s="325"/>
      <c r="W5" s="325"/>
      <c r="X5" s="325"/>
      <c r="Y5" s="325"/>
      <c r="Z5" s="325"/>
    </row>
    <row r="6" spans="1:26" ht="14.25" customHeight="1" thickBot="1" x14ac:dyDescent="0.4">
      <c r="A6" s="1392" t="s">
        <v>1140</v>
      </c>
      <c r="B6" s="1393" t="s">
        <v>221</v>
      </c>
      <c r="C6" s="325"/>
      <c r="D6" s="1554"/>
      <c r="E6" s="1388" t="s">
        <v>106</v>
      </c>
      <c r="F6" s="325"/>
      <c r="G6" s="325"/>
      <c r="H6" s="325"/>
      <c r="I6" s="325"/>
      <c r="J6" s="325"/>
      <c r="K6" s="325"/>
      <c r="L6" s="325"/>
      <c r="M6" s="1505"/>
      <c r="N6" s="351" t="s">
        <v>1147</v>
      </c>
      <c r="O6" s="325"/>
      <c r="P6" s="1428"/>
      <c r="Q6" s="350" t="s">
        <v>1141</v>
      </c>
      <c r="R6" s="325"/>
      <c r="S6" s="325"/>
      <c r="T6" s="325"/>
      <c r="U6" s="325"/>
      <c r="V6" s="325"/>
      <c r="W6" s="325"/>
      <c r="X6" s="325"/>
      <c r="Y6" s="325"/>
      <c r="Z6" s="325"/>
    </row>
    <row r="7" spans="1:26" ht="14.25" customHeight="1" thickBot="1" x14ac:dyDescent="0.4">
      <c r="A7" s="325"/>
      <c r="B7" s="325"/>
      <c r="C7" s="325"/>
      <c r="D7" s="1554"/>
      <c r="E7" s="1388" t="s">
        <v>122</v>
      </c>
      <c r="F7" s="325"/>
      <c r="G7" s="325"/>
      <c r="H7" s="325"/>
      <c r="I7" s="325"/>
      <c r="J7" s="325"/>
      <c r="K7" s="325"/>
      <c r="L7" s="325"/>
      <c r="M7" s="352" t="s">
        <v>1149</v>
      </c>
      <c r="N7" s="353" t="s">
        <v>1150</v>
      </c>
      <c r="O7" s="325"/>
      <c r="P7" s="356" t="s">
        <v>1151</v>
      </c>
      <c r="Q7" s="355" t="s">
        <v>1152</v>
      </c>
      <c r="R7" s="325"/>
      <c r="S7" s="325"/>
      <c r="T7" s="325"/>
      <c r="U7" s="325"/>
      <c r="V7" s="325"/>
      <c r="W7" s="325"/>
      <c r="X7" s="325"/>
      <c r="Y7" s="325"/>
      <c r="Z7" s="325"/>
    </row>
    <row r="8" spans="1:26" ht="14.25" customHeight="1" thickBot="1" x14ac:dyDescent="0.4">
      <c r="A8" s="325"/>
      <c r="B8" s="325"/>
      <c r="C8" s="325"/>
      <c r="D8" s="1554"/>
      <c r="E8" s="1389" t="s">
        <v>135</v>
      </c>
      <c r="F8" s="325"/>
      <c r="G8" s="325"/>
      <c r="H8" s="325"/>
      <c r="I8" s="325"/>
      <c r="J8" s="325"/>
      <c r="K8" s="325"/>
      <c r="L8" s="325"/>
      <c r="M8" s="357" t="s">
        <v>1153</v>
      </c>
      <c r="N8" s="347" t="s">
        <v>1154</v>
      </c>
      <c r="O8" s="325"/>
      <c r="P8" s="354" t="s">
        <v>1155</v>
      </c>
      <c r="Q8" s="355" t="s">
        <v>1156</v>
      </c>
      <c r="R8" s="325"/>
      <c r="S8" s="325"/>
      <c r="T8" s="325"/>
      <c r="U8" s="325"/>
      <c r="V8" s="325"/>
      <c r="W8" s="325"/>
      <c r="X8" s="325"/>
      <c r="Y8" s="325"/>
      <c r="Z8" s="325"/>
    </row>
    <row r="9" spans="1:26" ht="14.25" customHeight="1" thickBot="1" x14ac:dyDescent="0.4">
      <c r="A9" s="325"/>
      <c r="B9" s="325"/>
      <c r="C9" s="325"/>
      <c r="D9" s="1554"/>
      <c r="E9" s="1389" t="s">
        <v>354</v>
      </c>
      <c r="F9" s="325"/>
      <c r="G9" s="325"/>
      <c r="H9" s="325"/>
      <c r="I9" s="325"/>
      <c r="J9" s="325"/>
      <c r="K9" s="325"/>
      <c r="L9" s="325"/>
      <c r="M9" s="1561" t="s">
        <v>1157</v>
      </c>
      <c r="N9" s="347" t="s">
        <v>1158</v>
      </c>
      <c r="O9" s="325"/>
      <c r="P9" s="354" t="s">
        <v>1159</v>
      </c>
      <c r="Q9" s="355" t="s">
        <v>1160</v>
      </c>
      <c r="R9" s="325"/>
      <c r="S9" s="325"/>
      <c r="T9" s="325"/>
      <c r="U9" s="325"/>
      <c r="V9" s="325"/>
      <c r="W9" s="325"/>
      <c r="X9" s="325"/>
      <c r="Y9" s="325"/>
      <c r="Z9" s="325"/>
    </row>
    <row r="10" spans="1:26" ht="14.25" customHeight="1" thickBot="1" x14ac:dyDescent="0.4">
      <c r="A10" s="325"/>
      <c r="B10" s="325"/>
      <c r="C10" s="325"/>
      <c r="D10" s="1554"/>
      <c r="E10" s="1389" t="s">
        <v>373</v>
      </c>
      <c r="F10" s="325"/>
      <c r="G10" s="325"/>
      <c r="H10" s="325"/>
      <c r="I10" s="325"/>
      <c r="J10" s="325"/>
      <c r="K10" s="325"/>
      <c r="L10" s="325"/>
      <c r="M10" s="1505"/>
      <c r="N10" s="351" t="s">
        <v>1161</v>
      </c>
      <c r="O10" s="325"/>
      <c r="P10" s="325"/>
      <c r="Q10" s="325"/>
      <c r="R10" s="325"/>
      <c r="S10" s="325"/>
      <c r="T10" s="325"/>
      <c r="U10" s="325"/>
      <c r="V10" s="325"/>
      <c r="W10" s="325"/>
      <c r="X10" s="325"/>
      <c r="Y10" s="325"/>
      <c r="Z10" s="325"/>
    </row>
    <row r="11" spans="1:26" ht="14.25" customHeight="1" thickBot="1" x14ac:dyDescent="0.4">
      <c r="A11" s="325"/>
      <c r="B11" s="325"/>
      <c r="C11" s="325"/>
      <c r="D11" s="1554"/>
      <c r="E11" s="1389" t="s">
        <v>292</v>
      </c>
      <c r="F11" s="325"/>
      <c r="G11" s="325"/>
      <c r="H11" s="325"/>
      <c r="I11" s="325"/>
      <c r="J11" s="325"/>
      <c r="K11" s="325"/>
      <c r="L11" s="325"/>
      <c r="M11" s="1311"/>
      <c r="N11" s="351"/>
      <c r="O11" s="325"/>
      <c r="P11" s="325"/>
      <c r="Q11" s="325"/>
      <c r="R11" s="325"/>
      <c r="S11" s="325"/>
      <c r="T11" s="325"/>
      <c r="U11" s="325"/>
      <c r="V11" s="325"/>
      <c r="W11" s="325"/>
      <c r="X11" s="325"/>
      <c r="Y11" s="325"/>
      <c r="Z11" s="325"/>
    </row>
    <row r="12" spans="1:26" ht="14.25" customHeight="1" thickBot="1" x14ac:dyDescent="0.4">
      <c r="A12" s="325"/>
      <c r="B12" s="325"/>
      <c r="C12" s="325"/>
      <c r="D12" s="1555"/>
      <c r="E12" s="1389" t="s">
        <v>344</v>
      </c>
      <c r="F12" s="325"/>
      <c r="G12" s="325"/>
      <c r="H12" s="325"/>
      <c r="I12" s="325"/>
      <c r="J12" s="325"/>
      <c r="K12" s="325"/>
      <c r="L12" s="325"/>
      <c r="M12" s="352" t="s">
        <v>1142</v>
      </c>
      <c r="N12" s="353" t="s">
        <v>1162</v>
      </c>
      <c r="O12" s="325"/>
      <c r="P12" s="325"/>
      <c r="Q12" s="325"/>
      <c r="R12" s="325"/>
      <c r="S12" s="325"/>
      <c r="T12" s="325"/>
      <c r="U12" s="325"/>
      <c r="V12" s="325"/>
      <c r="W12" s="325"/>
      <c r="X12" s="325"/>
      <c r="Y12" s="325"/>
      <c r="Z12" s="325"/>
    </row>
    <row r="13" spans="1:26" ht="14.25" customHeight="1" thickBot="1" x14ac:dyDescent="0.4">
      <c r="A13" s="325"/>
      <c r="B13" s="325"/>
      <c r="C13" s="325"/>
      <c r="D13" s="1390" t="s">
        <v>1571</v>
      </c>
      <c r="E13" s="1389" t="s">
        <v>144</v>
      </c>
      <c r="F13" s="325"/>
      <c r="G13" s="325"/>
      <c r="H13" s="325"/>
      <c r="I13" s="325"/>
      <c r="J13" s="325"/>
      <c r="K13" s="325"/>
      <c r="L13" s="325"/>
      <c r="M13" s="352" t="s">
        <v>1163</v>
      </c>
      <c r="N13" s="353" t="s">
        <v>1164</v>
      </c>
      <c r="O13" s="325"/>
      <c r="P13" s="325"/>
      <c r="Q13" s="325"/>
      <c r="R13" s="325"/>
      <c r="S13" s="325"/>
      <c r="T13" s="325"/>
      <c r="U13" s="325"/>
      <c r="V13" s="325"/>
      <c r="W13" s="325"/>
      <c r="X13" s="325"/>
      <c r="Y13" s="325"/>
      <c r="Z13" s="325"/>
    </row>
    <row r="14" spans="1:26" ht="14.25" customHeight="1" thickBot="1" x14ac:dyDescent="0.4">
      <c r="A14" s="325"/>
      <c r="B14" s="325"/>
      <c r="C14" s="325"/>
      <c r="D14" s="1390" t="s">
        <v>1570</v>
      </c>
      <c r="E14" s="1389" t="s">
        <v>408</v>
      </c>
      <c r="F14" s="325"/>
      <c r="G14" s="325"/>
      <c r="H14" s="325"/>
      <c r="I14" s="325"/>
      <c r="J14" s="325"/>
      <c r="K14" s="325"/>
      <c r="L14" s="325"/>
      <c r="M14" s="352" t="s">
        <v>1165</v>
      </c>
      <c r="N14" s="353" t="s">
        <v>1166</v>
      </c>
      <c r="O14" s="325"/>
      <c r="P14" s="325"/>
      <c r="Q14" s="325"/>
      <c r="R14" s="325"/>
      <c r="S14" s="325"/>
      <c r="T14" s="325"/>
      <c r="U14" s="325"/>
      <c r="V14" s="325"/>
      <c r="W14" s="325"/>
      <c r="X14" s="325"/>
      <c r="Y14" s="325"/>
      <c r="Z14" s="325"/>
    </row>
    <row r="15" spans="1:26" ht="14.25" customHeight="1" thickBot="1" x14ac:dyDescent="0.4">
      <c r="A15" s="325"/>
      <c r="B15" s="325"/>
      <c r="C15" s="325"/>
      <c r="D15" s="1569" t="s">
        <v>1574</v>
      </c>
      <c r="E15" s="1389" t="s">
        <v>274</v>
      </c>
      <c r="F15" s="325"/>
      <c r="G15" s="325"/>
      <c r="H15" s="325"/>
      <c r="I15" s="325"/>
      <c r="J15" s="325"/>
      <c r="K15" s="325"/>
      <c r="L15" s="325"/>
      <c r="M15" s="352"/>
      <c r="N15" s="353"/>
      <c r="O15" s="325"/>
      <c r="P15" s="325"/>
      <c r="Q15" s="325"/>
      <c r="R15" s="325"/>
      <c r="S15" s="325"/>
      <c r="T15" s="325"/>
      <c r="U15" s="325"/>
      <c r="V15" s="325"/>
      <c r="W15" s="325"/>
      <c r="X15" s="325"/>
      <c r="Y15" s="325"/>
      <c r="Z15" s="325"/>
    </row>
    <row r="16" spans="1:26" ht="14.25" customHeight="1" thickBot="1" x14ac:dyDescent="0.4">
      <c r="A16" s="325"/>
      <c r="B16" s="325"/>
      <c r="C16" s="325"/>
      <c r="D16" s="1569"/>
      <c r="E16" s="1389" t="s">
        <v>392</v>
      </c>
      <c r="F16" s="325"/>
      <c r="G16" s="325"/>
      <c r="H16" s="325"/>
      <c r="I16" s="325"/>
      <c r="J16" s="325"/>
      <c r="K16" s="325"/>
      <c r="L16" s="325"/>
      <c r="M16" s="352"/>
      <c r="N16" s="353"/>
      <c r="O16" s="325"/>
      <c r="P16" s="325"/>
      <c r="Q16" s="325"/>
      <c r="R16" s="325"/>
      <c r="S16" s="325"/>
      <c r="T16" s="325"/>
      <c r="U16" s="325"/>
      <c r="V16" s="325"/>
      <c r="W16" s="325"/>
      <c r="X16" s="325"/>
      <c r="Y16" s="325"/>
      <c r="Z16" s="325"/>
    </row>
    <row r="17" spans="1:26" ht="14.25" customHeight="1" thickBot="1" x14ac:dyDescent="0.4">
      <c r="A17" s="325"/>
      <c r="B17" s="325"/>
      <c r="C17" s="325"/>
      <c r="D17" s="1569"/>
      <c r="E17" s="1389" t="s">
        <v>228</v>
      </c>
      <c r="F17" s="325"/>
      <c r="G17" s="325"/>
      <c r="H17" s="325"/>
      <c r="I17" s="325"/>
      <c r="J17" s="325"/>
      <c r="K17" s="325"/>
      <c r="L17" s="325"/>
      <c r="M17" s="352" t="s">
        <v>1167</v>
      </c>
      <c r="N17" s="353" t="s">
        <v>1168</v>
      </c>
      <c r="O17" s="325"/>
      <c r="P17" s="325"/>
      <c r="Q17" s="325"/>
      <c r="R17" s="325"/>
      <c r="S17" s="325"/>
      <c r="T17" s="325"/>
      <c r="U17" s="325"/>
      <c r="V17" s="325"/>
      <c r="W17" s="325"/>
      <c r="X17" s="325"/>
      <c r="Y17" s="325"/>
      <c r="Z17" s="325"/>
    </row>
    <row r="18" spans="1:26" ht="14.25" customHeight="1" thickBot="1" x14ac:dyDescent="0.4">
      <c r="A18" s="325"/>
      <c r="B18" s="325"/>
      <c r="C18" s="325"/>
      <c r="D18" s="1390" t="s">
        <v>1146</v>
      </c>
      <c r="E18" s="1389" t="s">
        <v>171</v>
      </c>
      <c r="F18" s="325"/>
      <c r="G18" s="325"/>
      <c r="H18" s="325"/>
      <c r="I18" s="325"/>
      <c r="J18" s="325"/>
      <c r="K18" s="325"/>
      <c r="L18" s="325"/>
      <c r="M18" s="352" t="s">
        <v>1169</v>
      </c>
      <c r="N18" s="353" t="s">
        <v>1170</v>
      </c>
      <c r="O18" s="325"/>
      <c r="P18" s="325"/>
      <c r="Q18" s="325"/>
      <c r="R18" s="325"/>
      <c r="S18" s="325"/>
      <c r="T18" s="325"/>
      <c r="U18" s="325"/>
      <c r="V18" s="325"/>
      <c r="W18" s="325"/>
      <c r="X18" s="325"/>
      <c r="Y18" s="325"/>
      <c r="Z18" s="325"/>
    </row>
    <row r="19" spans="1:26" ht="14" customHeight="1" thickBot="1" x14ac:dyDescent="0.4">
      <c r="A19" s="325"/>
      <c r="B19" s="325"/>
      <c r="C19" s="325"/>
      <c r="D19" s="1387" t="s">
        <v>1572</v>
      </c>
      <c r="E19" s="1389" t="s">
        <v>424</v>
      </c>
      <c r="F19" s="325"/>
      <c r="G19" s="325"/>
      <c r="H19" s="325"/>
      <c r="I19" s="325"/>
      <c r="J19" s="325"/>
      <c r="K19" s="325"/>
      <c r="L19" s="325"/>
      <c r="M19" s="352" t="s">
        <v>1171</v>
      </c>
      <c r="N19" s="353" t="s">
        <v>1172</v>
      </c>
      <c r="O19" s="325"/>
      <c r="P19" s="325"/>
      <c r="Q19" s="325"/>
      <c r="R19" s="325"/>
      <c r="S19" s="325"/>
      <c r="T19" s="325"/>
      <c r="U19" s="325"/>
      <c r="V19" s="325"/>
      <c r="W19" s="325"/>
      <c r="X19" s="325"/>
      <c r="Y19" s="325"/>
      <c r="Z19" s="325"/>
    </row>
    <row r="20" spans="1:26" ht="14.25" customHeight="1" x14ac:dyDescent="0.35">
      <c r="A20" s="325"/>
      <c r="B20" s="325"/>
      <c r="C20" s="325"/>
      <c r="D20" s="1569" t="s">
        <v>1148</v>
      </c>
      <c r="E20" s="1389" t="s">
        <v>228</v>
      </c>
      <c r="F20" s="325"/>
      <c r="G20" s="325"/>
      <c r="H20" s="325"/>
      <c r="I20" s="325"/>
      <c r="J20" s="325"/>
      <c r="K20" s="325"/>
      <c r="L20" s="325"/>
      <c r="M20" s="1561" t="s">
        <v>1173</v>
      </c>
      <c r="N20" s="347" t="s">
        <v>1174</v>
      </c>
      <c r="O20" s="325"/>
      <c r="P20" s="325"/>
      <c r="Q20" s="325"/>
      <c r="R20" s="325"/>
      <c r="S20" s="325"/>
      <c r="T20" s="325"/>
      <c r="U20" s="325"/>
      <c r="V20" s="325"/>
      <c r="W20" s="325"/>
      <c r="X20" s="325"/>
      <c r="Y20" s="325"/>
      <c r="Z20" s="325"/>
    </row>
    <row r="21" spans="1:26" ht="14.25" customHeight="1" x14ac:dyDescent="0.35">
      <c r="A21" s="325"/>
      <c r="B21" s="325"/>
      <c r="C21" s="325"/>
      <c r="D21" s="1569"/>
      <c r="E21" s="1389" t="s">
        <v>267</v>
      </c>
      <c r="F21" s="325"/>
      <c r="G21" s="325"/>
      <c r="H21" s="325"/>
      <c r="I21" s="325"/>
      <c r="J21" s="325"/>
      <c r="K21" s="325"/>
      <c r="L21" s="325"/>
      <c r="M21" s="1428"/>
      <c r="N21" s="349" t="s">
        <v>1175</v>
      </c>
      <c r="O21" s="325"/>
      <c r="P21" s="325"/>
      <c r="Q21" s="325"/>
      <c r="R21" s="325"/>
      <c r="S21" s="325"/>
      <c r="T21" s="325"/>
      <c r="U21" s="325"/>
      <c r="V21" s="325"/>
      <c r="W21" s="325"/>
      <c r="X21" s="325"/>
      <c r="Y21" s="325"/>
      <c r="Z21" s="325"/>
    </row>
    <row r="22" spans="1:26" ht="14.25" customHeight="1" thickBot="1" x14ac:dyDescent="0.4">
      <c r="C22" s="325"/>
      <c r="D22" s="325"/>
      <c r="E22" s="325"/>
      <c r="F22" s="325"/>
      <c r="G22" s="325"/>
      <c r="H22" s="325"/>
      <c r="I22" s="325"/>
      <c r="J22" s="325"/>
      <c r="K22" s="325"/>
      <c r="L22" s="325"/>
      <c r="M22" s="1428"/>
      <c r="N22" s="349" t="s">
        <v>1176</v>
      </c>
      <c r="O22" s="325"/>
      <c r="P22" s="325"/>
      <c r="Q22" s="325"/>
      <c r="R22" s="325"/>
      <c r="S22" s="325"/>
      <c r="T22" s="325"/>
      <c r="U22" s="325"/>
      <c r="V22" s="325"/>
      <c r="W22" s="325"/>
      <c r="X22" s="325"/>
      <c r="Y22" s="325"/>
      <c r="Z22" s="325"/>
    </row>
    <row r="23" spans="1:26" ht="14.25" customHeight="1" thickBot="1" x14ac:dyDescent="0.4">
      <c r="A23" s="1552" t="s">
        <v>1578</v>
      </c>
      <c r="B23" s="1434"/>
      <c r="C23" s="325"/>
      <c r="D23" s="1562" t="s">
        <v>1579</v>
      </c>
      <c r="E23" s="1415"/>
      <c r="F23" s="325"/>
      <c r="G23" s="325"/>
      <c r="H23" s="325"/>
      <c r="I23" s="325"/>
      <c r="J23" s="325"/>
      <c r="K23" s="325"/>
      <c r="L23" s="325"/>
      <c r="M23" s="1505"/>
      <c r="N23" s="351" t="s">
        <v>1177</v>
      </c>
      <c r="O23" s="325"/>
      <c r="P23" s="325"/>
      <c r="Q23" s="325"/>
      <c r="R23" s="325"/>
      <c r="S23" s="325"/>
      <c r="T23" s="325"/>
      <c r="U23" s="325"/>
      <c r="V23" s="325"/>
      <c r="W23" s="325"/>
      <c r="X23" s="325"/>
      <c r="Y23" s="325"/>
      <c r="Z23" s="325"/>
    </row>
    <row r="24" spans="1:26" ht="14.25" customHeight="1" x14ac:dyDescent="0.35">
      <c r="A24" s="1382" t="s">
        <v>33</v>
      </c>
      <c r="B24" s="1383" t="s">
        <v>1577</v>
      </c>
      <c r="C24" s="325"/>
      <c r="D24" s="345" t="s">
        <v>33</v>
      </c>
      <c r="E24" s="346" t="s">
        <v>1580</v>
      </c>
      <c r="F24" s="325"/>
      <c r="G24" s="325"/>
      <c r="H24" s="325"/>
      <c r="I24" s="325"/>
      <c r="J24" s="325"/>
      <c r="K24" s="325"/>
      <c r="L24" s="325"/>
      <c r="M24" s="325"/>
      <c r="N24" s="325"/>
      <c r="O24" s="325"/>
      <c r="P24" s="325"/>
      <c r="Q24" s="325"/>
      <c r="R24" s="325"/>
      <c r="S24" s="325"/>
      <c r="T24" s="325"/>
      <c r="U24" s="325"/>
      <c r="V24" s="325"/>
      <c r="W24" s="325"/>
      <c r="X24" s="325"/>
      <c r="Y24" s="325"/>
      <c r="Z24" s="325"/>
    </row>
    <row r="25" spans="1:26" ht="14.25" customHeight="1" x14ac:dyDescent="0.35">
      <c r="A25" s="1568" t="s">
        <v>1638</v>
      </c>
      <c r="B25" s="1571" t="s">
        <v>497</v>
      </c>
      <c r="C25" s="325"/>
      <c r="D25" s="1553" t="s">
        <v>1180</v>
      </c>
      <c r="E25" s="1388" t="s">
        <v>465</v>
      </c>
      <c r="F25" s="325"/>
      <c r="G25" s="325"/>
      <c r="H25" s="325"/>
      <c r="I25" s="325"/>
      <c r="J25" s="325"/>
      <c r="K25" s="325"/>
      <c r="L25" s="325"/>
      <c r="M25" s="325"/>
      <c r="N25" s="325"/>
      <c r="O25" s="325"/>
      <c r="P25" s="325"/>
      <c r="Q25" s="325"/>
      <c r="R25" s="325"/>
      <c r="S25" s="325"/>
      <c r="T25" s="325"/>
      <c r="U25" s="325"/>
      <c r="V25" s="325"/>
      <c r="W25" s="325"/>
      <c r="X25" s="325"/>
      <c r="Y25" s="325"/>
      <c r="Z25" s="325"/>
    </row>
    <row r="26" spans="1:26" ht="14.25" customHeight="1" x14ac:dyDescent="0.35">
      <c r="A26" s="1568"/>
      <c r="B26" s="1572"/>
      <c r="C26" s="325"/>
      <c r="D26" s="1554"/>
      <c r="E26" s="1389" t="s">
        <v>482</v>
      </c>
      <c r="F26" s="325"/>
      <c r="G26" s="325"/>
      <c r="H26" s="325"/>
      <c r="I26" s="325"/>
      <c r="J26" s="325"/>
      <c r="K26" s="325"/>
      <c r="L26" s="325"/>
      <c r="M26" s="325"/>
      <c r="N26" s="325"/>
      <c r="O26" s="325"/>
      <c r="P26" s="325"/>
      <c r="Q26" s="325"/>
      <c r="R26" s="325"/>
      <c r="S26" s="325"/>
      <c r="T26" s="325"/>
      <c r="U26" s="325"/>
      <c r="V26" s="325"/>
      <c r="W26" s="325"/>
      <c r="X26" s="325"/>
      <c r="Y26" s="325"/>
      <c r="Z26" s="325"/>
    </row>
    <row r="27" spans="1:26" ht="14.25" customHeight="1" x14ac:dyDescent="0.35">
      <c r="A27" s="1390" t="s">
        <v>688</v>
      </c>
      <c r="B27" s="1389" t="s">
        <v>621</v>
      </c>
      <c r="C27" s="325"/>
      <c r="D27" s="1554"/>
      <c r="E27" s="1389" t="s">
        <v>501</v>
      </c>
      <c r="F27" s="325"/>
      <c r="G27" s="325"/>
      <c r="H27" s="325"/>
      <c r="I27" s="325"/>
      <c r="J27" s="325"/>
      <c r="K27" s="325"/>
      <c r="L27" s="325"/>
      <c r="M27" s="325"/>
      <c r="N27" s="325"/>
      <c r="O27" s="325"/>
      <c r="P27" s="325"/>
      <c r="Q27" s="325"/>
      <c r="R27" s="325"/>
      <c r="S27" s="325"/>
      <c r="T27" s="325"/>
      <c r="U27" s="325"/>
      <c r="V27" s="325"/>
      <c r="W27" s="325"/>
      <c r="X27" s="325"/>
      <c r="Y27" s="325"/>
      <c r="Z27" s="325"/>
    </row>
    <row r="28" spans="1:26" ht="14.25" customHeight="1" x14ac:dyDescent="0.35">
      <c r="A28" s="1390" t="s">
        <v>1639</v>
      </c>
      <c r="B28" s="1389" t="s">
        <v>611</v>
      </c>
      <c r="C28" s="325"/>
      <c r="D28" s="1554"/>
      <c r="E28" s="1389" t="s">
        <v>544</v>
      </c>
      <c r="F28" s="325"/>
      <c r="G28" s="325"/>
      <c r="H28" s="325"/>
      <c r="I28" s="325"/>
      <c r="J28" s="325"/>
      <c r="K28" s="325"/>
      <c r="L28" s="325"/>
      <c r="M28" s="325"/>
      <c r="N28" s="325"/>
      <c r="O28" s="325"/>
      <c r="P28" s="325"/>
      <c r="Q28" s="325"/>
      <c r="R28" s="325"/>
      <c r="S28" s="325"/>
      <c r="T28" s="325"/>
      <c r="U28" s="325"/>
      <c r="V28" s="325"/>
      <c r="W28" s="325"/>
      <c r="X28" s="325"/>
      <c r="Y28" s="325"/>
      <c r="Z28" s="325"/>
    </row>
    <row r="29" spans="1:26" ht="14.25" customHeight="1" x14ac:dyDescent="0.35">
      <c r="A29" s="1559" t="s">
        <v>1616</v>
      </c>
      <c r="B29" s="1389" t="s">
        <v>604</v>
      </c>
      <c r="C29" s="325"/>
      <c r="D29" s="1554"/>
      <c r="E29" s="1389" t="s">
        <v>585</v>
      </c>
      <c r="F29" s="325"/>
      <c r="G29" s="325"/>
      <c r="H29" s="325"/>
      <c r="I29" s="325"/>
      <c r="J29" s="325"/>
      <c r="K29" s="325"/>
      <c r="L29" s="325"/>
      <c r="M29" s="325"/>
      <c r="N29" s="325"/>
      <c r="O29" s="325"/>
      <c r="P29" s="325"/>
      <c r="Q29" s="325"/>
      <c r="R29" s="325"/>
      <c r="S29" s="325"/>
      <c r="T29" s="325"/>
      <c r="U29" s="325"/>
      <c r="V29" s="325"/>
      <c r="W29" s="325"/>
      <c r="X29" s="325"/>
      <c r="Y29" s="325"/>
      <c r="Z29" s="325"/>
    </row>
    <row r="30" spans="1:26" ht="14.25" customHeight="1" x14ac:dyDescent="0.35">
      <c r="A30" s="1559"/>
      <c r="B30" s="1394" t="s">
        <v>630</v>
      </c>
      <c r="C30" s="325"/>
      <c r="D30" s="1555"/>
      <c r="E30" s="1389" t="s">
        <v>573</v>
      </c>
      <c r="F30" s="325"/>
      <c r="G30" s="325"/>
      <c r="H30" s="325"/>
      <c r="I30" s="325"/>
      <c r="J30" s="325"/>
      <c r="K30" s="325"/>
      <c r="L30" s="325"/>
      <c r="M30" s="325"/>
      <c r="N30" s="325"/>
      <c r="O30" s="325"/>
      <c r="P30" s="325"/>
      <c r="Q30" s="325"/>
      <c r="R30" s="325"/>
      <c r="S30" s="325"/>
      <c r="T30" s="325"/>
      <c r="U30" s="325"/>
      <c r="V30" s="325"/>
      <c r="W30" s="325"/>
      <c r="X30" s="325"/>
      <c r="Y30" s="325"/>
      <c r="Z30" s="325"/>
    </row>
    <row r="31" spans="1:26" ht="16" customHeight="1" x14ac:dyDescent="0.35">
      <c r="A31" s="1559"/>
      <c r="B31" s="1394" t="s">
        <v>646</v>
      </c>
      <c r="C31" s="325"/>
      <c r="D31" s="1553" t="s">
        <v>1615</v>
      </c>
      <c r="E31" s="1389" t="s">
        <v>444</v>
      </c>
      <c r="F31" s="325"/>
      <c r="G31" s="325"/>
      <c r="H31" s="325"/>
      <c r="I31" s="325"/>
      <c r="J31" s="325"/>
      <c r="K31" s="325"/>
      <c r="L31" s="325"/>
      <c r="M31" s="325"/>
      <c r="N31" s="325"/>
      <c r="O31" s="325"/>
      <c r="P31" s="325"/>
      <c r="Q31" s="325"/>
      <c r="R31" s="325"/>
      <c r="S31" s="325"/>
      <c r="T31" s="325"/>
      <c r="U31" s="325"/>
      <c r="V31" s="325"/>
      <c r="W31" s="325"/>
      <c r="X31" s="325"/>
      <c r="Y31" s="325"/>
      <c r="Z31" s="325"/>
    </row>
    <row r="32" spans="1:26" ht="14.25" customHeight="1" x14ac:dyDescent="0.35">
      <c r="A32" s="1559"/>
      <c r="B32" s="1394" t="s">
        <v>654</v>
      </c>
      <c r="C32" s="325"/>
      <c r="D32" s="1554"/>
      <c r="E32" s="1389" t="s">
        <v>658</v>
      </c>
      <c r="F32" s="325"/>
      <c r="G32" s="325"/>
      <c r="H32" s="325"/>
      <c r="I32" s="325"/>
      <c r="J32" s="325"/>
      <c r="K32" s="325"/>
      <c r="L32" s="325"/>
      <c r="M32" s="325"/>
      <c r="N32" s="325"/>
      <c r="O32" s="325"/>
      <c r="P32" s="325"/>
      <c r="Q32" s="325"/>
      <c r="R32" s="325"/>
      <c r="S32" s="325"/>
      <c r="T32" s="325"/>
      <c r="U32" s="325"/>
      <c r="V32" s="325"/>
      <c r="W32" s="325"/>
      <c r="X32" s="325"/>
      <c r="Y32" s="325"/>
      <c r="Z32" s="325"/>
    </row>
    <row r="33" spans="1:26" ht="14.25" customHeight="1" x14ac:dyDescent="0.35">
      <c r="A33" s="1560" t="s">
        <v>1617</v>
      </c>
      <c r="B33" s="1394" t="s">
        <v>562</v>
      </c>
      <c r="C33" s="325"/>
      <c r="D33" s="1554"/>
      <c r="E33" s="1389" t="s">
        <v>590</v>
      </c>
      <c r="F33" s="325"/>
      <c r="G33" s="325"/>
      <c r="H33" s="325"/>
      <c r="I33" s="325"/>
      <c r="J33" s="325"/>
      <c r="K33" s="325"/>
      <c r="L33" s="325"/>
      <c r="M33" s="325"/>
      <c r="N33" s="325"/>
      <c r="O33" s="325"/>
      <c r="P33" s="325"/>
      <c r="Q33" s="325"/>
      <c r="R33" s="325"/>
      <c r="S33" s="325"/>
      <c r="T33" s="325"/>
      <c r="U33" s="325"/>
      <c r="V33" s="325"/>
      <c r="W33" s="325"/>
      <c r="X33" s="325"/>
      <c r="Y33" s="325"/>
      <c r="Z33" s="325"/>
    </row>
    <row r="34" spans="1:26" ht="14.25" customHeight="1" x14ac:dyDescent="0.35">
      <c r="A34" s="1560"/>
      <c r="B34" s="1394" t="s">
        <v>571</v>
      </c>
      <c r="C34" s="325"/>
      <c r="D34" s="1554"/>
      <c r="E34" s="1389" t="s">
        <v>511</v>
      </c>
      <c r="F34" s="325"/>
      <c r="G34" s="325"/>
      <c r="H34" s="325"/>
      <c r="I34" s="325"/>
      <c r="J34" s="325"/>
      <c r="K34" s="325"/>
      <c r="L34" s="325"/>
      <c r="M34" s="325"/>
      <c r="N34" s="325"/>
      <c r="O34" s="325"/>
      <c r="P34" s="325"/>
      <c r="Q34" s="325"/>
      <c r="R34" s="325"/>
      <c r="S34" s="325"/>
      <c r="T34" s="325"/>
      <c r="U34" s="325"/>
      <c r="V34" s="325"/>
      <c r="W34" s="325"/>
      <c r="X34" s="325"/>
      <c r="Y34" s="325"/>
      <c r="Z34" s="325"/>
    </row>
    <row r="35" spans="1:26" ht="14.25" customHeight="1" x14ac:dyDescent="0.35">
      <c r="A35" s="1379"/>
      <c r="B35" s="1380"/>
      <c r="C35" s="325"/>
      <c r="D35" s="1554"/>
      <c r="E35" s="1389" t="s">
        <v>527</v>
      </c>
      <c r="F35" s="325"/>
      <c r="G35" s="325"/>
      <c r="H35" s="325"/>
      <c r="I35" s="325"/>
      <c r="J35" s="325"/>
      <c r="K35" s="325"/>
      <c r="L35" s="325"/>
      <c r="M35" s="325"/>
      <c r="N35" s="325"/>
      <c r="O35" s="325"/>
      <c r="P35" s="325"/>
      <c r="Q35" s="325"/>
      <c r="R35" s="325"/>
      <c r="S35" s="325"/>
      <c r="T35" s="325"/>
      <c r="U35" s="325"/>
      <c r="V35" s="325"/>
      <c r="W35" s="325"/>
      <c r="X35" s="325"/>
      <c r="Y35" s="325"/>
      <c r="Z35" s="325"/>
    </row>
    <row r="36" spans="1:26" ht="14.25" customHeight="1" x14ac:dyDescent="0.35">
      <c r="A36" s="1558"/>
      <c r="B36" s="1381"/>
      <c r="C36" s="325"/>
      <c r="D36" s="1555"/>
      <c r="E36" s="1389" t="s">
        <v>536</v>
      </c>
      <c r="F36" s="325"/>
      <c r="G36" s="325"/>
      <c r="H36" s="325"/>
      <c r="I36" s="325"/>
      <c r="J36" s="325"/>
      <c r="K36" s="325"/>
      <c r="L36" s="325"/>
      <c r="M36" s="325"/>
      <c r="N36" s="325"/>
      <c r="O36" s="325"/>
      <c r="P36" s="325"/>
      <c r="Q36" s="325"/>
      <c r="R36" s="325"/>
      <c r="S36" s="325"/>
      <c r="T36" s="325"/>
      <c r="U36" s="325"/>
      <c r="V36" s="325"/>
      <c r="W36" s="325"/>
      <c r="X36" s="325"/>
      <c r="Y36" s="325"/>
      <c r="Z36" s="325"/>
    </row>
    <row r="37" spans="1:26" ht="14.25" customHeight="1" x14ac:dyDescent="0.35">
      <c r="A37" s="1558"/>
      <c r="B37" s="1381"/>
      <c r="C37" s="325"/>
      <c r="D37" s="1556" t="s">
        <v>1618</v>
      </c>
      <c r="E37" s="1389" t="s">
        <v>598</v>
      </c>
      <c r="F37" s="325"/>
      <c r="G37" s="325"/>
      <c r="H37" s="325"/>
      <c r="I37" s="325"/>
      <c r="J37" s="325"/>
      <c r="K37" s="325"/>
      <c r="L37" s="325"/>
      <c r="M37" s="325"/>
      <c r="N37" s="325"/>
      <c r="O37" s="325"/>
      <c r="P37" s="325"/>
      <c r="Q37" s="325"/>
      <c r="R37" s="325"/>
      <c r="S37" s="325"/>
      <c r="T37" s="325"/>
      <c r="U37" s="325"/>
      <c r="V37" s="325"/>
      <c r="W37" s="325"/>
      <c r="X37" s="325"/>
      <c r="Y37" s="325"/>
      <c r="Z37" s="325"/>
    </row>
    <row r="38" spans="1:26" ht="14.25" customHeight="1" x14ac:dyDescent="0.35">
      <c r="A38" s="325"/>
      <c r="B38" s="325"/>
      <c r="C38" s="325"/>
      <c r="D38" s="1557"/>
      <c r="E38" s="1389" t="s">
        <v>638</v>
      </c>
      <c r="F38" s="325"/>
      <c r="G38" s="325"/>
      <c r="H38" s="325"/>
      <c r="I38" s="325"/>
      <c r="J38" s="325"/>
      <c r="K38" s="325"/>
      <c r="L38" s="325"/>
      <c r="M38" s="325"/>
      <c r="N38" s="325"/>
      <c r="O38" s="325"/>
      <c r="P38" s="325"/>
      <c r="Q38" s="325"/>
      <c r="R38" s="325"/>
      <c r="S38" s="325"/>
      <c r="T38" s="325"/>
      <c r="U38" s="325"/>
      <c r="V38" s="325"/>
      <c r="W38" s="325"/>
      <c r="X38" s="325"/>
      <c r="Y38" s="325"/>
      <c r="Z38" s="325"/>
    </row>
    <row r="39" spans="1:26" ht="14.25" customHeight="1" x14ac:dyDescent="0.35">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14.25" customHeight="1" x14ac:dyDescent="0.35">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4.25" customHeight="1" thickBot="1" x14ac:dyDescent="0.4">
      <c r="A41" s="325"/>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14.25" customHeight="1" thickBot="1" x14ac:dyDescent="0.4">
      <c r="A42" s="1563" t="s">
        <v>1613</v>
      </c>
      <c r="B42" s="1415"/>
      <c r="C42" s="325"/>
      <c r="D42" s="1562" t="s">
        <v>1614</v>
      </c>
      <c r="E42" s="1415"/>
      <c r="F42" s="325"/>
      <c r="G42" s="325"/>
      <c r="H42" s="325"/>
      <c r="I42" s="325"/>
      <c r="J42" s="325"/>
      <c r="K42" s="325"/>
      <c r="L42" s="325"/>
      <c r="M42" s="325"/>
      <c r="N42" s="325"/>
      <c r="O42" s="325"/>
      <c r="P42" s="325"/>
      <c r="Q42" s="325"/>
      <c r="R42" s="325"/>
      <c r="S42" s="325"/>
      <c r="T42" s="325"/>
      <c r="U42" s="325"/>
      <c r="V42" s="325"/>
      <c r="W42" s="325"/>
      <c r="X42" s="325"/>
      <c r="Y42" s="325"/>
      <c r="Z42" s="325"/>
    </row>
    <row r="43" spans="1:26" ht="14.25" customHeight="1" x14ac:dyDescent="0.35">
      <c r="A43" s="343" t="s">
        <v>33</v>
      </c>
      <c r="B43" s="344" t="s">
        <v>1577</v>
      </c>
      <c r="C43" s="325"/>
      <c r="D43" s="345" t="s">
        <v>33</v>
      </c>
      <c r="E43" s="346" t="s">
        <v>1580</v>
      </c>
      <c r="F43" s="325"/>
      <c r="G43" s="325"/>
      <c r="H43" s="325"/>
      <c r="I43" s="325"/>
      <c r="J43" s="325"/>
      <c r="K43" s="325"/>
      <c r="L43" s="325"/>
      <c r="M43" s="325"/>
      <c r="N43" s="325"/>
      <c r="O43" s="325"/>
      <c r="P43" s="325"/>
      <c r="Q43" s="325"/>
      <c r="R43" s="325"/>
      <c r="S43" s="325"/>
      <c r="T43" s="325"/>
      <c r="U43" s="325"/>
      <c r="V43" s="325"/>
      <c r="W43" s="325"/>
      <c r="X43" s="325"/>
      <c r="Y43" s="325"/>
      <c r="Z43" s="325"/>
    </row>
    <row r="44" spans="1:26" ht="14.25" customHeight="1" x14ac:dyDescent="0.35">
      <c r="A44" s="1569" t="s">
        <v>1618</v>
      </c>
      <c r="B44" s="1389" t="s">
        <v>689</v>
      </c>
      <c r="C44" s="325"/>
      <c r="D44" s="1556" t="s">
        <v>1635</v>
      </c>
      <c r="E44" s="1389" t="s">
        <v>667</v>
      </c>
      <c r="F44" s="325"/>
      <c r="G44" s="325"/>
      <c r="H44" s="325"/>
      <c r="I44" s="325"/>
      <c r="J44" s="325"/>
      <c r="K44" s="325"/>
      <c r="L44" s="325"/>
      <c r="M44" s="325"/>
      <c r="N44" s="325"/>
      <c r="O44" s="325"/>
      <c r="P44" s="325"/>
      <c r="Q44" s="325"/>
      <c r="R44" s="325"/>
      <c r="S44" s="325"/>
      <c r="T44" s="325"/>
      <c r="U44" s="325"/>
      <c r="V44" s="325"/>
      <c r="W44" s="325"/>
      <c r="X44" s="325"/>
      <c r="Y44" s="325"/>
      <c r="Z44" s="325"/>
    </row>
    <row r="45" spans="1:26" ht="12.5" customHeight="1" x14ac:dyDescent="0.35">
      <c r="A45" s="1569"/>
      <c r="B45" s="1389" t="s">
        <v>693</v>
      </c>
      <c r="C45" s="325"/>
      <c r="D45" s="1570"/>
      <c r="E45" s="1389" t="s">
        <v>678</v>
      </c>
      <c r="F45" s="325"/>
      <c r="G45" s="325"/>
      <c r="H45" s="325"/>
      <c r="I45" s="325"/>
      <c r="J45" s="325"/>
      <c r="K45" s="325"/>
      <c r="L45" s="325"/>
      <c r="M45" s="325"/>
      <c r="N45" s="325"/>
      <c r="O45" s="325"/>
      <c r="P45" s="325"/>
      <c r="Q45" s="325"/>
      <c r="R45" s="325"/>
      <c r="S45" s="325"/>
      <c r="T45" s="325"/>
      <c r="U45" s="325"/>
      <c r="V45" s="325"/>
      <c r="W45" s="325"/>
      <c r="X45" s="325"/>
      <c r="Y45" s="325"/>
      <c r="Z45" s="325"/>
    </row>
    <row r="46" spans="1:26" ht="16.5" customHeight="1" x14ac:dyDescent="0.35">
      <c r="A46" s="1568" t="s">
        <v>1619</v>
      </c>
      <c r="B46" s="1389" t="s">
        <v>810</v>
      </c>
      <c r="C46" s="325"/>
      <c r="D46" s="1557"/>
      <c r="E46" s="1389" t="s">
        <v>684</v>
      </c>
      <c r="F46" s="325"/>
      <c r="G46" s="325"/>
      <c r="H46" s="325"/>
      <c r="I46" s="325"/>
      <c r="J46" s="325"/>
      <c r="K46" s="325"/>
      <c r="L46" s="325"/>
      <c r="M46" s="325"/>
      <c r="N46" s="325"/>
      <c r="O46" s="325"/>
      <c r="P46" s="325"/>
      <c r="Q46" s="325"/>
      <c r="R46" s="325"/>
      <c r="S46" s="325"/>
      <c r="T46" s="325"/>
      <c r="U46" s="325"/>
      <c r="V46" s="325"/>
      <c r="W46" s="325"/>
      <c r="X46" s="325"/>
      <c r="Y46" s="325"/>
      <c r="Z46" s="325"/>
    </row>
    <row r="47" spans="1:26" ht="14.25" customHeight="1" x14ac:dyDescent="0.35">
      <c r="A47" s="1568"/>
      <c r="B47" s="1389" t="s">
        <v>827</v>
      </c>
      <c r="C47" s="325"/>
      <c r="D47" s="1556" t="s">
        <v>1621</v>
      </c>
      <c r="E47" s="1389" t="s">
        <v>703</v>
      </c>
      <c r="F47" s="325"/>
      <c r="G47" s="325"/>
      <c r="H47" s="325"/>
      <c r="I47" s="325"/>
      <c r="J47" s="325"/>
      <c r="K47" s="325"/>
      <c r="L47" s="325"/>
      <c r="M47" s="325"/>
      <c r="N47" s="325"/>
      <c r="O47" s="325"/>
      <c r="P47" s="325"/>
      <c r="Q47" s="325"/>
      <c r="R47" s="325"/>
      <c r="S47" s="325"/>
      <c r="T47" s="325"/>
      <c r="U47" s="325"/>
      <c r="V47" s="325"/>
      <c r="W47" s="325"/>
      <c r="X47" s="325"/>
      <c r="Y47" s="325"/>
      <c r="Z47" s="325"/>
    </row>
    <row r="48" spans="1:26" ht="14.25" customHeight="1" x14ac:dyDescent="0.35">
      <c r="A48" s="1568"/>
      <c r="B48" s="1389" t="s">
        <v>1017</v>
      </c>
      <c r="C48" s="325"/>
      <c r="D48" s="1570"/>
      <c r="E48" s="1389" t="s">
        <v>718</v>
      </c>
      <c r="F48" s="325"/>
      <c r="G48" s="325"/>
      <c r="H48" s="325"/>
      <c r="I48" s="325"/>
      <c r="J48" s="325"/>
      <c r="K48" s="325"/>
      <c r="L48" s="325"/>
      <c r="M48" s="325"/>
      <c r="N48" s="325"/>
      <c r="O48" s="325"/>
      <c r="P48" s="325"/>
      <c r="Q48" s="325"/>
      <c r="R48" s="325"/>
      <c r="S48" s="325"/>
      <c r="T48" s="325"/>
      <c r="U48" s="325"/>
      <c r="V48" s="325"/>
      <c r="W48" s="325"/>
      <c r="X48" s="325"/>
      <c r="Y48" s="325"/>
      <c r="Z48" s="325"/>
    </row>
    <row r="49" spans="1:26" ht="14.25" customHeight="1" x14ac:dyDescent="0.35">
      <c r="A49" s="1568"/>
      <c r="B49" s="1389" t="s">
        <v>1053</v>
      </c>
      <c r="C49" s="325"/>
      <c r="D49" s="1570"/>
      <c r="E49" s="1389" t="s">
        <v>735</v>
      </c>
      <c r="F49" s="325"/>
      <c r="G49" s="325"/>
      <c r="H49" s="325"/>
      <c r="I49" s="325"/>
      <c r="J49" s="325"/>
      <c r="K49" s="325"/>
      <c r="L49" s="325"/>
      <c r="M49" s="325"/>
      <c r="N49" s="325"/>
      <c r="O49" s="325"/>
      <c r="P49" s="325"/>
      <c r="Q49" s="325"/>
      <c r="R49" s="325"/>
      <c r="S49" s="325"/>
      <c r="T49" s="325"/>
      <c r="U49" s="325"/>
      <c r="V49" s="325"/>
      <c r="W49" s="325"/>
      <c r="X49" s="325"/>
      <c r="Y49" s="325"/>
      <c r="Z49" s="325"/>
    </row>
    <row r="50" spans="1:26" ht="26.5" customHeight="1" x14ac:dyDescent="0.35">
      <c r="A50" s="1387" t="s">
        <v>1627</v>
      </c>
      <c r="B50" s="1395" t="s">
        <v>998</v>
      </c>
      <c r="C50" s="325"/>
      <c r="D50" s="1570"/>
      <c r="E50" s="1395" t="s">
        <v>752</v>
      </c>
      <c r="F50" s="325"/>
      <c r="G50" s="325"/>
      <c r="H50" s="325"/>
      <c r="I50" s="325"/>
      <c r="J50" s="325"/>
      <c r="K50" s="325"/>
      <c r="L50" s="325"/>
      <c r="M50" s="325"/>
      <c r="N50" s="325"/>
      <c r="O50" s="325"/>
      <c r="P50" s="325"/>
      <c r="Q50" s="325"/>
      <c r="R50" s="325"/>
      <c r="S50" s="325"/>
      <c r="T50" s="325"/>
      <c r="U50" s="325"/>
      <c r="V50" s="325"/>
      <c r="W50" s="325"/>
      <c r="X50" s="325"/>
      <c r="Y50" s="325"/>
      <c r="Z50" s="325"/>
    </row>
    <row r="51" spans="1:26" ht="14.25" customHeight="1" x14ac:dyDescent="0.35">
      <c r="A51" s="1390" t="s">
        <v>1628</v>
      </c>
      <c r="B51" s="1389" t="s">
        <v>1060</v>
      </c>
      <c r="C51" s="325"/>
      <c r="D51" s="1570"/>
      <c r="E51" s="1389" t="s">
        <v>768</v>
      </c>
      <c r="F51" s="325"/>
      <c r="G51" s="325"/>
      <c r="H51" s="325"/>
      <c r="I51" s="325"/>
      <c r="J51" s="325"/>
      <c r="K51" s="325"/>
      <c r="L51" s="325"/>
      <c r="M51" s="325"/>
      <c r="N51" s="325"/>
      <c r="O51" s="325"/>
      <c r="P51" s="325"/>
      <c r="Q51" s="325"/>
      <c r="R51" s="325"/>
      <c r="S51" s="325"/>
      <c r="T51" s="325"/>
      <c r="U51" s="325"/>
      <c r="V51" s="325"/>
      <c r="W51" s="325"/>
      <c r="X51" s="325"/>
      <c r="Y51" s="325"/>
      <c r="Z51" s="325"/>
    </row>
    <row r="52" spans="1:26" ht="14.25" customHeight="1" x14ac:dyDescent="0.35">
      <c r="A52" s="1569" t="s">
        <v>1634</v>
      </c>
      <c r="B52" s="1389" t="s">
        <v>1083</v>
      </c>
      <c r="C52" s="325"/>
      <c r="D52" s="1570"/>
      <c r="E52" s="1389" t="s">
        <v>993</v>
      </c>
      <c r="F52" s="325"/>
      <c r="G52" s="325"/>
      <c r="H52" s="325"/>
      <c r="I52" s="325"/>
      <c r="J52" s="325"/>
      <c r="K52" s="325"/>
      <c r="L52" s="325"/>
      <c r="M52" s="325"/>
      <c r="N52" s="325"/>
      <c r="O52" s="325"/>
      <c r="P52" s="325"/>
      <c r="Q52" s="325"/>
      <c r="R52" s="325"/>
      <c r="S52" s="325"/>
      <c r="T52" s="325"/>
      <c r="U52" s="325"/>
      <c r="V52" s="325"/>
      <c r="W52" s="325"/>
      <c r="X52" s="325"/>
      <c r="Y52" s="325"/>
      <c r="Z52" s="325"/>
    </row>
    <row r="53" spans="1:26" ht="14.25" customHeight="1" x14ac:dyDescent="0.35">
      <c r="A53" s="1569"/>
      <c r="B53" s="1389" t="s">
        <v>1088</v>
      </c>
      <c r="C53" s="325"/>
      <c r="D53" s="1557"/>
      <c r="E53" s="1389" t="s">
        <v>1009</v>
      </c>
      <c r="F53" s="325"/>
      <c r="G53" s="325"/>
      <c r="H53" s="325"/>
      <c r="I53" s="325"/>
      <c r="J53" s="325"/>
      <c r="K53" s="325"/>
      <c r="L53" s="325"/>
      <c r="M53" s="325"/>
      <c r="N53" s="325"/>
      <c r="O53" s="325"/>
      <c r="P53" s="325"/>
      <c r="Q53" s="325"/>
      <c r="R53" s="325"/>
      <c r="S53" s="325"/>
      <c r="T53" s="325"/>
      <c r="U53" s="325"/>
      <c r="V53" s="325"/>
      <c r="W53" s="325"/>
      <c r="X53" s="325"/>
      <c r="Y53" s="325"/>
      <c r="Z53" s="325"/>
    </row>
    <row r="54" spans="1:26" ht="26.5" customHeight="1" x14ac:dyDescent="0.35">
      <c r="A54" s="1568" t="s">
        <v>1620</v>
      </c>
      <c r="B54" s="1389" t="s">
        <v>924</v>
      </c>
      <c r="C54" s="325"/>
      <c r="D54" s="1553" t="s">
        <v>1622</v>
      </c>
      <c r="E54" s="1395" t="s">
        <v>793</v>
      </c>
      <c r="F54" s="325"/>
      <c r="G54" s="325"/>
      <c r="H54" s="325"/>
      <c r="I54" s="325"/>
      <c r="J54" s="325"/>
      <c r="K54" s="325"/>
      <c r="L54" s="325"/>
      <c r="M54" s="325"/>
      <c r="N54" s="325"/>
      <c r="O54" s="325"/>
      <c r="P54" s="325"/>
      <c r="Q54" s="325"/>
      <c r="R54" s="325"/>
      <c r="S54" s="325"/>
      <c r="T54" s="325"/>
      <c r="U54" s="325"/>
      <c r="V54" s="325"/>
      <c r="W54" s="325"/>
      <c r="X54" s="325"/>
      <c r="Y54" s="325"/>
      <c r="Z54" s="325"/>
    </row>
    <row r="55" spans="1:26" ht="14.25" customHeight="1" x14ac:dyDescent="0.35">
      <c r="A55" s="1568"/>
      <c r="B55" s="1389" t="s">
        <v>911</v>
      </c>
      <c r="C55" s="325"/>
      <c r="D55" s="1554"/>
      <c r="E55" s="1389" t="s">
        <v>837</v>
      </c>
      <c r="F55" s="325"/>
      <c r="G55" s="325"/>
      <c r="H55" s="325"/>
      <c r="I55" s="325"/>
      <c r="J55" s="325"/>
      <c r="K55" s="325"/>
      <c r="L55" s="325"/>
      <c r="M55" s="325"/>
      <c r="N55" s="325"/>
      <c r="O55" s="325"/>
      <c r="P55" s="325"/>
      <c r="Q55" s="325"/>
      <c r="R55" s="325"/>
      <c r="S55" s="325"/>
      <c r="T55" s="325"/>
      <c r="U55" s="325"/>
      <c r="V55" s="325"/>
      <c r="W55" s="325"/>
      <c r="X55" s="325"/>
      <c r="Y55" s="325"/>
      <c r="Z55" s="325"/>
    </row>
    <row r="56" spans="1:26" ht="28" customHeight="1" x14ac:dyDescent="0.35">
      <c r="A56" s="1387" t="s">
        <v>1629</v>
      </c>
      <c r="B56" s="1389" t="s">
        <v>896</v>
      </c>
      <c r="C56" s="325"/>
      <c r="D56" s="1554"/>
      <c r="E56" s="1389" t="s">
        <v>947</v>
      </c>
      <c r="F56" s="325"/>
      <c r="G56" s="325"/>
      <c r="H56" s="325"/>
      <c r="I56" s="325"/>
      <c r="J56" s="325"/>
      <c r="K56" s="325"/>
      <c r="L56" s="325"/>
      <c r="M56" s="325"/>
      <c r="N56" s="325"/>
      <c r="O56" s="325"/>
      <c r="P56" s="325"/>
      <c r="Q56" s="325"/>
      <c r="R56" s="325"/>
      <c r="S56" s="325"/>
      <c r="T56" s="325"/>
      <c r="U56" s="325"/>
      <c r="V56" s="325"/>
      <c r="W56" s="325"/>
      <c r="X56" s="325"/>
      <c r="Y56" s="325"/>
      <c r="Z56" s="325"/>
    </row>
    <row r="57" spans="1:26" ht="14.25" customHeight="1" x14ac:dyDescent="0.35">
      <c r="A57" s="1390" t="s">
        <v>1631</v>
      </c>
      <c r="B57" s="1389" t="s">
        <v>880</v>
      </c>
      <c r="C57" s="325"/>
      <c r="D57" s="1554"/>
      <c r="E57" s="1389" t="s">
        <v>969</v>
      </c>
      <c r="F57" s="325"/>
      <c r="G57" s="325"/>
      <c r="H57" s="325"/>
      <c r="I57" s="325"/>
      <c r="J57" s="325"/>
      <c r="K57" s="325"/>
      <c r="L57" s="325"/>
      <c r="M57" s="325"/>
      <c r="N57" s="325"/>
      <c r="O57" s="325"/>
      <c r="P57" s="325"/>
      <c r="Q57" s="325"/>
      <c r="R57" s="325"/>
      <c r="S57" s="325"/>
      <c r="T57" s="325"/>
      <c r="U57" s="325"/>
      <c r="V57" s="325"/>
      <c r="W57" s="325"/>
      <c r="X57" s="325"/>
      <c r="Y57" s="325"/>
      <c r="Z57" s="325"/>
    </row>
    <row r="58" spans="1:26" ht="14.25" customHeight="1" x14ac:dyDescent="0.35">
      <c r="A58" s="1390" t="s">
        <v>1630</v>
      </c>
      <c r="B58" s="1389" t="s">
        <v>855</v>
      </c>
      <c r="C58" s="325"/>
      <c r="D58" s="1554"/>
      <c r="E58" s="1389" t="s">
        <v>1043</v>
      </c>
      <c r="F58" s="325"/>
      <c r="G58" s="325"/>
      <c r="H58" s="325"/>
      <c r="I58" s="325"/>
      <c r="J58" s="325"/>
      <c r="K58" s="325"/>
      <c r="L58" s="325"/>
      <c r="M58" s="325"/>
      <c r="N58" s="325"/>
      <c r="O58" s="325"/>
      <c r="P58" s="325"/>
      <c r="Q58" s="325"/>
      <c r="R58" s="325"/>
      <c r="S58" s="325"/>
      <c r="T58" s="325"/>
      <c r="U58" s="325"/>
      <c r="V58" s="325"/>
      <c r="W58" s="325"/>
      <c r="X58" s="325"/>
      <c r="Y58" s="325"/>
      <c r="Z58" s="325"/>
    </row>
    <row r="59" spans="1:26" ht="14.25" customHeight="1" x14ac:dyDescent="0.35">
      <c r="A59" s="1390" t="s">
        <v>1632</v>
      </c>
      <c r="B59" s="1389" t="s">
        <v>901</v>
      </c>
      <c r="C59" s="325"/>
      <c r="D59" s="1555"/>
      <c r="E59" s="1389" t="s">
        <v>1095</v>
      </c>
      <c r="F59" s="325"/>
      <c r="G59" s="325"/>
      <c r="H59" s="325"/>
      <c r="I59" s="325"/>
      <c r="J59" s="325"/>
      <c r="K59" s="325"/>
      <c r="L59" s="325"/>
      <c r="M59" s="325"/>
      <c r="N59" s="325"/>
      <c r="O59" s="325"/>
      <c r="P59" s="325"/>
      <c r="Q59" s="325"/>
      <c r="R59" s="325"/>
      <c r="S59" s="325"/>
      <c r="T59" s="325"/>
      <c r="U59" s="325"/>
      <c r="V59" s="325"/>
      <c r="W59" s="325"/>
      <c r="X59" s="325"/>
      <c r="Y59" s="325"/>
      <c r="Z59" s="325"/>
    </row>
    <row r="60" spans="1:26" ht="14.25" customHeight="1" x14ac:dyDescent="0.35">
      <c r="A60" s="1569" t="s">
        <v>1633</v>
      </c>
      <c r="B60" s="1389" t="s">
        <v>986</v>
      </c>
      <c r="C60" s="325"/>
      <c r="D60" s="1556" t="s">
        <v>1623</v>
      </c>
      <c r="E60" s="1389" t="s">
        <v>849</v>
      </c>
      <c r="F60" s="325"/>
      <c r="G60" s="325"/>
      <c r="H60" s="325"/>
      <c r="I60" s="325"/>
      <c r="J60" s="325"/>
      <c r="K60" s="325"/>
      <c r="L60" s="325"/>
      <c r="M60" s="325"/>
      <c r="N60" s="325"/>
      <c r="O60" s="325"/>
      <c r="P60" s="325"/>
      <c r="Q60" s="325"/>
      <c r="R60" s="325"/>
      <c r="S60" s="325"/>
      <c r="T60" s="325"/>
      <c r="U60" s="325"/>
      <c r="V60" s="325"/>
      <c r="W60" s="325"/>
      <c r="X60" s="325"/>
      <c r="Y60" s="325"/>
      <c r="Z60" s="325"/>
    </row>
    <row r="61" spans="1:26" ht="14.25" customHeight="1" x14ac:dyDescent="0.35">
      <c r="A61" s="1569"/>
      <c r="B61" s="1389" t="s">
        <v>943</v>
      </c>
      <c r="C61" s="325"/>
      <c r="D61" s="1570"/>
      <c r="E61" s="1389" t="s">
        <v>852</v>
      </c>
      <c r="F61" s="325"/>
      <c r="G61" s="325"/>
      <c r="H61" s="325"/>
      <c r="I61" s="325"/>
      <c r="J61" s="325"/>
      <c r="K61" s="325"/>
      <c r="L61" s="325"/>
      <c r="M61" s="325"/>
      <c r="N61" s="325"/>
      <c r="O61" s="325"/>
      <c r="P61" s="325"/>
      <c r="Q61" s="325"/>
      <c r="R61" s="325"/>
      <c r="S61" s="325"/>
      <c r="T61" s="325"/>
      <c r="U61" s="325"/>
      <c r="V61" s="325"/>
      <c r="W61" s="325"/>
      <c r="X61" s="325"/>
      <c r="Y61" s="325"/>
      <c r="Z61" s="325"/>
    </row>
    <row r="62" spans="1:26" ht="14.25" customHeight="1" x14ac:dyDescent="0.35">
      <c r="A62" s="1569"/>
      <c r="B62" s="1389" t="s">
        <v>919</v>
      </c>
      <c r="C62" s="325"/>
      <c r="D62" s="1557"/>
      <c r="E62" s="1389" t="s">
        <v>862</v>
      </c>
      <c r="F62" s="325"/>
      <c r="G62" s="325"/>
      <c r="H62" s="325"/>
      <c r="I62" s="325"/>
      <c r="J62" s="325"/>
      <c r="K62" s="325"/>
      <c r="L62" s="325"/>
      <c r="M62" s="325"/>
      <c r="N62" s="325"/>
      <c r="O62" s="325"/>
      <c r="P62" s="325"/>
      <c r="Q62" s="325"/>
      <c r="R62" s="325"/>
      <c r="S62" s="325"/>
      <c r="T62" s="325"/>
      <c r="U62" s="325"/>
      <c r="V62" s="325"/>
      <c r="W62" s="325"/>
      <c r="X62" s="325"/>
      <c r="Y62" s="325"/>
      <c r="Z62" s="325"/>
    </row>
    <row r="63" spans="1:26" ht="25" customHeight="1" x14ac:dyDescent="0.35">
      <c r="A63" s="325"/>
      <c r="B63" s="325"/>
      <c r="C63" s="325"/>
      <c r="D63" s="1553" t="s">
        <v>1624</v>
      </c>
      <c r="E63" s="1389" t="s">
        <v>931</v>
      </c>
      <c r="F63" s="325"/>
      <c r="G63" s="325"/>
      <c r="H63" s="325"/>
      <c r="I63" s="325"/>
      <c r="J63" s="325"/>
      <c r="K63" s="325"/>
      <c r="L63" s="325"/>
      <c r="M63" s="325"/>
      <c r="N63" s="325"/>
      <c r="O63" s="325"/>
      <c r="P63" s="325"/>
      <c r="Q63" s="325"/>
      <c r="R63" s="325"/>
      <c r="S63" s="325"/>
      <c r="T63" s="325"/>
      <c r="U63" s="325"/>
      <c r="V63" s="325"/>
      <c r="W63" s="325"/>
      <c r="X63" s="325"/>
      <c r="Y63" s="325"/>
      <c r="Z63" s="325"/>
    </row>
    <row r="64" spans="1:26" ht="14.25" customHeight="1" x14ac:dyDescent="0.35">
      <c r="A64" s="325"/>
      <c r="B64" s="325"/>
      <c r="C64" s="325"/>
      <c r="D64" s="1554"/>
      <c r="E64" s="1389" t="s">
        <v>937</v>
      </c>
      <c r="F64" s="325"/>
      <c r="G64" s="325"/>
      <c r="H64" s="325"/>
      <c r="I64" s="325"/>
      <c r="J64" s="325"/>
      <c r="K64" s="325"/>
      <c r="L64" s="325"/>
      <c r="M64" s="325"/>
      <c r="N64" s="325"/>
      <c r="O64" s="325"/>
      <c r="P64" s="325"/>
      <c r="Q64" s="325"/>
      <c r="R64" s="325"/>
      <c r="S64" s="325"/>
      <c r="T64" s="325"/>
      <c r="U64" s="325"/>
      <c r="V64" s="325"/>
      <c r="W64" s="325"/>
      <c r="X64" s="325"/>
      <c r="Y64" s="325"/>
      <c r="Z64" s="325"/>
    </row>
    <row r="65" spans="1:26" ht="14.25" customHeight="1" x14ac:dyDescent="0.35">
      <c r="A65" s="325"/>
      <c r="B65" s="325"/>
      <c r="C65" s="325"/>
      <c r="D65" s="1554"/>
      <c r="E65" s="1389" t="s">
        <v>962</v>
      </c>
      <c r="F65" s="325"/>
      <c r="G65" s="325"/>
      <c r="H65" s="325"/>
      <c r="I65" s="325"/>
      <c r="J65" s="325"/>
      <c r="K65" s="325"/>
      <c r="L65" s="325"/>
      <c r="M65" s="325"/>
      <c r="N65" s="325"/>
      <c r="O65" s="325"/>
      <c r="P65" s="325"/>
      <c r="Q65" s="325"/>
      <c r="R65" s="325"/>
      <c r="S65" s="325"/>
      <c r="T65" s="325"/>
      <c r="U65" s="325"/>
      <c r="V65" s="325"/>
      <c r="W65" s="325"/>
      <c r="X65" s="325"/>
      <c r="Y65" s="325"/>
      <c r="Z65" s="325"/>
    </row>
    <row r="66" spans="1:26" ht="14.25" customHeight="1" x14ac:dyDescent="0.35">
      <c r="A66" s="325"/>
      <c r="B66" s="325"/>
      <c r="C66" s="325"/>
      <c r="D66" s="1554"/>
      <c r="E66" s="1389" t="s">
        <v>979</v>
      </c>
      <c r="F66" s="325"/>
      <c r="G66" s="325"/>
      <c r="H66" s="325"/>
      <c r="I66" s="325"/>
      <c r="J66" s="325"/>
      <c r="K66" s="325"/>
      <c r="L66" s="325"/>
      <c r="M66" s="325"/>
      <c r="N66" s="325"/>
      <c r="O66" s="325"/>
      <c r="P66" s="325"/>
      <c r="Q66" s="325"/>
      <c r="R66" s="325"/>
      <c r="S66" s="325"/>
      <c r="T66" s="325"/>
      <c r="U66" s="325"/>
      <c r="V66" s="325"/>
      <c r="W66" s="325"/>
      <c r="X66" s="325"/>
      <c r="Y66" s="325"/>
      <c r="Z66" s="325"/>
    </row>
    <row r="67" spans="1:26" ht="14.25" customHeight="1" x14ac:dyDescent="0.35">
      <c r="A67" s="325"/>
      <c r="B67" s="325"/>
      <c r="C67" s="325"/>
      <c r="D67" s="1554"/>
      <c r="E67" s="1389" t="s">
        <v>1072</v>
      </c>
      <c r="F67" s="325"/>
      <c r="G67" s="325"/>
      <c r="H67" s="325"/>
      <c r="I67" s="325"/>
      <c r="J67" s="325"/>
      <c r="K67" s="325"/>
      <c r="L67" s="325"/>
      <c r="M67" s="325"/>
      <c r="N67" s="325"/>
      <c r="O67" s="325"/>
      <c r="P67" s="325"/>
      <c r="Q67" s="325"/>
      <c r="R67" s="325"/>
      <c r="S67" s="325"/>
      <c r="T67" s="325"/>
      <c r="U67" s="325"/>
      <c r="V67" s="325"/>
      <c r="W67" s="325"/>
      <c r="X67" s="325"/>
      <c r="Y67" s="325"/>
      <c r="Z67" s="325"/>
    </row>
    <row r="68" spans="1:26" ht="14.25" customHeight="1" x14ac:dyDescent="0.35">
      <c r="A68" s="325"/>
      <c r="B68" s="325"/>
      <c r="C68" s="325"/>
      <c r="D68" s="1555"/>
      <c r="E68" s="1389" t="s">
        <v>1080</v>
      </c>
      <c r="F68" s="325"/>
      <c r="G68" s="325"/>
      <c r="H68" s="325"/>
      <c r="I68" s="325"/>
      <c r="J68" s="325"/>
      <c r="K68" s="325"/>
      <c r="L68" s="325"/>
      <c r="M68" s="325"/>
      <c r="N68" s="325"/>
      <c r="O68" s="325"/>
      <c r="P68" s="325"/>
      <c r="Q68" s="325"/>
      <c r="R68" s="325"/>
      <c r="S68" s="325"/>
      <c r="T68" s="325"/>
      <c r="U68" s="325"/>
      <c r="V68" s="325"/>
      <c r="W68" s="325"/>
      <c r="X68" s="325"/>
      <c r="Y68" s="325"/>
      <c r="Z68" s="325"/>
    </row>
    <row r="69" spans="1:26" ht="14.25" customHeight="1" x14ac:dyDescent="0.35">
      <c r="A69" s="325"/>
      <c r="B69" s="325"/>
      <c r="C69" s="325"/>
      <c r="D69" s="1390" t="s">
        <v>1626</v>
      </c>
      <c r="E69" s="1389" t="s">
        <v>1037</v>
      </c>
      <c r="F69" s="325"/>
      <c r="G69" s="325"/>
      <c r="H69" s="325"/>
      <c r="I69" s="325"/>
      <c r="J69" s="325"/>
      <c r="K69" s="325"/>
      <c r="L69" s="325"/>
      <c r="M69" s="325"/>
      <c r="N69" s="325"/>
      <c r="O69" s="325"/>
      <c r="P69" s="325"/>
      <c r="Q69" s="325"/>
      <c r="R69" s="325"/>
      <c r="S69" s="325"/>
      <c r="T69" s="325"/>
      <c r="U69" s="325"/>
      <c r="V69" s="325"/>
      <c r="W69" s="325"/>
      <c r="X69" s="325"/>
      <c r="Y69" s="325"/>
      <c r="Z69" s="325"/>
    </row>
    <row r="70" spans="1:26" ht="28.5" customHeight="1" x14ac:dyDescent="0.35">
      <c r="A70" s="325"/>
      <c r="B70" s="325"/>
      <c r="C70" s="325"/>
      <c r="D70" s="1556" t="s">
        <v>1625</v>
      </c>
      <c r="E70" s="1395" t="s">
        <v>764</v>
      </c>
      <c r="F70" s="325"/>
      <c r="G70" s="325"/>
      <c r="H70" s="325"/>
      <c r="I70" s="325"/>
      <c r="J70" s="325"/>
      <c r="K70" s="325"/>
      <c r="L70" s="325"/>
      <c r="M70" s="325"/>
      <c r="N70" s="325"/>
      <c r="O70" s="325"/>
      <c r="P70" s="325"/>
      <c r="Q70" s="325"/>
      <c r="R70" s="325"/>
      <c r="S70" s="325"/>
      <c r="T70" s="325"/>
      <c r="U70" s="325"/>
      <c r="V70" s="325"/>
      <c r="W70" s="325"/>
      <c r="X70" s="325"/>
      <c r="Y70" s="325"/>
      <c r="Z70" s="325"/>
    </row>
    <row r="71" spans="1:26" ht="14.25" customHeight="1" x14ac:dyDescent="0.35">
      <c r="A71" s="325"/>
      <c r="B71" s="325"/>
      <c r="C71" s="325"/>
      <c r="D71" s="1570"/>
      <c r="E71" s="1389" t="s">
        <v>785</v>
      </c>
      <c r="F71" s="325"/>
      <c r="G71" s="325"/>
      <c r="H71" s="325"/>
      <c r="I71" s="325"/>
      <c r="J71" s="325"/>
      <c r="K71" s="325"/>
      <c r="L71" s="325"/>
      <c r="M71" s="325"/>
      <c r="N71" s="325"/>
      <c r="O71" s="325"/>
      <c r="P71" s="325"/>
      <c r="Q71" s="325"/>
      <c r="R71" s="325"/>
      <c r="S71" s="325"/>
      <c r="T71" s="325"/>
      <c r="U71" s="325"/>
      <c r="V71" s="325"/>
      <c r="W71" s="325"/>
      <c r="X71" s="325"/>
      <c r="Y71" s="325"/>
      <c r="Z71" s="325"/>
    </row>
    <row r="72" spans="1:26" ht="14.25" customHeight="1" x14ac:dyDescent="0.35">
      <c r="A72" s="325"/>
      <c r="B72" s="325"/>
      <c r="C72" s="325"/>
      <c r="D72" s="1570"/>
      <c r="E72" s="1389" t="s">
        <v>819</v>
      </c>
      <c r="F72" s="325"/>
      <c r="G72" s="325"/>
      <c r="H72" s="325"/>
      <c r="I72" s="325"/>
      <c r="J72" s="325"/>
      <c r="K72" s="325"/>
      <c r="L72" s="325"/>
      <c r="M72" s="325"/>
      <c r="N72" s="325"/>
      <c r="O72" s="325"/>
      <c r="P72" s="325"/>
      <c r="Q72" s="325"/>
      <c r="R72" s="325"/>
      <c r="S72" s="325"/>
      <c r="T72" s="325"/>
      <c r="U72" s="325"/>
      <c r="V72" s="325"/>
      <c r="W72" s="325"/>
      <c r="X72" s="325"/>
      <c r="Y72" s="325"/>
      <c r="Z72" s="325"/>
    </row>
    <row r="73" spans="1:26" ht="14.25" customHeight="1" x14ac:dyDescent="0.35">
      <c r="A73" s="325"/>
      <c r="B73" s="325"/>
      <c r="C73" s="325"/>
      <c r="D73" s="1570"/>
      <c r="E73" s="1389" t="s">
        <v>867</v>
      </c>
      <c r="F73" s="325"/>
      <c r="G73" s="325"/>
      <c r="H73" s="325"/>
      <c r="I73" s="325"/>
      <c r="J73" s="325"/>
      <c r="K73" s="325"/>
      <c r="L73" s="325"/>
      <c r="M73" s="325"/>
      <c r="N73" s="325"/>
      <c r="O73" s="325"/>
      <c r="P73" s="325"/>
      <c r="Q73" s="325"/>
      <c r="R73" s="325"/>
      <c r="S73" s="325"/>
      <c r="T73" s="325"/>
      <c r="U73" s="325"/>
      <c r="V73" s="325"/>
      <c r="W73" s="325"/>
      <c r="X73" s="325"/>
      <c r="Y73" s="325"/>
      <c r="Z73" s="325"/>
    </row>
    <row r="74" spans="1:26" ht="14.25" customHeight="1" x14ac:dyDescent="0.35">
      <c r="A74" s="325"/>
      <c r="B74" s="325"/>
      <c r="C74" s="325"/>
      <c r="D74" s="1570"/>
      <c r="E74" s="1389" t="s">
        <v>872</v>
      </c>
      <c r="F74" s="325"/>
      <c r="G74" s="325"/>
      <c r="H74" s="325"/>
      <c r="I74" s="325"/>
      <c r="J74" s="325"/>
      <c r="K74" s="325"/>
      <c r="L74" s="325"/>
      <c r="M74" s="325"/>
      <c r="N74" s="325"/>
      <c r="O74" s="325"/>
      <c r="P74" s="325"/>
      <c r="Q74" s="325"/>
      <c r="R74" s="325"/>
      <c r="S74" s="325"/>
      <c r="T74" s="325"/>
      <c r="U74" s="325"/>
      <c r="V74" s="325"/>
      <c r="W74" s="325"/>
      <c r="X74" s="325"/>
      <c r="Y74" s="325"/>
      <c r="Z74" s="325"/>
    </row>
    <row r="75" spans="1:26" ht="14.25" customHeight="1" x14ac:dyDescent="0.35">
      <c r="A75" s="325"/>
      <c r="B75" s="325"/>
      <c r="C75" s="325"/>
      <c r="D75" s="1570"/>
      <c r="E75" s="1389" t="s">
        <v>1025</v>
      </c>
      <c r="F75" s="325"/>
      <c r="G75" s="325"/>
      <c r="H75" s="325"/>
      <c r="I75" s="325"/>
      <c r="J75" s="325"/>
      <c r="K75" s="325"/>
      <c r="L75" s="325"/>
      <c r="M75" s="325"/>
      <c r="N75" s="325"/>
      <c r="O75" s="325"/>
      <c r="P75" s="325"/>
      <c r="Q75" s="325"/>
      <c r="R75" s="325"/>
      <c r="S75" s="325"/>
      <c r="T75" s="325"/>
      <c r="U75" s="325"/>
      <c r="V75" s="325"/>
      <c r="W75" s="325"/>
      <c r="X75" s="325"/>
      <c r="Y75" s="325"/>
      <c r="Z75" s="325"/>
    </row>
    <row r="76" spans="1:26" ht="30.5" customHeight="1" x14ac:dyDescent="0.35">
      <c r="A76" s="325"/>
      <c r="B76" s="325"/>
      <c r="C76" s="325"/>
      <c r="D76" s="1570"/>
      <c r="E76" s="1395" t="s">
        <v>1103</v>
      </c>
      <c r="F76" s="325"/>
      <c r="G76" s="325"/>
      <c r="H76" s="325"/>
      <c r="I76" s="325"/>
      <c r="J76" s="325"/>
      <c r="K76" s="325"/>
      <c r="L76" s="325"/>
      <c r="M76" s="325"/>
      <c r="N76" s="325"/>
      <c r="O76" s="325"/>
      <c r="P76" s="325"/>
      <c r="Q76" s="325"/>
      <c r="R76" s="325"/>
      <c r="S76" s="325"/>
      <c r="T76" s="325"/>
      <c r="U76" s="325"/>
      <c r="V76" s="325"/>
      <c r="W76" s="325"/>
      <c r="X76" s="325"/>
      <c r="Y76" s="325"/>
      <c r="Z76" s="325"/>
    </row>
    <row r="77" spans="1:26" ht="31" customHeight="1" x14ac:dyDescent="0.35">
      <c r="A77" s="325"/>
      <c r="B77" s="325"/>
      <c r="C77" s="325"/>
      <c r="D77" s="1570"/>
      <c r="E77" s="1395" t="s">
        <v>1105</v>
      </c>
      <c r="F77" s="325"/>
      <c r="G77" s="325"/>
      <c r="H77" s="325"/>
      <c r="I77" s="325"/>
      <c r="J77" s="325"/>
      <c r="K77" s="325"/>
      <c r="L77" s="325"/>
      <c r="M77" s="325"/>
      <c r="N77" s="325"/>
      <c r="O77" s="325"/>
      <c r="P77" s="325"/>
      <c r="Q77" s="325"/>
      <c r="R77" s="325"/>
      <c r="S77" s="325"/>
      <c r="T77" s="325"/>
      <c r="U77" s="325"/>
      <c r="V77" s="325"/>
      <c r="W77" s="325"/>
      <c r="X77" s="325"/>
      <c r="Y77" s="325"/>
      <c r="Z77" s="325"/>
    </row>
    <row r="78" spans="1:26" ht="14.25" customHeight="1" x14ac:dyDescent="0.35">
      <c r="A78" s="325"/>
      <c r="B78" s="325"/>
      <c r="C78" s="325"/>
      <c r="D78" s="1570"/>
      <c r="E78" s="1389" t="s">
        <v>1108</v>
      </c>
      <c r="F78" s="325"/>
      <c r="G78" s="325"/>
      <c r="H78" s="325"/>
      <c r="I78" s="325"/>
      <c r="J78" s="325"/>
      <c r="K78" s="325"/>
      <c r="L78" s="325"/>
      <c r="M78" s="325"/>
      <c r="N78" s="325"/>
      <c r="O78" s="325"/>
      <c r="P78" s="325"/>
      <c r="Q78" s="325"/>
      <c r="R78" s="325"/>
      <c r="S78" s="325"/>
      <c r="T78" s="325"/>
      <c r="U78" s="325"/>
      <c r="V78" s="325"/>
      <c r="W78" s="325"/>
      <c r="X78" s="325"/>
      <c r="Y78" s="325"/>
      <c r="Z78" s="325"/>
    </row>
    <row r="79" spans="1:26" ht="14.25" customHeight="1" x14ac:dyDescent="0.35">
      <c r="A79" s="325"/>
      <c r="B79" s="325"/>
      <c r="C79" s="325"/>
      <c r="D79" s="1557"/>
      <c r="E79" s="1389" t="s">
        <v>1109</v>
      </c>
      <c r="F79" s="325"/>
      <c r="G79" s="325"/>
      <c r="H79" s="325"/>
      <c r="I79" s="325"/>
      <c r="J79" s="325"/>
      <c r="K79" s="325"/>
      <c r="L79" s="325"/>
      <c r="M79" s="325"/>
      <c r="N79" s="325"/>
      <c r="O79" s="325"/>
      <c r="P79" s="325"/>
      <c r="Q79" s="325"/>
      <c r="R79" s="325"/>
      <c r="S79" s="325"/>
      <c r="T79" s="325"/>
      <c r="U79" s="325"/>
      <c r="V79" s="325"/>
      <c r="W79" s="325"/>
      <c r="X79" s="325"/>
      <c r="Y79" s="325"/>
      <c r="Z79" s="325"/>
    </row>
    <row r="80" spans="1:26" ht="14.25" customHeight="1" x14ac:dyDescent="0.35">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4.25" customHeight="1" x14ac:dyDescent="0.35">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4.25" customHeight="1" x14ac:dyDescent="0.35">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4.25" customHeight="1" x14ac:dyDescent="0.35">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4.25" customHeight="1" x14ac:dyDescent="0.35">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4.25" customHeight="1" x14ac:dyDescent="0.35">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4.25" customHeight="1" x14ac:dyDescent="0.35">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4.25" customHeight="1" x14ac:dyDescent="0.35">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4.25" customHeight="1" x14ac:dyDescent="0.35">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4.25" customHeight="1" x14ac:dyDescent="0.35">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4.25" customHeight="1" x14ac:dyDescent="0.35">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4.25" customHeight="1" x14ac:dyDescent="0.35">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4.25" customHeight="1" x14ac:dyDescent="0.35">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4.25" customHeight="1" x14ac:dyDescent="0.35">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4.25" customHeight="1" x14ac:dyDescent="0.35">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4.25" customHeight="1" x14ac:dyDescent="0.35">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4.25" customHeight="1" x14ac:dyDescent="0.35">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4.25" customHeight="1" x14ac:dyDescent="0.35">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4.25" customHeight="1" x14ac:dyDescent="0.35">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4.25" customHeight="1" x14ac:dyDescent="0.3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4.25" customHeight="1" x14ac:dyDescent="0.3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4.25" customHeight="1" x14ac:dyDescent="0.35">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4.25" customHeight="1" x14ac:dyDescent="0.35">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4.25" customHeight="1" x14ac:dyDescent="0.3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4.25" customHeight="1" x14ac:dyDescent="0.3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4.25" customHeight="1" x14ac:dyDescent="0.3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4.25" customHeight="1" x14ac:dyDescent="0.3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4.25" customHeight="1" x14ac:dyDescent="0.3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4.25" customHeight="1" x14ac:dyDescent="0.3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4.25" customHeight="1" x14ac:dyDescent="0.3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4.25" customHeight="1" x14ac:dyDescent="0.3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4.25" customHeight="1" x14ac:dyDescent="0.3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4.25" customHeight="1" x14ac:dyDescent="0.3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4.25" customHeight="1" x14ac:dyDescent="0.3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4.25" customHeight="1" x14ac:dyDescent="0.3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4.25" customHeight="1" x14ac:dyDescent="0.3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4.25" customHeight="1" x14ac:dyDescent="0.3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4.25" customHeight="1" x14ac:dyDescent="0.3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4.25" customHeight="1" x14ac:dyDescent="0.3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4.25" customHeight="1" x14ac:dyDescent="0.3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4.25" customHeight="1" x14ac:dyDescent="0.35">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4.25" customHeight="1" x14ac:dyDescent="0.3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4.25" customHeight="1" x14ac:dyDescent="0.35">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4.25" customHeight="1" x14ac:dyDescent="0.35">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4.25" customHeight="1" x14ac:dyDescent="0.3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4.25" customHeight="1" x14ac:dyDescent="0.3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4.25" customHeight="1" x14ac:dyDescent="0.3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4.25" customHeight="1" x14ac:dyDescent="0.3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4.25" customHeight="1" x14ac:dyDescent="0.3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4.25" customHeight="1" x14ac:dyDescent="0.3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4.25" customHeight="1" x14ac:dyDescent="0.3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4.25" customHeight="1" x14ac:dyDescent="0.3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4.25" customHeight="1" x14ac:dyDescent="0.3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4.25" customHeight="1" x14ac:dyDescent="0.3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4.25" customHeight="1" x14ac:dyDescent="0.3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4.25" customHeight="1" x14ac:dyDescent="0.3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4.25" customHeight="1" x14ac:dyDescent="0.3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4.25" customHeight="1" x14ac:dyDescent="0.3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4.25" customHeight="1" x14ac:dyDescent="0.3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4.25" customHeight="1" x14ac:dyDescent="0.3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4.25" customHeight="1" x14ac:dyDescent="0.3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4.25" customHeight="1" x14ac:dyDescent="0.3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4.25" customHeight="1" x14ac:dyDescent="0.3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4.25" customHeight="1" x14ac:dyDescent="0.3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4.25" customHeight="1" x14ac:dyDescent="0.3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4.25" customHeight="1" x14ac:dyDescent="0.3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4.25" customHeight="1" x14ac:dyDescent="0.3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4.25" customHeight="1" x14ac:dyDescent="0.3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4.25" customHeight="1" x14ac:dyDescent="0.3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4.25" customHeight="1" x14ac:dyDescent="0.3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4.25" customHeight="1" x14ac:dyDescent="0.3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4.25" customHeight="1" x14ac:dyDescent="0.3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4.25" customHeight="1" x14ac:dyDescent="0.3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4.25" customHeight="1" x14ac:dyDescent="0.3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4.25" customHeight="1" x14ac:dyDescent="0.3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4.25" customHeight="1" x14ac:dyDescent="0.3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4.25" customHeight="1" x14ac:dyDescent="0.3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4.25" customHeight="1" x14ac:dyDescent="0.3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4.25" customHeight="1" x14ac:dyDescent="0.3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4.25" customHeight="1" x14ac:dyDescent="0.3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4.25" customHeight="1" x14ac:dyDescent="0.3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4.25" customHeight="1" x14ac:dyDescent="0.3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4.25" customHeight="1" x14ac:dyDescent="0.3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4.25" customHeight="1" x14ac:dyDescent="0.3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4.25" customHeight="1" x14ac:dyDescent="0.3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4.25" customHeight="1" x14ac:dyDescent="0.3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4.25" customHeight="1" x14ac:dyDescent="0.3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4.25" customHeight="1" x14ac:dyDescent="0.3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4.25" customHeight="1" x14ac:dyDescent="0.3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4.25" customHeight="1" x14ac:dyDescent="0.3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4.25" customHeight="1" x14ac:dyDescent="0.3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4.25" customHeight="1" x14ac:dyDescent="0.3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4.25" customHeight="1" x14ac:dyDescent="0.3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4.25" customHeight="1" x14ac:dyDescent="0.3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4.25" customHeight="1" x14ac:dyDescent="0.3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4.25" customHeight="1" x14ac:dyDescent="0.3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4.25" customHeight="1" x14ac:dyDescent="0.3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4.25" customHeight="1" x14ac:dyDescent="0.3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4.25" customHeight="1" x14ac:dyDescent="0.3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4.25" customHeight="1" x14ac:dyDescent="0.3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4.25" customHeight="1" x14ac:dyDescent="0.3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4.25" customHeight="1" x14ac:dyDescent="0.3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4.25" customHeight="1" x14ac:dyDescent="0.3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4.25" customHeight="1" x14ac:dyDescent="0.3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4.25" customHeight="1" x14ac:dyDescent="0.3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4.25" customHeight="1" x14ac:dyDescent="0.3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4.25" customHeight="1" x14ac:dyDescent="0.3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4.25" customHeight="1" x14ac:dyDescent="0.3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4.25" customHeight="1" x14ac:dyDescent="0.3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4.25" customHeight="1" x14ac:dyDescent="0.3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4.25" customHeight="1" x14ac:dyDescent="0.3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4.25" customHeight="1" x14ac:dyDescent="0.3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4.25" customHeight="1" x14ac:dyDescent="0.3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4.25" customHeight="1" x14ac:dyDescent="0.3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4.25" customHeight="1" x14ac:dyDescent="0.3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4.25" customHeight="1" x14ac:dyDescent="0.3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4.25" customHeight="1" x14ac:dyDescent="0.3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4.25" customHeight="1" x14ac:dyDescent="0.3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4.25" customHeight="1" x14ac:dyDescent="0.3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4.25" customHeight="1" x14ac:dyDescent="0.3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4.25" customHeight="1" x14ac:dyDescent="0.3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4.25" customHeight="1" x14ac:dyDescent="0.3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4.25" customHeight="1" x14ac:dyDescent="0.3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4.25" customHeight="1" x14ac:dyDescent="0.3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4.25" customHeight="1" x14ac:dyDescent="0.3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4.25" customHeight="1" x14ac:dyDescent="0.3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4.25" customHeight="1" x14ac:dyDescent="0.3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4.25" customHeight="1" x14ac:dyDescent="0.3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4.25" customHeight="1" x14ac:dyDescent="0.3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4.25" customHeight="1" x14ac:dyDescent="0.3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4.25" customHeight="1" x14ac:dyDescent="0.3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4.25" customHeight="1" x14ac:dyDescent="0.3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4.25" customHeight="1" x14ac:dyDescent="0.3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4.25" customHeight="1" x14ac:dyDescent="0.3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4.25" customHeight="1" x14ac:dyDescent="0.3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4.25" customHeight="1" x14ac:dyDescent="0.3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4.25" customHeight="1" x14ac:dyDescent="0.3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4.25" customHeight="1" x14ac:dyDescent="0.3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4.25" customHeight="1" x14ac:dyDescent="0.3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4.25" customHeight="1" x14ac:dyDescent="0.3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4.25" customHeight="1" x14ac:dyDescent="0.3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4.25" customHeight="1" x14ac:dyDescent="0.3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4.25" customHeight="1" x14ac:dyDescent="0.3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4.25" customHeight="1" x14ac:dyDescent="0.3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4.25" customHeight="1" x14ac:dyDescent="0.3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4.25" customHeight="1" x14ac:dyDescent="0.3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4.25" customHeight="1" x14ac:dyDescent="0.3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4.25" customHeight="1" x14ac:dyDescent="0.3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4.25" customHeight="1" x14ac:dyDescent="0.3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4.25" customHeight="1" x14ac:dyDescent="0.3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4.25" customHeight="1" x14ac:dyDescent="0.3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4.25" customHeight="1" x14ac:dyDescent="0.3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4.25" customHeight="1" x14ac:dyDescent="0.3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4.25" customHeight="1" x14ac:dyDescent="0.3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4.25" customHeight="1" x14ac:dyDescent="0.3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4.25" customHeight="1" x14ac:dyDescent="0.3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4.25" customHeight="1" x14ac:dyDescent="0.3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4.25" customHeight="1" x14ac:dyDescent="0.3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4.25" customHeight="1" x14ac:dyDescent="0.3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4.25" customHeight="1" x14ac:dyDescent="0.3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4.25" customHeight="1" x14ac:dyDescent="0.3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4.25" customHeight="1" x14ac:dyDescent="0.3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4.25" customHeight="1" x14ac:dyDescent="0.3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4.25" customHeight="1" x14ac:dyDescent="0.3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4.25" customHeight="1" x14ac:dyDescent="0.3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4.25" customHeight="1" x14ac:dyDescent="0.3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4.25" customHeight="1" x14ac:dyDescent="0.3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4.25" customHeight="1" x14ac:dyDescent="0.3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4.25" customHeight="1" x14ac:dyDescent="0.3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4.25" customHeight="1" x14ac:dyDescent="0.3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4.25" customHeight="1" x14ac:dyDescent="0.3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4.25" customHeight="1" x14ac:dyDescent="0.3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4.25" customHeight="1" x14ac:dyDescent="0.3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4.25" customHeight="1" x14ac:dyDescent="0.3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4.25" customHeight="1" x14ac:dyDescent="0.3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4.25" customHeight="1" x14ac:dyDescent="0.3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4.25" customHeight="1" x14ac:dyDescent="0.3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4.25" customHeight="1" x14ac:dyDescent="0.3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4.25" customHeight="1" x14ac:dyDescent="0.3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4.25" customHeight="1" x14ac:dyDescent="0.3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4.25" customHeight="1" x14ac:dyDescent="0.3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4.25" customHeight="1" x14ac:dyDescent="0.3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4.25" customHeight="1" x14ac:dyDescent="0.3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4.25" customHeight="1" x14ac:dyDescent="0.3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4.25" customHeight="1" x14ac:dyDescent="0.3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4.25" customHeight="1" x14ac:dyDescent="0.3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4.25" customHeight="1" x14ac:dyDescent="0.3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4.25" customHeight="1" x14ac:dyDescent="0.3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4.25" customHeight="1" x14ac:dyDescent="0.3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4.25" customHeight="1" x14ac:dyDescent="0.3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4.25" customHeight="1" x14ac:dyDescent="0.3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4.25" customHeight="1" x14ac:dyDescent="0.3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4.25" customHeight="1" x14ac:dyDescent="0.3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4.25" customHeight="1" x14ac:dyDescent="0.3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4.25" customHeight="1" x14ac:dyDescent="0.3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4.25" customHeight="1" x14ac:dyDescent="0.3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4.25" customHeight="1" x14ac:dyDescent="0.3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4.25" customHeight="1" x14ac:dyDescent="0.3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4.25" customHeight="1" x14ac:dyDescent="0.3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4.25" customHeight="1" x14ac:dyDescent="0.3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4.25" customHeight="1" x14ac:dyDescent="0.3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4.25" customHeight="1" x14ac:dyDescent="0.3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4.25" customHeight="1" x14ac:dyDescent="0.3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4.25" customHeight="1" x14ac:dyDescent="0.3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4.25" customHeight="1" x14ac:dyDescent="0.3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4.25" customHeight="1" x14ac:dyDescent="0.35">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4.25" customHeight="1" x14ac:dyDescent="0.3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4.25" customHeight="1" x14ac:dyDescent="0.3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4.25" customHeight="1" x14ac:dyDescent="0.35">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4.25" customHeight="1" x14ac:dyDescent="0.35">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4.25" customHeight="1" x14ac:dyDescent="0.35">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4.25" customHeight="1" x14ac:dyDescent="0.35">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4.25" customHeight="1" x14ac:dyDescent="0.35">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4.25" customHeight="1" x14ac:dyDescent="0.35">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4.25" customHeight="1" x14ac:dyDescent="0.35">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4.25" customHeight="1" x14ac:dyDescent="0.3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4.25" customHeight="1" x14ac:dyDescent="0.3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4.25" customHeight="1" x14ac:dyDescent="0.3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4.25" customHeight="1" x14ac:dyDescent="0.3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4.25" customHeight="1" x14ac:dyDescent="0.3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4.25" customHeight="1" x14ac:dyDescent="0.3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4.25" customHeight="1" x14ac:dyDescent="0.3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4.25" customHeight="1" x14ac:dyDescent="0.35">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4.25" customHeight="1" x14ac:dyDescent="0.35">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4.25" customHeight="1" x14ac:dyDescent="0.35">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4.25" customHeight="1" x14ac:dyDescent="0.35">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4.25" customHeight="1" x14ac:dyDescent="0.35">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4.25" customHeight="1" x14ac:dyDescent="0.35">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4.25" customHeight="1" x14ac:dyDescent="0.35">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4.25" customHeight="1" x14ac:dyDescent="0.3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4.25" customHeight="1" x14ac:dyDescent="0.3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4.25" customHeight="1" x14ac:dyDescent="0.3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4.25" customHeight="1" x14ac:dyDescent="0.3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4.25" customHeight="1" x14ac:dyDescent="0.3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4.25" customHeight="1" x14ac:dyDescent="0.3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4.25" customHeight="1" x14ac:dyDescent="0.3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4.25" customHeight="1" x14ac:dyDescent="0.3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4.25" customHeight="1" x14ac:dyDescent="0.3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4.25" customHeight="1" x14ac:dyDescent="0.3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4.25" customHeight="1" x14ac:dyDescent="0.3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4.25" customHeight="1" x14ac:dyDescent="0.3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4.25" customHeight="1" x14ac:dyDescent="0.3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4.25" customHeight="1" x14ac:dyDescent="0.3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4.25" customHeight="1" x14ac:dyDescent="0.3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4.25" customHeight="1" x14ac:dyDescent="0.3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4.25" customHeight="1" x14ac:dyDescent="0.3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4.25" customHeight="1" x14ac:dyDescent="0.3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4.25" customHeight="1" x14ac:dyDescent="0.35">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4.25" customHeight="1" x14ac:dyDescent="0.35">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4.25" customHeight="1" x14ac:dyDescent="0.35">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4.25" customHeight="1" x14ac:dyDescent="0.35">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4.25" customHeight="1" x14ac:dyDescent="0.35">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4.25" customHeight="1" x14ac:dyDescent="0.35">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4.25" customHeight="1" x14ac:dyDescent="0.35">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4.25" customHeight="1" x14ac:dyDescent="0.35">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4.25" customHeight="1" x14ac:dyDescent="0.35">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4.25" customHeight="1" x14ac:dyDescent="0.35">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4.25" customHeight="1" x14ac:dyDescent="0.35">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4.25" customHeight="1" x14ac:dyDescent="0.35">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4.25" customHeight="1" x14ac:dyDescent="0.35">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4.25" customHeight="1" x14ac:dyDescent="0.35">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4.25" customHeight="1" x14ac:dyDescent="0.35">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4.25" customHeight="1" x14ac:dyDescent="0.35">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4.25" customHeight="1" x14ac:dyDescent="0.35">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4.25" customHeight="1" x14ac:dyDescent="0.35">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4.25" customHeight="1" x14ac:dyDescent="0.35">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4.25" customHeight="1" x14ac:dyDescent="0.35">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4.25" customHeight="1" x14ac:dyDescent="0.35">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4.25" customHeight="1" x14ac:dyDescent="0.35">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4.25" customHeight="1" x14ac:dyDescent="0.35">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4.25" customHeight="1" x14ac:dyDescent="0.35">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4.25" customHeight="1" x14ac:dyDescent="0.35">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4.25" customHeight="1" x14ac:dyDescent="0.35">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4.25" customHeight="1" x14ac:dyDescent="0.35">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4.25" customHeight="1" x14ac:dyDescent="0.35">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4.25" customHeight="1" x14ac:dyDescent="0.35">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4.25" customHeight="1" x14ac:dyDescent="0.35">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4.25" customHeight="1" x14ac:dyDescent="0.35">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4.25" customHeight="1" x14ac:dyDescent="0.35">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4.25" customHeight="1" x14ac:dyDescent="0.35">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4.25" customHeight="1" x14ac:dyDescent="0.35">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4.25" customHeight="1" x14ac:dyDescent="0.35">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4.25" customHeight="1" x14ac:dyDescent="0.35">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4.25" customHeight="1" x14ac:dyDescent="0.35">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4.25" customHeight="1" x14ac:dyDescent="0.35">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4.25" customHeight="1" x14ac:dyDescent="0.35">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4.25" customHeight="1" x14ac:dyDescent="0.35">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4.25" customHeight="1" x14ac:dyDescent="0.35">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4.25" customHeight="1" x14ac:dyDescent="0.35">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4.25" customHeight="1" x14ac:dyDescent="0.35">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4.25" customHeight="1" x14ac:dyDescent="0.35">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4.25" customHeight="1" x14ac:dyDescent="0.35">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4.25" customHeight="1" x14ac:dyDescent="0.35">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4.25" customHeight="1" x14ac:dyDescent="0.35">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4.25" customHeight="1" x14ac:dyDescent="0.35">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4.25" customHeight="1" x14ac:dyDescent="0.35">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4.25" customHeight="1" x14ac:dyDescent="0.35">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4.25" customHeight="1" x14ac:dyDescent="0.35">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4.25" customHeight="1" x14ac:dyDescent="0.35">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4.25" customHeight="1" x14ac:dyDescent="0.35">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4.25" customHeight="1" x14ac:dyDescent="0.35">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4.25" customHeight="1" x14ac:dyDescent="0.35">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4.25" customHeight="1" x14ac:dyDescent="0.35">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4.25" customHeight="1" x14ac:dyDescent="0.35">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4.25" customHeight="1" x14ac:dyDescent="0.35">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4.25" customHeight="1" x14ac:dyDescent="0.35">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4.25" customHeight="1" x14ac:dyDescent="0.35">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4.25" customHeight="1" x14ac:dyDescent="0.35">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4.25" customHeight="1" x14ac:dyDescent="0.35">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4.25" customHeight="1" x14ac:dyDescent="0.35">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4.25" customHeight="1" x14ac:dyDescent="0.35">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4.25" customHeight="1" x14ac:dyDescent="0.35">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4.25" customHeight="1" x14ac:dyDescent="0.35">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4.25" customHeight="1" x14ac:dyDescent="0.35">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4.25" customHeight="1" x14ac:dyDescent="0.35">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4.25" customHeight="1" x14ac:dyDescent="0.35">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4.25" customHeight="1" x14ac:dyDescent="0.35">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4.25" customHeight="1" x14ac:dyDescent="0.35">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4.25" customHeight="1" x14ac:dyDescent="0.35">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4.25" customHeight="1" x14ac:dyDescent="0.35">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4.25" customHeight="1" x14ac:dyDescent="0.35">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4.25" customHeight="1" x14ac:dyDescent="0.35">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4.25" customHeight="1" x14ac:dyDescent="0.35">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4.25" customHeight="1" x14ac:dyDescent="0.35">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4.25" customHeight="1" x14ac:dyDescent="0.35">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4.25" customHeight="1" x14ac:dyDescent="0.35">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4.25" customHeight="1" x14ac:dyDescent="0.35">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4.25" customHeight="1" x14ac:dyDescent="0.35">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4.25" customHeight="1" x14ac:dyDescent="0.35">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4.25" customHeight="1" x14ac:dyDescent="0.35">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4.25" customHeight="1" x14ac:dyDescent="0.35">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4.25" customHeight="1" x14ac:dyDescent="0.35">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4.25" customHeight="1" x14ac:dyDescent="0.35">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4.25" customHeight="1" x14ac:dyDescent="0.35">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4.25" customHeight="1" x14ac:dyDescent="0.35">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4.25" customHeight="1" x14ac:dyDescent="0.35">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4.25" customHeight="1" x14ac:dyDescent="0.35">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4.25" customHeight="1" x14ac:dyDescent="0.35">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4.25" customHeight="1" x14ac:dyDescent="0.35">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4.25" customHeight="1" x14ac:dyDescent="0.35">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4.25" customHeight="1" x14ac:dyDescent="0.35">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4.25" customHeight="1" x14ac:dyDescent="0.35">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4.25" customHeight="1" x14ac:dyDescent="0.35">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4.25" customHeight="1" x14ac:dyDescent="0.35">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4.25" customHeight="1" x14ac:dyDescent="0.35">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4.25" customHeight="1" x14ac:dyDescent="0.35">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4.25" customHeight="1" x14ac:dyDescent="0.35">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4.25" customHeight="1" x14ac:dyDescent="0.35">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4.25" customHeight="1" x14ac:dyDescent="0.35">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4.25" customHeight="1" x14ac:dyDescent="0.35">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4.25" customHeight="1" x14ac:dyDescent="0.35">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4.25" customHeight="1" x14ac:dyDescent="0.35">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4.25" customHeight="1" x14ac:dyDescent="0.35">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4.25" customHeight="1" x14ac:dyDescent="0.35">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4.25" customHeight="1" x14ac:dyDescent="0.35">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4.25" customHeight="1" x14ac:dyDescent="0.35">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4.25" customHeight="1" x14ac:dyDescent="0.35">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4.25" customHeight="1" x14ac:dyDescent="0.35">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4.25" customHeight="1" x14ac:dyDescent="0.35">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4.25" customHeight="1" x14ac:dyDescent="0.35">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4.25" customHeight="1" x14ac:dyDescent="0.35">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4.25" customHeight="1" x14ac:dyDescent="0.35">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4.25" customHeight="1" x14ac:dyDescent="0.35">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4.25" customHeight="1" x14ac:dyDescent="0.35">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4.25" customHeight="1" x14ac:dyDescent="0.35">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4.25" customHeight="1" x14ac:dyDescent="0.35">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4.25" customHeight="1" x14ac:dyDescent="0.35">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4.25" customHeight="1" x14ac:dyDescent="0.35">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4.25" customHeight="1" x14ac:dyDescent="0.35">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4.25" customHeight="1" x14ac:dyDescent="0.35">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4.25" customHeight="1" x14ac:dyDescent="0.35">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4.25" customHeight="1" x14ac:dyDescent="0.35">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4.25" customHeight="1" x14ac:dyDescent="0.35">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4.25" customHeight="1" x14ac:dyDescent="0.35">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4.25" customHeight="1" x14ac:dyDescent="0.35">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4.25" customHeight="1" x14ac:dyDescent="0.35">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4.25" customHeight="1" x14ac:dyDescent="0.35">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4.25" customHeight="1" x14ac:dyDescent="0.35">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4.25" customHeight="1" x14ac:dyDescent="0.35">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4.25" customHeight="1" x14ac:dyDescent="0.35">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4.25" customHeight="1" x14ac:dyDescent="0.35">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4.25" customHeight="1" x14ac:dyDescent="0.35">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4.25" customHeight="1" x14ac:dyDescent="0.35">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4.25" customHeight="1" x14ac:dyDescent="0.35">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4.25" customHeight="1" x14ac:dyDescent="0.35">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4.25" customHeight="1" x14ac:dyDescent="0.35">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4.25" customHeight="1" x14ac:dyDescent="0.35">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4.25" customHeight="1" x14ac:dyDescent="0.35">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4.25" customHeight="1" x14ac:dyDescent="0.35">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4.25" customHeight="1" x14ac:dyDescent="0.35">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4.25" customHeight="1" x14ac:dyDescent="0.35">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4.25" customHeight="1" x14ac:dyDescent="0.35">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4.25" customHeight="1" x14ac:dyDescent="0.35">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4.25" customHeight="1" x14ac:dyDescent="0.35">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4.25" customHeight="1" x14ac:dyDescent="0.35">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4.25" customHeight="1" x14ac:dyDescent="0.35">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4.25" customHeight="1" x14ac:dyDescent="0.35">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4.25" customHeight="1" x14ac:dyDescent="0.35">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4.25" customHeight="1" x14ac:dyDescent="0.35">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4.25" customHeight="1" x14ac:dyDescent="0.35">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4.25" customHeight="1" x14ac:dyDescent="0.35">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4.25" customHeight="1" x14ac:dyDescent="0.35">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4.25" customHeight="1" x14ac:dyDescent="0.35">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4.25" customHeight="1" x14ac:dyDescent="0.35">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4.25" customHeight="1" x14ac:dyDescent="0.35">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4.25" customHeight="1" x14ac:dyDescent="0.35">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4.25" customHeight="1" x14ac:dyDescent="0.35">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4.25" customHeight="1" x14ac:dyDescent="0.35">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4.25" customHeight="1" x14ac:dyDescent="0.35">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4.25" customHeight="1" x14ac:dyDescent="0.35">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4.25" customHeight="1" x14ac:dyDescent="0.35">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4.25" customHeight="1" x14ac:dyDescent="0.35">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4.25" customHeight="1" x14ac:dyDescent="0.35">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4.25" customHeight="1" x14ac:dyDescent="0.35">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4.25" customHeight="1" x14ac:dyDescent="0.35">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4.25" customHeight="1" x14ac:dyDescent="0.35">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4.25" customHeight="1" x14ac:dyDescent="0.35">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4.25" customHeight="1" x14ac:dyDescent="0.35">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4.25" customHeight="1" x14ac:dyDescent="0.35">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4.25" customHeight="1" x14ac:dyDescent="0.35">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4.25" customHeight="1" x14ac:dyDescent="0.35">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4.25" customHeight="1" x14ac:dyDescent="0.35">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4.25" customHeight="1" x14ac:dyDescent="0.35">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4.25" customHeight="1" x14ac:dyDescent="0.35">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4.25" customHeight="1" x14ac:dyDescent="0.35">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4.25" customHeight="1" x14ac:dyDescent="0.35">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4.25" customHeight="1" x14ac:dyDescent="0.35">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4.25" customHeight="1" x14ac:dyDescent="0.35">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4.25" customHeight="1" x14ac:dyDescent="0.35">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4.25" customHeight="1" x14ac:dyDescent="0.35">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4.25" customHeight="1" x14ac:dyDescent="0.35">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4.25" customHeight="1" x14ac:dyDescent="0.35">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4.25" customHeight="1" x14ac:dyDescent="0.35">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4.25" customHeight="1" x14ac:dyDescent="0.35">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4.25" customHeight="1" x14ac:dyDescent="0.35">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4.25" customHeight="1" x14ac:dyDescent="0.35">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4.25" customHeight="1" x14ac:dyDescent="0.35">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4.25" customHeight="1" x14ac:dyDescent="0.35">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4.25" customHeight="1" x14ac:dyDescent="0.35">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4.25" customHeight="1" x14ac:dyDescent="0.35">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4.25" customHeight="1" x14ac:dyDescent="0.35">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4.25" customHeight="1" x14ac:dyDescent="0.35">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4.25" customHeight="1" x14ac:dyDescent="0.35">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4.25" customHeight="1" x14ac:dyDescent="0.35">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4.25" customHeight="1" x14ac:dyDescent="0.35">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4.25" customHeight="1" x14ac:dyDescent="0.35">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4.25" customHeight="1" x14ac:dyDescent="0.35">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4.25" customHeight="1" x14ac:dyDescent="0.35">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4.25" customHeight="1" x14ac:dyDescent="0.35">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4.25" customHeight="1" x14ac:dyDescent="0.35">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4.25" customHeight="1" x14ac:dyDescent="0.35">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4.25" customHeight="1" x14ac:dyDescent="0.35">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4.25" customHeight="1" x14ac:dyDescent="0.35">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4.25" customHeight="1" x14ac:dyDescent="0.35">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4.25" customHeight="1" x14ac:dyDescent="0.35">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4.25" customHeight="1" x14ac:dyDescent="0.35">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4.25" customHeight="1" x14ac:dyDescent="0.35">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4.25" customHeight="1" x14ac:dyDescent="0.35">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4.25" customHeight="1" x14ac:dyDescent="0.35">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4.25" customHeight="1" x14ac:dyDescent="0.35">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4.25" customHeight="1" x14ac:dyDescent="0.35">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4.25" customHeight="1" x14ac:dyDescent="0.35">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4.25" customHeight="1" x14ac:dyDescent="0.35">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4.25" customHeight="1" x14ac:dyDescent="0.35">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4.25" customHeight="1" x14ac:dyDescent="0.35">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4.25" customHeight="1" x14ac:dyDescent="0.35">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4.25" customHeight="1" x14ac:dyDescent="0.35">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4.25" customHeight="1" x14ac:dyDescent="0.35">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4.25" customHeight="1" x14ac:dyDescent="0.35">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4.25" customHeight="1" x14ac:dyDescent="0.35">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4.25" customHeight="1" x14ac:dyDescent="0.35">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4.25" customHeight="1" x14ac:dyDescent="0.35">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4.25" customHeight="1" x14ac:dyDescent="0.35">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4.25" customHeight="1" x14ac:dyDescent="0.35">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4.25" customHeight="1" x14ac:dyDescent="0.35">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4.25" customHeight="1" x14ac:dyDescent="0.35">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4.25" customHeight="1" x14ac:dyDescent="0.35">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4.25" customHeight="1" x14ac:dyDescent="0.35">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4.25" customHeight="1" x14ac:dyDescent="0.35">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4.25" customHeight="1" x14ac:dyDescent="0.35">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4.25" customHeight="1" x14ac:dyDescent="0.35">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4.25" customHeight="1" x14ac:dyDescent="0.35">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4.25" customHeight="1" x14ac:dyDescent="0.35">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4.25" customHeight="1" x14ac:dyDescent="0.35">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4.25" customHeight="1" x14ac:dyDescent="0.35">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4.25" customHeight="1" x14ac:dyDescent="0.35">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4.25" customHeight="1" x14ac:dyDescent="0.35">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4.25" customHeight="1" x14ac:dyDescent="0.35">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4.25" customHeight="1" x14ac:dyDescent="0.35">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4.25" customHeight="1" x14ac:dyDescent="0.35">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4.25" customHeight="1" x14ac:dyDescent="0.35">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4.25" customHeight="1" x14ac:dyDescent="0.35">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4.25" customHeight="1" x14ac:dyDescent="0.35">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4.25" customHeight="1" x14ac:dyDescent="0.35">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4.25" customHeight="1" x14ac:dyDescent="0.35">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4.25" customHeight="1" x14ac:dyDescent="0.35">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4.25" customHeight="1" x14ac:dyDescent="0.35">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4.25" customHeight="1" x14ac:dyDescent="0.35">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4.25" customHeight="1" x14ac:dyDescent="0.35">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4.25" customHeight="1" x14ac:dyDescent="0.35">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4.25" customHeight="1" x14ac:dyDescent="0.35">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4.25" customHeight="1" x14ac:dyDescent="0.35">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4.25" customHeight="1" x14ac:dyDescent="0.35">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4.25" customHeight="1" x14ac:dyDescent="0.35">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4.25" customHeight="1" x14ac:dyDescent="0.35">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4.25" customHeight="1" x14ac:dyDescent="0.35">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4.25" customHeight="1" x14ac:dyDescent="0.35">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4.25" customHeight="1" x14ac:dyDescent="0.35">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4.25" customHeight="1" x14ac:dyDescent="0.35">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4.25" customHeight="1" x14ac:dyDescent="0.35">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4.25" customHeight="1" x14ac:dyDescent="0.35">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4.25" customHeight="1" x14ac:dyDescent="0.35">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4.25" customHeight="1" x14ac:dyDescent="0.35">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4.25" customHeight="1" x14ac:dyDescent="0.35">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4.25" customHeight="1" x14ac:dyDescent="0.35">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4.25" customHeight="1" x14ac:dyDescent="0.35">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4.25" customHeight="1" x14ac:dyDescent="0.35">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4.25" customHeight="1" x14ac:dyDescent="0.35">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4.25" customHeight="1" x14ac:dyDescent="0.35">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4.25" customHeight="1" x14ac:dyDescent="0.35">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4.25" customHeight="1" x14ac:dyDescent="0.35">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4.25" customHeight="1" x14ac:dyDescent="0.35">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4.25" customHeight="1" x14ac:dyDescent="0.35">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4.25" customHeight="1" x14ac:dyDescent="0.35">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4.25" customHeight="1" x14ac:dyDescent="0.35">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4.25" customHeight="1" x14ac:dyDescent="0.35">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4.25" customHeight="1" x14ac:dyDescent="0.35">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4.25" customHeight="1" x14ac:dyDescent="0.35">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4.25" customHeight="1" x14ac:dyDescent="0.35">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4.25" customHeight="1" x14ac:dyDescent="0.35">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4.25" customHeight="1" x14ac:dyDescent="0.35">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4.25" customHeight="1" x14ac:dyDescent="0.35">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4.25" customHeight="1" x14ac:dyDescent="0.35">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4.25" customHeight="1" x14ac:dyDescent="0.35">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4.25" customHeight="1" x14ac:dyDescent="0.35">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4.25" customHeight="1" x14ac:dyDescent="0.35">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4.25" customHeight="1" x14ac:dyDescent="0.35">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4.25" customHeight="1" x14ac:dyDescent="0.35">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4.25" customHeight="1" x14ac:dyDescent="0.35">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4.25" customHeight="1" x14ac:dyDescent="0.35">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4.25" customHeight="1" x14ac:dyDescent="0.35">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4.25" customHeight="1" x14ac:dyDescent="0.35">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4.25" customHeight="1" x14ac:dyDescent="0.35">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4.25" customHeight="1" x14ac:dyDescent="0.35">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4.25" customHeight="1" x14ac:dyDescent="0.35">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4.25" customHeight="1" x14ac:dyDescent="0.35">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4.25" customHeight="1" x14ac:dyDescent="0.35">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4.25" customHeight="1" x14ac:dyDescent="0.35">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4.25" customHeight="1" x14ac:dyDescent="0.35">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4.25" customHeight="1" x14ac:dyDescent="0.35">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4.25" customHeight="1" x14ac:dyDescent="0.35">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4.25" customHeight="1" x14ac:dyDescent="0.35">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4.25" customHeight="1" x14ac:dyDescent="0.35">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4.25" customHeight="1" x14ac:dyDescent="0.35">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4.25" customHeight="1" x14ac:dyDescent="0.35">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4.25" customHeight="1" x14ac:dyDescent="0.35">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4.25" customHeight="1" x14ac:dyDescent="0.35">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4.25" customHeight="1" x14ac:dyDescent="0.35">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4.25" customHeight="1" x14ac:dyDescent="0.35">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4.25" customHeight="1" x14ac:dyDescent="0.35">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4.25" customHeight="1" x14ac:dyDescent="0.35">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4.25" customHeight="1" x14ac:dyDescent="0.35">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4.25" customHeight="1" x14ac:dyDescent="0.35">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4.25" customHeight="1" x14ac:dyDescent="0.35">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4.25" customHeight="1" x14ac:dyDescent="0.35">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4.25" customHeight="1" x14ac:dyDescent="0.35">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4.25" customHeight="1" x14ac:dyDescent="0.35">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4.25" customHeight="1" x14ac:dyDescent="0.35">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4.25" customHeight="1" x14ac:dyDescent="0.35">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4.25" customHeight="1" x14ac:dyDescent="0.35">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4.25" customHeight="1" x14ac:dyDescent="0.35">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4.25" customHeight="1" x14ac:dyDescent="0.35">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4.25" customHeight="1" x14ac:dyDescent="0.35">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4.25" customHeight="1" x14ac:dyDescent="0.35">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4.25" customHeight="1" x14ac:dyDescent="0.35">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4.25" customHeight="1" x14ac:dyDescent="0.35">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4.25" customHeight="1" x14ac:dyDescent="0.35">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4.25" customHeight="1" x14ac:dyDescent="0.35">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4.25" customHeight="1" x14ac:dyDescent="0.35">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4.25" customHeight="1" x14ac:dyDescent="0.35">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4.25" customHeight="1" x14ac:dyDescent="0.35">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4.25" customHeight="1" x14ac:dyDescent="0.35">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4.25" customHeight="1" x14ac:dyDescent="0.35">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4.25" customHeight="1" x14ac:dyDescent="0.35">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4.25" customHeight="1" x14ac:dyDescent="0.35">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4.25" customHeight="1" x14ac:dyDescent="0.35">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4.25" customHeight="1" x14ac:dyDescent="0.35">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4.25" customHeight="1" x14ac:dyDescent="0.35">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4.25" customHeight="1" x14ac:dyDescent="0.35">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4.25" customHeight="1" x14ac:dyDescent="0.35">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4.25" customHeight="1" x14ac:dyDescent="0.35">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4.25" customHeight="1" x14ac:dyDescent="0.35">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4.25" customHeight="1" x14ac:dyDescent="0.35">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4.25" customHeight="1" x14ac:dyDescent="0.35">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4.25" customHeight="1" x14ac:dyDescent="0.35">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4.25" customHeight="1" x14ac:dyDescent="0.35">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4.25" customHeight="1" x14ac:dyDescent="0.35">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4.25" customHeight="1" x14ac:dyDescent="0.35">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4.25" customHeight="1" x14ac:dyDescent="0.35">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4.25" customHeight="1" x14ac:dyDescent="0.35">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4.25" customHeight="1" x14ac:dyDescent="0.35">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4.25" customHeight="1" x14ac:dyDescent="0.3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4.25" customHeight="1" x14ac:dyDescent="0.35">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4.25" customHeight="1" x14ac:dyDescent="0.35">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4.25" customHeight="1" x14ac:dyDescent="0.35">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4.25" customHeight="1" x14ac:dyDescent="0.35">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4.25" customHeight="1" x14ac:dyDescent="0.35">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4.25" customHeight="1" x14ac:dyDescent="0.35">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4.25" customHeight="1" x14ac:dyDescent="0.35">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4.25" customHeight="1" x14ac:dyDescent="0.35">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4.25" customHeight="1" x14ac:dyDescent="0.35">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4.25" customHeight="1" x14ac:dyDescent="0.35">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4.25" customHeight="1" x14ac:dyDescent="0.35">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4.25" customHeight="1" x14ac:dyDescent="0.35">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4.25" customHeight="1" x14ac:dyDescent="0.35">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4.25" customHeight="1" x14ac:dyDescent="0.35">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4.25" customHeight="1" x14ac:dyDescent="0.35">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4.25" customHeight="1" x14ac:dyDescent="0.35">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4.25" customHeight="1" x14ac:dyDescent="0.35">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4.25" customHeight="1" x14ac:dyDescent="0.35">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4.25" customHeight="1" x14ac:dyDescent="0.35">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4.25" customHeight="1" x14ac:dyDescent="0.35">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4.25" customHeight="1" x14ac:dyDescent="0.35">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4.25" customHeight="1" x14ac:dyDescent="0.35">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4.25" customHeight="1" x14ac:dyDescent="0.35">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4.25" customHeight="1" x14ac:dyDescent="0.35">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4.25" customHeight="1" x14ac:dyDescent="0.35">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4.25" customHeight="1" x14ac:dyDescent="0.35">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4.25" customHeight="1" x14ac:dyDescent="0.35">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4.25" customHeight="1" x14ac:dyDescent="0.35">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4.25" customHeight="1" x14ac:dyDescent="0.35">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4.25" customHeight="1" x14ac:dyDescent="0.35">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4.25" customHeight="1" x14ac:dyDescent="0.35">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4.25" customHeight="1" x14ac:dyDescent="0.35">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4.25" customHeight="1" x14ac:dyDescent="0.35">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4.25" customHeight="1" x14ac:dyDescent="0.35">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4.25" customHeight="1" x14ac:dyDescent="0.35">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4.25" customHeight="1" x14ac:dyDescent="0.35">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4.25" customHeight="1" x14ac:dyDescent="0.35">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4.25" customHeight="1" x14ac:dyDescent="0.35">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4.25" customHeight="1" x14ac:dyDescent="0.35">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4.25" customHeight="1" x14ac:dyDescent="0.35">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4.25" customHeight="1" x14ac:dyDescent="0.35">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4.25" customHeight="1" x14ac:dyDescent="0.35">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4.25" customHeight="1" x14ac:dyDescent="0.35">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4.25" customHeight="1" x14ac:dyDescent="0.35">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4.25" customHeight="1" x14ac:dyDescent="0.35">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4.25" customHeight="1" x14ac:dyDescent="0.35">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4.25" customHeight="1" x14ac:dyDescent="0.35">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4.25" customHeight="1" x14ac:dyDescent="0.35">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4.25" customHeight="1" x14ac:dyDescent="0.35">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4.25" customHeight="1" x14ac:dyDescent="0.35">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4.25" customHeight="1" x14ac:dyDescent="0.35">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4.25" customHeight="1" x14ac:dyDescent="0.35">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4.25" customHeight="1" x14ac:dyDescent="0.35">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4.25" customHeight="1" x14ac:dyDescent="0.35">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4.25" customHeight="1" x14ac:dyDescent="0.35">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4.25" customHeight="1" x14ac:dyDescent="0.35">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4.25" customHeight="1" x14ac:dyDescent="0.35">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4.25" customHeight="1" x14ac:dyDescent="0.35">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4.25" customHeight="1" x14ac:dyDescent="0.35">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4.25" customHeight="1" x14ac:dyDescent="0.35">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4.25" customHeight="1" x14ac:dyDescent="0.35">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4.25" customHeight="1" x14ac:dyDescent="0.35">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4.25" customHeight="1" x14ac:dyDescent="0.35">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4.25" customHeight="1" x14ac:dyDescent="0.35">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4.25" customHeight="1" x14ac:dyDescent="0.35">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4.25" customHeight="1" x14ac:dyDescent="0.35">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4.25" customHeight="1" x14ac:dyDescent="0.35">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4.25" customHeight="1" x14ac:dyDescent="0.35">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4.25" customHeight="1" x14ac:dyDescent="0.35">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4.25" customHeight="1" x14ac:dyDescent="0.35">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4.25" customHeight="1" x14ac:dyDescent="0.35">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4.25" customHeight="1" x14ac:dyDescent="0.35">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4.25" customHeight="1" x14ac:dyDescent="0.35">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4.25" customHeight="1" x14ac:dyDescent="0.35">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4.25" customHeight="1" x14ac:dyDescent="0.35">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4.25" customHeight="1" x14ac:dyDescent="0.35">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4.25" customHeight="1" x14ac:dyDescent="0.35">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4.25" customHeight="1" x14ac:dyDescent="0.35">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4.25" customHeight="1" x14ac:dyDescent="0.35">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4.25" customHeight="1" x14ac:dyDescent="0.35">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4.25" customHeight="1" x14ac:dyDescent="0.35">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4.25" customHeight="1" x14ac:dyDescent="0.35">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4.25" customHeight="1" x14ac:dyDescent="0.35">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4.25" customHeight="1" x14ac:dyDescent="0.35">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4.25" customHeight="1" x14ac:dyDescent="0.35">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4.25" customHeight="1" x14ac:dyDescent="0.35">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4.25" customHeight="1" x14ac:dyDescent="0.35">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4.25" customHeight="1" x14ac:dyDescent="0.35">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4.25" customHeight="1" thickBot="1" x14ac:dyDescent="0.4">
      <c r="A770" s="325"/>
      <c r="B770" s="325"/>
      <c r="C770" s="325"/>
      <c r="D770" s="325"/>
      <c r="E770" s="325"/>
      <c r="F770" s="325"/>
      <c r="I770" s="325"/>
      <c r="J770" s="325"/>
      <c r="K770" s="325"/>
      <c r="L770" s="325"/>
      <c r="O770" s="325"/>
      <c r="P770" s="325"/>
      <c r="Q770" s="325"/>
      <c r="R770" s="325"/>
      <c r="S770" s="325"/>
      <c r="T770" s="325"/>
      <c r="U770" s="325"/>
      <c r="V770" s="325"/>
      <c r="W770" s="325"/>
      <c r="X770" s="325"/>
      <c r="Y770" s="325"/>
      <c r="Z770" s="325"/>
    </row>
  </sheetData>
  <mergeCells count="36">
    <mergeCell ref="D63:D68"/>
    <mergeCell ref="D70:D79"/>
    <mergeCell ref="D25:D30"/>
    <mergeCell ref="A54:A55"/>
    <mergeCell ref="A60:A62"/>
    <mergeCell ref="D42:E42"/>
    <mergeCell ref="D44:D46"/>
    <mergeCell ref="D47:D53"/>
    <mergeCell ref="D54:D59"/>
    <mergeCell ref="D60:D62"/>
    <mergeCell ref="B25:B26"/>
    <mergeCell ref="A46:A49"/>
    <mergeCell ref="A44:A45"/>
    <mergeCell ref="A52:A53"/>
    <mergeCell ref="A42:B42"/>
    <mergeCell ref="A25:A26"/>
    <mergeCell ref="M9:M10"/>
    <mergeCell ref="M20:M23"/>
    <mergeCell ref="P1:Q1"/>
    <mergeCell ref="P5:P6"/>
    <mergeCell ref="A1:B1"/>
    <mergeCell ref="D1:E1"/>
    <mergeCell ref="M1:N1"/>
    <mergeCell ref="M3:M6"/>
    <mergeCell ref="A3:A4"/>
    <mergeCell ref="D3:D4"/>
    <mergeCell ref="D5:D12"/>
    <mergeCell ref="D20:D21"/>
    <mergeCell ref="D15:D17"/>
    <mergeCell ref="D23:E23"/>
    <mergeCell ref="A23:B23"/>
    <mergeCell ref="D31:D36"/>
    <mergeCell ref="D37:D38"/>
    <mergeCell ref="A36:A37"/>
    <mergeCell ref="A29:A32"/>
    <mergeCell ref="A33:A3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0.7265625" customWidth="1"/>
    <col min="8" max="8" width="21.453125" customWidth="1"/>
    <col min="9" max="9" width="18.7265625" customWidth="1"/>
    <col min="10" max="10" width="16.7265625" customWidth="1"/>
    <col min="11" max="11" width="26.453125" customWidth="1"/>
    <col min="12" max="12" width="34.54296875" customWidth="1"/>
    <col min="13" max="13" width="24" customWidth="1"/>
    <col min="14" max="14" width="9.54296875" customWidth="1"/>
    <col min="15" max="16" width="6.7265625" customWidth="1"/>
    <col min="17" max="18" width="18.1796875" customWidth="1"/>
    <col min="19" max="19" width="10.54296875" customWidth="1"/>
    <col min="20" max="20" width="29.453125" customWidth="1"/>
    <col min="21" max="21" width="11.81640625" customWidth="1"/>
    <col min="22" max="22" width="6.7265625" customWidth="1"/>
    <col min="23" max="23" width="7.26953125" customWidth="1"/>
    <col min="24" max="25" width="18.1796875" customWidth="1"/>
    <col min="26" max="26" width="8.81640625" customWidth="1"/>
    <col min="27" max="27" width="42.26953125" customWidth="1"/>
    <col min="28" max="29" width="11" customWidth="1"/>
    <col min="30" max="30" width="10.7265625" customWidth="1"/>
    <col min="31" max="32" width="16.7265625" customWidth="1"/>
    <col min="33" max="33" width="10.7265625" customWidth="1"/>
    <col min="34" max="34" width="26.81640625" customWidth="1"/>
    <col min="35" max="36" width="11" customWidth="1"/>
    <col min="37" max="37" width="10.7265625" customWidth="1"/>
    <col min="38" max="39" width="16.7265625" customWidth="1"/>
    <col min="40" max="40" width="18.1796875" customWidth="1"/>
    <col min="41" max="41" width="57.453125" customWidth="1"/>
  </cols>
  <sheetData>
    <row r="1" spans="1:41" ht="90" customHeight="1" thickBot="1" x14ac:dyDescent="0.4">
      <c r="A1" s="1582" t="s">
        <v>0</v>
      </c>
      <c r="B1" s="1411"/>
      <c r="C1" s="1411"/>
      <c r="D1" s="1411"/>
      <c r="E1" s="1411"/>
      <c r="F1" s="1411"/>
      <c r="G1" s="1411"/>
      <c r="H1" s="1412"/>
      <c r="I1" s="1410" t="s">
        <v>14</v>
      </c>
      <c r="J1" s="1411"/>
      <c r="K1" s="1411"/>
      <c r="L1" s="1411"/>
      <c r="M1" s="1412"/>
      <c r="N1" s="1445" t="s">
        <v>15</v>
      </c>
      <c r="O1" s="1414"/>
      <c r="P1" s="1415"/>
      <c r="Q1" s="1445" t="s">
        <v>16</v>
      </c>
      <c r="R1" s="1414"/>
      <c r="S1" s="1415"/>
      <c r="T1" s="1443" t="s">
        <v>5</v>
      </c>
      <c r="U1" s="1516" t="s">
        <v>17</v>
      </c>
      <c r="V1" s="1414"/>
      <c r="W1" s="1415"/>
      <c r="X1" s="1516" t="s">
        <v>18</v>
      </c>
      <c r="Y1" s="1414"/>
      <c r="Z1" s="1415"/>
      <c r="AA1" s="1583" t="s">
        <v>5</v>
      </c>
      <c r="AB1" s="1523" t="s">
        <v>1181</v>
      </c>
      <c r="AC1" s="1414"/>
      <c r="AD1" s="1415"/>
      <c r="AE1" s="1523" t="s">
        <v>1182</v>
      </c>
      <c r="AF1" s="1414"/>
      <c r="AG1" s="1415"/>
      <c r="AH1" s="1585" t="s">
        <v>5</v>
      </c>
      <c r="AI1" s="1525" t="s">
        <v>439</v>
      </c>
      <c r="AJ1" s="1414"/>
      <c r="AK1" s="1415"/>
      <c r="AL1" s="1525" t="s">
        <v>440</v>
      </c>
      <c r="AM1" s="1414"/>
      <c r="AN1" s="1415"/>
      <c r="AO1" s="1581" t="s">
        <v>5</v>
      </c>
    </row>
    <row r="2" spans="1:41" ht="13.5" customHeight="1" thickBot="1" x14ac:dyDescent="0.4">
      <c r="A2" s="8" t="s">
        <v>21</v>
      </c>
      <c r="B2" s="8" t="s">
        <v>22</v>
      </c>
      <c r="C2" s="8" t="s">
        <v>22</v>
      </c>
      <c r="D2" s="9" t="s">
        <v>23</v>
      </c>
      <c r="E2" s="8" t="s">
        <v>24</v>
      </c>
      <c r="F2" s="8" t="s">
        <v>25</v>
      </c>
      <c r="G2" s="9" t="s">
        <v>26</v>
      </c>
      <c r="H2" s="9">
        <v>2025</v>
      </c>
      <c r="I2" s="14" t="s">
        <v>33</v>
      </c>
      <c r="J2" s="14" t="s">
        <v>21</v>
      </c>
      <c r="K2" s="14" t="s">
        <v>34</v>
      </c>
      <c r="L2" s="14" t="s">
        <v>35</v>
      </c>
      <c r="M2" s="14" t="s">
        <v>36</v>
      </c>
      <c r="N2" s="16" t="s">
        <v>30</v>
      </c>
      <c r="O2" s="16" t="s">
        <v>31</v>
      </c>
      <c r="P2" s="16" t="s">
        <v>32</v>
      </c>
      <c r="Q2" s="16" t="s">
        <v>30</v>
      </c>
      <c r="R2" s="16" t="s">
        <v>31</v>
      </c>
      <c r="S2" s="16" t="s">
        <v>32</v>
      </c>
      <c r="T2" s="1428"/>
      <c r="U2" s="17" t="s">
        <v>30</v>
      </c>
      <c r="V2" s="17" t="s">
        <v>31</v>
      </c>
      <c r="W2" s="18" t="s">
        <v>32</v>
      </c>
      <c r="X2" s="17" t="s">
        <v>30</v>
      </c>
      <c r="Y2" s="17" t="s">
        <v>31</v>
      </c>
      <c r="Z2" s="17" t="s">
        <v>32</v>
      </c>
      <c r="AA2" s="1428"/>
      <c r="AB2" s="19" t="s">
        <v>30</v>
      </c>
      <c r="AC2" s="19" t="s">
        <v>31</v>
      </c>
      <c r="AD2" s="20" t="s">
        <v>32</v>
      </c>
      <c r="AE2" s="19" t="s">
        <v>30</v>
      </c>
      <c r="AF2" s="19" t="s">
        <v>31</v>
      </c>
      <c r="AG2" s="19" t="s">
        <v>32</v>
      </c>
      <c r="AH2" s="1428"/>
      <c r="AI2" s="21" t="s">
        <v>30</v>
      </c>
      <c r="AJ2" s="21" t="s">
        <v>31</v>
      </c>
      <c r="AK2" s="22" t="s">
        <v>32</v>
      </c>
      <c r="AL2" s="21" t="s">
        <v>30</v>
      </c>
      <c r="AM2" s="21" t="s">
        <v>31</v>
      </c>
      <c r="AN2" s="21" t="s">
        <v>32</v>
      </c>
      <c r="AO2" s="1428"/>
    </row>
    <row r="3" spans="1:41" ht="99" customHeight="1" x14ac:dyDescent="0.35">
      <c r="A3" s="1595" t="s">
        <v>37</v>
      </c>
      <c r="B3" s="1469" t="s">
        <v>38</v>
      </c>
      <c r="C3" s="1469" t="s">
        <v>39</v>
      </c>
      <c r="D3" s="1469" t="s">
        <v>40</v>
      </c>
      <c r="E3" s="1469" t="s">
        <v>41</v>
      </c>
      <c r="F3" s="306" t="s">
        <v>42</v>
      </c>
      <c r="G3" s="359">
        <v>0.82589999999999997</v>
      </c>
      <c r="H3" s="360">
        <v>1</v>
      </c>
      <c r="I3" s="361" t="s">
        <v>51</v>
      </c>
      <c r="J3" s="362" t="s">
        <v>52</v>
      </c>
      <c r="K3" s="362" t="s">
        <v>53</v>
      </c>
      <c r="L3" s="362" t="s">
        <v>54</v>
      </c>
      <c r="M3" s="363" t="s">
        <v>55</v>
      </c>
      <c r="N3" s="364">
        <v>40</v>
      </c>
      <c r="O3" s="365">
        <v>40</v>
      </c>
      <c r="P3" s="366">
        <f>+O3/N3</f>
        <v>1</v>
      </c>
      <c r="Q3" s="367">
        <v>1568304000</v>
      </c>
      <c r="R3" s="368">
        <v>858316832</v>
      </c>
      <c r="S3" s="366">
        <f t="shared" ref="S3:S4" si="0">R3/Q3</f>
        <v>0.54728983156326838</v>
      </c>
      <c r="T3" s="369" t="s">
        <v>56</v>
      </c>
      <c r="U3" s="364">
        <v>40</v>
      </c>
      <c r="V3" s="365">
        <v>35</v>
      </c>
      <c r="W3" s="366">
        <f t="shared" ref="W3:W8" si="1">+V3/U3</f>
        <v>0.875</v>
      </c>
      <c r="X3" s="367">
        <v>2589681212.3299999</v>
      </c>
      <c r="Y3" s="368">
        <v>1963712644.21</v>
      </c>
      <c r="Z3" s="366">
        <f t="shared" ref="Z3:Z8" si="2">+Y3/X3</f>
        <v>0.75828354272346887</v>
      </c>
      <c r="AA3" s="369" t="s">
        <v>57</v>
      </c>
      <c r="AB3" s="370">
        <v>40</v>
      </c>
      <c r="AC3" s="371">
        <v>42</v>
      </c>
      <c r="AD3" s="372">
        <f t="shared" ref="AD3:AD8" si="3">+AC3/AB3</f>
        <v>1.05</v>
      </c>
      <c r="AE3" s="373">
        <v>1087154154.1199999</v>
      </c>
      <c r="AF3" s="374">
        <v>1015671153</v>
      </c>
      <c r="AG3" s="372">
        <f t="shared" ref="AG3:AG8" si="4">+AF3/AE3</f>
        <v>0.93424759418974768</v>
      </c>
      <c r="AH3" s="375" t="s">
        <v>58</v>
      </c>
      <c r="AI3" s="370">
        <v>40</v>
      </c>
      <c r="AJ3" s="371">
        <v>12</v>
      </c>
      <c r="AK3" s="372">
        <f>+AJ3/AI3</f>
        <v>0.3</v>
      </c>
      <c r="AL3" s="373">
        <v>150390000</v>
      </c>
      <c r="AM3" s="374">
        <v>47579999</v>
      </c>
      <c r="AN3" s="372">
        <f>+AM3/AL3</f>
        <v>0.31637741206197223</v>
      </c>
      <c r="AO3" s="375" t="s">
        <v>59</v>
      </c>
    </row>
    <row r="4" spans="1:41" ht="99" customHeight="1" x14ac:dyDescent="0.35">
      <c r="A4" s="1465"/>
      <c r="B4" s="1409"/>
      <c r="C4" s="1409"/>
      <c r="D4" s="1404"/>
      <c r="E4" s="1404"/>
      <c r="F4" s="30" t="s">
        <v>60</v>
      </c>
      <c r="G4" s="66">
        <v>0.82289999999999996</v>
      </c>
      <c r="H4" s="376">
        <v>1</v>
      </c>
      <c r="I4" s="116" t="s">
        <v>51</v>
      </c>
      <c r="J4" s="46" t="s">
        <v>52</v>
      </c>
      <c r="K4" s="25" t="s">
        <v>53</v>
      </c>
      <c r="L4" s="25" t="s">
        <v>61</v>
      </c>
      <c r="M4" s="80" t="s">
        <v>62</v>
      </c>
      <c r="N4" s="53">
        <v>1500</v>
      </c>
      <c r="O4" s="48">
        <v>12709</v>
      </c>
      <c r="P4" s="377">
        <f>O4/N4</f>
        <v>8.472666666666667</v>
      </c>
      <c r="Q4" s="50" t="s">
        <v>63</v>
      </c>
      <c r="R4" s="51" t="s">
        <v>63</v>
      </c>
      <c r="S4" s="378" t="e">
        <f t="shared" si="0"/>
        <v>#VALUE!</v>
      </c>
      <c r="T4" s="379" t="s">
        <v>64</v>
      </c>
      <c r="U4" s="53">
        <v>1500</v>
      </c>
      <c r="V4" s="48">
        <v>21885</v>
      </c>
      <c r="W4" s="377">
        <f t="shared" si="1"/>
        <v>14.59</v>
      </c>
      <c r="X4" s="50">
        <v>20000000</v>
      </c>
      <c r="Y4" s="51">
        <v>19906500</v>
      </c>
      <c r="Z4" s="380">
        <f t="shared" si="2"/>
        <v>0.99532500000000002</v>
      </c>
      <c r="AA4" s="379" t="s">
        <v>65</v>
      </c>
      <c r="AB4" s="54">
        <v>19899</v>
      </c>
      <c r="AC4" s="55">
        <v>273055</v>
      </c>
      <c r="AD4" s="56">
        <f t="shared" si="3"/>
        <v>13.722046333986633</v>
      </c>
      <c r="AE4" s="57">
        <v>44354087958.649994</v>
      </c>
      <c r="AF4" s="58">
        <v>42500369742.260002</v>
      </c>
      <c r="AG4" s="56">
        <f t="shared" si="4"/>
        <v>0.95820637281239651</v>
      </c>
      <c r="AH4" s="52" t="s">
        <v>1183</v>
      </c>
      <c r="AI4" s="54"/>
      <c r="AJ4" s="55"/>
      <c r="AK4" s="56"/>
      <c r="AL4" s="57"/>
      <c r="AM4" s="58"/>
      <c r="AN4" s="56"/>
      <c r="AO4" s="52"/>
    </row>
    <row r="5" spans="1:41" ht="99" customHeight="1" x14ac:dyDescent="0.35">
      <c r="A5" s="1465"/>
      <c r="B5" s="1409"/>
      <c r="C5" s="1409"/>
      <c r="D5" s="1596" t="s">
        <v>66</v>
      </c>
      <c r="E5" s="1596" t="s">
        <v>67</v>
      </c>
      <c r="F5" s="30" t="s">
        <v>68</v>
      </c>
      <c r="G5" s="99" t="s">
        <v>69</v>
      </c>
      <c r="H5" s="381">
        <v>12</v>
      </c>
      <c r="I5" s="45" t="s">
        <v>76</v>
      </c>
      <c r="J5" s="46" t="s">
        <v>52</v>
      </c>
      <c r="K5" s="46" t="s">
        <v>77</v>
      </c>
      <c r="L5" s="25" t="s">
        <v>78</v>
      </c>
      <c r="M5" s="80" t="s">
        <v>79</v>
      </c>
      <c r="N5" s="53">
        <v>12</v>
      </c>
      <c r="O5" s="48">
        <v>10</v>
      </c>
      <c r="P5" s="380">
        <f t="shared" ref="P5:P6" si="5">SUM(O5/N5)</f>
        <v>0.83333333333333337</v>
      </c>
      <c r="Q5" s="50">
        <v>40000000</v>
      </c>
      <c r="R5" s="51">
        <v>32406666</v>
      </c>
      <c r="S5" s="380">
        <f>+R5/Q5</f>
        <v>0.81016664999999999</v>
      </c>
      <c r="T5" s="81" t="s">
        <v>80</v>
      </c>
      <c r="U5" s="53">
        <v>12</v>
      </c>
      <c r="V5" s="48">
        <v>12</v>
      </c>
      <c r="W5" s="380">
        <f t="shared" si="1"/>
        <v>1</v>
      </c>
      <c r="X5" s="50">
        <v>38000000</v>
      </c>
      <c r="Y5" s="51">
        <v>38000000</v>
      </c>
      <c r="Z5" s="380">
        <f t="shared" si="2"/>
        <v>1</v>
      </c>
      <c r="AA5" s="81" t="s">
        <v>81</v>
      </c>
      <c r="AB5" s="54">
        <v>12</v>
      </c>
      <c r="AC5" s="55">
        <v>12</v>
      </c>
      <c r="AD5" s="56">
        <f t="shared" si="3"/>
        <v>1</v>
      </c>
      <c r="AE5" s="299"/>
      <c r="AF5" s="97">
        <v>66931999</v>
      </c>
      <c r="AG5" s="56" t="e">
        <f t="shared" si="4"/>
        <v>#DIV/0!</v>
      </c>
      <c r="AH5" s="52" t="s">
        <v>82</v>
      </c>
      <c r="AI5" s="54">
        <v>12</v>
      </c>
      <c r="AJ5" s="55">
        <v>11</v>
      </c>
      <c r="AK5" s="56">
        <f t="shared" ref="AK5:AK8" si="6">+AJ5/AI5</f>
        <v>0.91666666666666663</v>
      </c>
      <c r="AL5" s="96">
        <v>25000000</v>
      </c>
      <c r="AM5" s="97">
        <v>20519999</v>
      </c>
      <c r="AN5" s="56">
        <f t="shared" ref="AN5:AN8" si="7">+AM5/AL5</f>
        <v>0.82079996</v>
      </c>
      <c r="AO5" s="52" t="s">
        <v>83</v>
      </c>
    </row>
    <row r="6" spans="1:41" ht="99" customHeight="1" x14ac:dyDescent="0.35">
      <c r="A6" s="1465"/>
      <c r="B6" s="1404"/>
      <c r="C6" s="1404"/>
      <c r="D6" s="1404"/>
      <c r="E6" s="1404"/>
      <c r="F6" s="30" t="s">
        <v>85</v>
      </c>
      <c r="G6" s="31">
        <v>12000</v>
      </c>
      <c r="H6" s="381">
        <v>13745</v>
      </c>
      <c r="I6" s="45" t="s">
        <v>96</v>
      </c>
      <c r="J6" s="46" t="s">
        <v>52</v>
      </c>
      <c r="K6" s="46" t="s">
        <v>97</v>
      </c>
      <c r="L6" s="25" t="s">
        <v>98</v>
      </c>
      <c r="M6" s="47" t="s">
        <v>99</v>
      </c>
      <c r="N6" s="53">
        <v>36000</v>
      </c>
      <c r="O6" s="48">
        <v>28368</v>
      </c>
      <c r="P6" s="380">
        <f t="shared" si="5"/>
        <v>0.78800000000000003</v>
      </c>
      <c r="Q6" s="50">
        <v>15517148022.32</v>
      </c>
      <c r="R6" s="51">
        <v>13998909432</v>
      </c>
      <c r="S6" s="380">
        <f>SUM(R6/Q6)</f>
        <v>0.90215736885823661</v>
      </c>
      <c r="T6" s="52" t="s">
        <v>100</v>
      </c>
      <c r="U6" s="53">
        <v>36000</v>
      </c>
      <c r="V6" s="48">
        <v>30730</v>
      </c>
      <c r="W6" s="380">
        <f t="shared" si="1"/>
        <v>0.8536111111111111</v>
      </c>
      <c r="X6" s="50">
        <v>14921566980.49</v>
      </c>
      <c r="Y6" s="51">
        <v>12830486550</v>
      </c>
      <c r="Z6" s="380">
        <f t="shared" si="2"/>
        <v>0.85986187421038995</v>
      </c>
      <c r="AA6" s="52" t="s">
        <v>101</v>
      </c>
      <c r="AB6" s="54">
        <v>36000</v>
      </c>
      <c r="AC6" s="55">
        <v>29625</v>
      </c>
      <c r="AD6" s="56">
        <f t="shared" si="3"/>
        <v>0.82291666666666663</v>
      </c>
      <c r="AE6" s="57">
        <v>14049858249</v>
      </c>
      <c r="AF6" s="58">
        <v>12902520459</v>
      </c>
      <c r="AG6" s="56">
        <f t="shared" si="4"/>
        <v>0.91833812344109156</v>
      </c>
      <c r="AH6" s="52" t="s">
        <v>102</v>
      </c>
      <c r="AI6" s="54">
        <v>36000</v>
      </c>
      <c r="AJ6" s="55">
        <v>26419</v>
      </c>
      <c r="AK6" s="56">
        <f t="shared" si="6"/>
        <v>0.73386111111111108</v>
      </c>
      <c r="AL6" s="57">
        <v>15217801946.65</v>
      </c>
      <c r="AM6" s="58">
        <v>11801511722.440001</v>
      </c>
      <c r="AN6" s="56">
        <f t="shared" si="7"/>
        <v>0.77550698608204383</v>
      </c>
      <c r="AO6" s="52" t="s">
        <v>103</v>
      </c>
    </row>
    <row r="7" spans="1:41" ht="99" customHeight="1" x14ac:dyDescent="0.35">
      <c r="A7" s="1465"/>
      <c r="B7" s="1398" t="s">
        <v>38</v>
      </c>
      <c r="C7" s="1398" t="s">
        <v>39</v>
      </c>
      <c r="D7" s="1401" t="s">
        <v>104</v>
      </c>
      <c r="E7" s="1401" t="s">
        <v>105</v>
      </c>
      <c r="F7" s="30" t="s">
        <v>106</v>
      </c>
      <c r="G7" s="39" t="s">
        <v>107</v>
      </c>
      <c r="H7" s="382" t="s">
        <v>108</v>
      </c>
      <c r="I7" s="45" t="s">
        <v>96</v>
      </c>
      <c r="J7" s="46" t="s">
        <v>52</v>
      </c>
      <c r="K7" s="46" t="s">
        <v>97</v>
      </c>
      <c r="L7" s="30" t="s">
        <v>116</v>
      </c>
      <c r="M7" s="68" t="s">
        <v>117</v>
      </c>
      <c r="N7" s="53">
        <v>9000</v>
      </c>
      <c r="O7" s="48">
        <v>9000</v>
      </c>
      <c r="P7" s="380">
        <f>+O7/N7</f>
        <v>1</v>
      </c>
      <c r="Q7" s="50">
        <v>5432460382.1800003</v>
      </c>
      <c r="R7" s="51">
        <v>4932581191</v>
      </c>
      <c r="S7" s="380">
        <f>+R7/Q7</f>
        <v>0.90798291087041427</v>
      </c>
      <c r="T7" s="52" t="s">
        <v>118</v>
      </c>
      <c r="U7" s="53">
        <v>9000</v>
      </c>
      <c r="V7" s="48">
        <v>9000</v>
      </c>
      <c r="W7" s="380">
        <f t="shared" si="1"/>
        <v>1</v>
      </c>
      <c r="X7" s="50">
        <v>18000000</v>
      </c>
      <c r="Y7" s="51">
        <v>18000000</v>
      </c>
      <c r="Z7" s="380">
        <f t="shared" si="2"/>
        <v>1</v>
      </c>
      <c r="AA7" s="52" t="s">
        <v>119</v>
      </c>
      <c r="AB7" s="54">
        <v>9000</v>
      </c>
      <c r="AC7" s="55">
        <v>11068</v>
      </c>
      <c r="AD7" s="56">
        <f t="shared" si="3"/>
        <v>1.2297777777777779</v>
      </c>
      <c r="AE7" s="96">
        <v>10000000</v>
      </c>
      <c r="AF7" s="97">
        <v>4713632</v>
      </c>
      <c r="AG7" s="56">
        <f t="shared" si="4"/>
        <v>0.47136319999999998</v>
      </c>
      <c r="AH7" s="52" t="s">
        <v>120</v>
      </c>
      <c r="AI7" s="54">
        <v>9000</v>
      </c>
      <c r="AJ7" s="55">
        <v>0</v>
      </c>
      <c r="AK7" s="56">
        <f t="shared" si="6"/>
        <v>0</v>
      </c>
      <c r="AL7" s="96">
        <v>15000000</v>
      </c>
      <c r="AM7" s="97">
        <v>7350000</v>
      </c>
      <c r="AN7" s="56">
        <f t="shared" si="7"/>
        <v>0.49</v>
      </c>
      <c r="AO7" s="52" t="s">
        <v>121</v>
      </c>
    </row>
    <row r="8" spans="1:41" ht="99" customHeight="1" x14ac:dyDescent="0.35">
      <c r="A8" s="1465"/>
      <c r="B8" s="1409"/>
      <c r="C8" s="1409"/>
      <c r="D8" s="1409"/>
      <c r="E8" s="1409"/>
      <c r="F8" s="30" t="s">
        <v>122</v>
      </c>
      <c r="G8" s="61" t="s">
        <v>123</v>
      </c>
      <c r="H8" s="56" t="s">
        <v>124</v>
      </c>
      <c r="I8" s="45" t="s">
        <v>96</v>
      </c>
      <c r="J8" s="46" t="s">
        <v>52</v>
      </c>
      <c r="K8" s="46" t="s">
        <v>97</v>
      </c>
      <c r="L8" s="30" t="s">
        <v>129</v>
      </c>
      <c r="M8" s="68" t="s">
        <v>130</v>
      </c>
      <c r="N8" s="69"/>
      <c r="O8" s="46"/>
      <c r="P8" s="380"/>
      <c r="Q8" s="69"/>
      <c r="R8" s="46"/>
      <c r="S8" s="380"/>
      <c r="T8" s="52" t="s">
        <v>131</v>
      </c>
      <c r="U8" s="53">
        <v>10000</v>
      </c>
      <c r="V8" s="48">
        <v>4934</v>
      </c>
      <c r="W8" s="380">
        <f t="shared" si="1"/>
        <v>0.49340000000000001</v>
      </c>
      <c r="X8" s="50">
        <v>1540000</v>
      </c>
      <c r="Y8" s="51">
        <v>1540000</v>
      </c>
      <c r="Z8" s="380">
        <f t="shared" si="2"/>
        <v>1</v>
      </c>
      <c r="AA8" s="52" t="s">
        <v>132</v>
      </c>
      <c r="AB8" s="54">
        <v>10000</v>
      </c>
      <c r="AC8" s="55">
        <v>4813</v>
      </c>
      <c r="AD8" s="56">
        <f t="shared" si="3"/>
        <v>0.48130000000000001</v>
      </c>
      <c r="AE8" s="57">
        <v>33425000</v>
      </c>
      <c r="AF8" s="58">
        <v>33425000</v>
      </c>
      <c r="AG8" s="70">
        <f t="shared" si="4"/>
        <v>1</v>
      </c>
      <c r="AH8" s="52" t="s">
        <v>133</v>
      </c>
      <c r="AI8" s="54">
        <v>12029</v>
      </c>
      <c r="AJ8" s="55">
        <v>0</v>
      </c>
      <c r="AK8" s="56">
        <f t="shared" si="6"/>
        <v>0</v>
      </c>
      <c r="AL8" s="57">
        <v>30000000</v>
      </c>
      <c r="AM8" s="58">
        <v>9600000</v>
      </c>
      <c r="AN8" s="70">
        <f t="shared" si="7"/>
        <v>0.32</v>
      </c>
      <c r="AO8" s="52" t="s">
        <v>134</v>
      </c>
    </row>
    <row r="9" spans="1:41" ht="99" customHeight="1" x14ac:dyDescent="0.35">
      <c r="A9" s="1465"/>
      <c r="B9" s="1409"/>
      <c r="C9" s="1409"/>
      <c r="D9" s="1404"/>
      <c r="E9" s="1404"/>
      <c r="F9" s="383" t="s">
        <v>135</v>
      </c>
      <c r="G9" s="384" t="s">
        <v>69</v>
      </c>
      <c r="H9" s="385">
        <v>12</v>
      </c>
      <c r="I9" s="386" t="s">
        <v>96</v>
      </c>
      <c r="J9" s="387" t="s">
        <v>52</v>
      </c>
      <c r="K9" s="387" t="s">
        <v>97</v>
      </c>
      <c r="L9" s="387" t="s">
        <v>140</v>
      </c>
      <c r="M9" s="388" t="s">
        <v>141</v>
      </c>
      <c r="N9" s="389"/>
      <c r="O9" s="390"/>
      <c r="P9" s="391"/>
      <c r="Q9" s="389"/>
      <c r="R9" s="390"/>
      <c r="S9" s="391"/>
      <c r="T9" s="392"/>
      <c r="U9" s="389"/>
      <c r="V9" s="390"/>
      <c r="W9" s="391"/>
      <c r="X9" s="389"/>
      <c r="Y9" s="390"/>
      <c r="Z9" s="391"/>
      <c r="AA9" s="392"/>
      <c r="AB9" s="389"/>
      <c r="AC9" s="390"/>
      <c r="AD9" s="391"/>
      <c r="AE9" s="389"/>
      <c r="AF9" s="390"/>
      <c r="AG9" s="391"/>
      <c r="AH9" s="392"/>
      <c r="AI9" s="389"/>
      <c r="AJ9" s="390"/>
      <c r="AK9" s="391"/>
      <c r="AL9" s="389"/>
      <c r="AM9" s="390"/>
      <c r="AN9" s="391"/>
      <c r="AO9" s="392"/>
    </row>
    <row r="10" spans="1:41" ht="99" customHeight="1" x14ac:dyDescent="0.35">
      <c r="A10" s="1465"/>
      <c r="B10" s="1409"/>
      <c r="C10" s="1409"/>
      <c r="D10" s="1401" t="s">
        <v>142</v>
      </c>
      <c r="E10" s="1401" t="s">
        <v>143</v>
      </c>
      <c r="F10" s="1401" t="s">
        <v>144</v>
      </c>
      <c r="G10" s="1576" t="s">
        <v>69</v>
      </c>
      <c r="H10" s="1577">
        <v>20</v>
      </c>
      <c r="I10" s="75" t="s">
        <v>156</v>
      </c>
      <c r="J10" s="46" t="s">
        <v>52</v>
      </c>
      <c r="K10" s="25" t="s">
        <v>157</v>
      </c>
      <c r="L10" s="25" t="s">
        <v>158</v>
      </c>
      <c r="M10" s="80" t="s">
        <v>159</v>
      </c>
      <c r="N10" s="53">
        <v>1600</v>
      </c>
      <c r="O10" s="48">
        <v>172</v>
      </c>
      <c r="P10" s="380">
        <f t="shared" ref="P10:P13" si="8">+O10/N10</f>
        <v>0.1075</v>
      </c>
      <c r="Q10" s="50">
        <v>84400000</v>
      </c>
      <c r="R10" s="51">
        <v>84400000</v>
      </c>
      <c r="S10" s="380">
        <f t="shared" ref="S10:S13" si="9">+R10/Q10</f>
        <v>1</v>
      </c>
      <c r="T10" s="52" t="s">
        <v>160</v>
      </c>
      <c r="U10" s="53">
        <v>7128</v>
      </c>
      <c r="V10" s="48">
        <v>6819</v>
      </c>
      <c r="W10" s="380">
        <f t="shared" ref="W10:W13" si="10">+V10/U10</f>
        <v>0.95664983164983164</v>
      </c>
      <c r="X10" s="50">
        <v>322900000</v>
      </c>
      <c r="Y10" s="51">
        <v>312153999.64999998</v>
      </c>
      <c r="Z10" s="380">
        <f t="shared" ref="Z10:Z13" si="11">+Y10/X10</f>
        <v>0.96672034577268495</v>
      </c>
      <c r="AA10" s="81" t="s">
        <v>161</v>
      </c>
      <c r="AB10" s="54">
        <v>5735</v>
      </c>
      <c r="AC10" s="55">
        <v>6098</v>
      </c>
      <c r="AD10" s="56">
        <f t="shared" ref="AD10:AD13" si="12">+AC10/AB10</f>
        <v>1.0632955536181343</v>
      </c>
      <c r="AE10" s="57">
        <v>502000000</v>
      </c>
      <c r="AF10" s="58">
        <v>486679002</v>
      </c>
      <c r="AG10" s="56">
        <f t="shared" ref="AG10:AG13" si="13">+AF10/AE10</f>
        <v>0.96948008366533867</v>
      </c>
      <c r="AH10" s="81" t="s">
        <v>162</v>
      </c>
      <c r="AI10" s="54">
        <v>5750</v>
      </c>
      <c r="AJ10" s="55">
        <v>2337</v>
      </c>
      <c r="AK10" s="56">
        <f t="shared" ref="AK10:AK13" si="14">+AJ10/AI10</f>
        <v>0.40643478260869564</v>
      </c>
      <c r="AL10" s="57">
        <v>336838679</v>
      </c>
      <c r="AM10" s="58">
        <v>139578333</v>
      </c>
      <c r="AN10" s="56">
        <f t="shared" ref="AN10:AN13" si="15">+AM10/AL10</f>
        <v>0.41437739102402787</v>
      </c>
      <c r="AO10" s="81" t="s">
        <v>163</v>
      </c>
    </row>
    <row r="11" spans="1:41" ht="99" customHeight="1" x14ac:dyDescent="0.35">
      <c r="A11" s="1465"/>
      <c r="B11" s="1409"/>
      <c r="C11" s="1409"/>
      <c r="D11" s="1404"/>
      <c r="E11" s="1404"/>
      <c r="F11" s="1404"/>
      <c r="G11" s="1404"/>
      <c r="H11" s="1498"/>
      <c r="I11" s="393" t="s">
        <v>156</v>
      </c>
      <c r="J11" s="394" t="s">
        <v>52</v>
      </c>
      <c r="K11" s="302" t="s">
        <v>157</v>
      </c>
      <c r="L11" s="302" t="s">
        <v>164</v>
      </c>
      <c r="M11" s="395" t="s">
        <v>165</v>
      </c>
      <c r="N11" s="292">
        <v>135</v>
      </c>
      <c r="O11" s="293">
        <v>0</v>
      </c>
      <c r="P11" s="396">
        <f t="shared" si="8"/>
        <v>0</v>
      </c>
      <c r="Q11" s="397">
        <v>18000000</v>
      </c>
      <c r="R11" s="289">
        <v>0</v>
      </c>
      <c r="S11" s="396">
        <f t="shared" si="9"/>
        <v>0</v>
      </c>
      <c r="T11" s="398" t="s">
        <v>166</v>
      </c>
      <c r="U11" s="292">
        <v>135</v>
      </c>
      <c r="V11" s="293">
        <v>0</v>
      </c>
      <c r="W11" s="396">
        <f t="shared" si="10"/>
        <v>0</v>
      </c>
      <c r="X11" s="397">
        <v>18000000</v>
      </c>
      <c r="Y11" s="289">
        <v>0</v>
      </c>
      <c r="Z11" s="396">
        <f t="shared" si="11"/>
        <v>0</v>
      </c>
      <c r="AA11" s="398" t="s">
        <v>166</v>
      </c>
      <c r="AB11" s="297">
        <v>135</v>
      </c>
      <c r="AC11" s="298">
        <v>0</v>
      </c>
      <c r="AD11" s="399">
        <f t="shared" si="12"/>
        <v>0</v>
      </c>
      <c r="AE11" s="400">
        <v>20000000</v>
      </c>
      <c r="AF11" s="401">
        <v>0</v>
      </c>
      <c r="AG11" s="399">
        <f t="shared" si="13"/>
        <v>0</v>
      </c>
      <c r="AH11" s="301" t="s">
        <v>167</v>
      </c>
      <c r="AI11" s="297">
        <v>135</v>
      </c>
      <c r="AJ11" s="298">
        <v>0</v>
      </c>
      <c r="AK11" s="399">
        <f t="shared" si="14"/>
        <v>0</v>
      </c>
      <c r="AL11" s="400">
        <v>20000000</v>
      </c>
      <c r="AM11" s="401">
        <v>0</v>
      </c>
      <c r="AN11" s="399">
        <f t="shared" si="15"/>
        <v>0</v>
      </c>
      <c r="AO11" s="301" t="s">
        <v>168</v>
      </c>
    </row>
    <row r="12" spans="1:41" ht="99" customHeight="1" x14ac:dyDescent="0.35">
      <c r="A12" s="1465"/>
      <c r="B12" s="1409"/>
      <c r="C12" s="1409"/>
      <c r="D12" s="30" t="s">
        <v>169</v>
      </c>
      <c r="E12" s="30" t="s">
        <v>170</v>
      </c>
      <c r="F12" s="30" t="s">
        <v>171</v>
      </c>
      <c r="G12" s="39" t="s">
        <v>69</v>
      </c>
      <c r="H12" s="381">
        <v>92</v>
      </c>
      <c r="I12" s="45" t="s">
        <v>183</v>
      </c>
      <c r="J12" s="46" t="s">
        <v>52</v>
      </c>
      <c r="K12" s="25" t="s">
        <v>184</v>
      </c>
      <c r="L12" s="41" t="s">
        <v>185</v>
      </c>
      <c r="M12" s="80" t="s">
        <v>186</v>
      </c>
      <c r="N12" s="53">
        <v>12</v>
      </c>
      <c r="O12" s="48">
        <v>12</v>
      </c>
      <c r="P12" s="380">
        <f t="shared" si="8"/>
        <v>1</v>
      </c>
      <c r="Q12" s="50">
        <v>162109000</v>
      </c>
      <c r="R12" s="51">
        <v>135538760</v>
      </c>
      <c r="S12" s="380">
        <f t="shared" si="9"/>
        <v>0.83609645362071194</v>
      </c>
      <c r="T12" s="52" t="s">
        <v>187</v>
      </c>
      <c r="U12" s="53">
        <v>12</v>
      </c>
      <c r="V12" s="48">
        <v>12</v>
      </c>
      <c r="W12" s="380">
        <f t="shared" si="10"/>
        <v>1</v>
      </c>
      <c r="X12" s="50">
        <v>1464003175.05</v>
      </c>
      <c r="Y12" s="51">
        <v>1209674232.1300001</v>
      </c>
      <c r="Z12" s="380">
        <f t="shared" si="11"/>
        <v>0.82627842121222606</v>
      </c>
      <c r="AA12" s="52" t="s">
        <v>188</v>
      </c>
      <c r="AB12" s="54">
        <v>12</v>
      </c>
      <c r="AC12" s="55">
        <v>12</v>
      </c>
      <c r="AD12" s="56">
        <f t="shared" si="12"/>
        <v>1</v>
      </c>
      <c r="AE12" s="96">
        <v>960027609.63</v>
      </c>
      <c r="AF12" s="97">
        <v>941938810.63</v>
      </c>
      <c r="AG12" s="56">
        <f t="shared" si="13"/>
        <v>0.98115804293694064</v>
      </c>
      <c r="AH12" s="52" t="s">
        <v>189</v>
      </c>
      <c r="AI12" s="54">
        <v>12</v>
      </c>
      <c r="AJ12" s="55">
        <v>12</v>
      </c>
      <c r="AK12" s="56">
        <f t="shared" si="14"/>
        <v>1</v>
      </c>
      <c r="AL12" s="96">
        <v>1429777084.4200001</v>
      </c>
      <c r="AM12" s="97">
        <v>114200000</v>
      </c>
      <c r="AN12" s="56">
        <f t="shared" si="15"/>
        <v>7.9872590800632456E-2</v>
      </c>
      <c r="AO12" s="52" t="s">
        <v>190</v>
      </c>
    </row>
    <row r="13" spans="1:41" ht="99" customHeight="1" x14ac:dyDescent="0.35">
      <c r="A13" s="1465"/>
      <c r="B13" s="1409"/>
      <c r="C13" s="1409"/>
      <c r="D13" s="1578" t="s">
        <v>191</v>
      </c>
      <c r="E13" s="1578" t="s">
        <v>192</v>
      </c>
      <c r="F13" s="1578" t="s">
        <v>193</v>
      </c>
      <c r="G13" s="1579" t="s">
        <v>69</v>
      </c>
      <c r="H13" s="1580" t="s">
        <v>194</v>
      </c>
      <c r="I13" s="402" t="s">
        <v>205</v>
      </c>
      <c r="J13" s="302" t="s">
        <v>206</v>
      </c>
      <c r="K13" s="302" t="s">
        <v>207</v>
      </c>
      <c r="L13" s="302" t="s">
        <v>208</v>
      </c>
      <c r="M13" s="395" t="s">
        <v>208</v>
      </c>
      <c r="N13" s="292">
        <v>25</v>
      </c>
      <c r="O13" s="293">
        <v>0</v>
      </c>
      <c r="P13" s="396">
        <f t="shared" si="8"/>
        <v>0</v>
      </c>
      <c r="Q13" s="397">
        <v>100000000</v>
      </c>
      <c r="R13" s="289">
        <v>42921579</v>
      </c>
      <c r="S13" s="396">
        <f t="shared" si="9"/>
        <v>0.42921578999999999</v>
      </c>
      <c r="T13" s="403" t="s">
        <v>209</v>
      </c>
      <c r="U13" s="292">
        <v>25</v>
      </c>
      <c r="V13" s="293">
        <v>0</v>
      </c>
      <c r="W13" s="396">
        <f t="shared" si="10"/>
        <v>0</v>
      </c>
      <c r="X13" s="397">
        <v>213521300.13</v>
      </c>
      <c r="Y13" s="289">
        <v>210989193.56</v>
      </c>
      <c r="Z13" s="396">
        <f t="shared" si="11"/>
        <v>0.98814119917564036</v>
      </c>
      <c r="AA13" s="403" t="s">
        <v>210</v>
      </c>
      <c r="AB13" s="297">
        <v>25</v>
      </c>
      <c r="AC13" s="298">
        <v>16</v>
      </c>
      <c r="AD13" s="399">
        <f t="shared" si="12"/>
        <v>0.64</v>
      </c>
      <c r="AE13" s="299">
        <v>361300000</v>
      </c>
      <c r="AF13" s="300">
        <v>65091082</v>
      </c>
      <c r="AG13" s="399">
        <f t="shared" si="13"/>
        <v>0.18015799058953777</v>
      </c>
      <c r="AH13" s="403" t="s">
        <v>211</v>
      </c>
      <c r="AI13" s="297">
        <v>75</v>
      </c>
      <c r="AJ13" s="298">
        <v>0</v>
      </c>
      <c r="AK13" s="399">
        <f t="shared" si="14"/>
        <v>0</v>
      </c>
      <c r="AL13" s="299">
        <v>201500000</v>
      </c>
      <c r="AM13" s="300">
        <v>30480000</v>
      </c>
      <c r="AN13" s="399">
        <f t="shared" si="15"/>
        <v>0.15126550868486352</v>
      </c>
      <c r="AO13" s="403" t="s">
        <v>212</v>
      </c>
    </row>
    <row r="14" spans="1:41" ht="99" customHeight="1" x14ac:dyDescent="0.35">
      <c r="A14" s="1465"/>
      <c r="B14" s="1409"/>
      <c r="C14" s="1409"/>
      <c r="D14" s="1409"/>
      <c r="E14" s="1409"/>
      <c r="F14" s="1409"/>
      <c r="G14" s="1409"/>
      <c r="H14" s="1575"/>
      <c r="I14" s="404" t="s">
        <v>213</v>
      </c>
      <c r="J14" s="383" t="s">
        <v>206</v>
      </c>
      <c r="K14" s="383" t="s">
        <v>207</v>
      </c>
      <c r="L14" s="383" t="s">
        <v>214</v>
      </c>
      <c r="M14" s="405" t="s">
        <v>214</v>
      </c>
      <c r="N14" s="292"/>
      <c r="O14" s="293"/>
      <c r="P14" s="396"/>
      <c r="Q14" s="397"/>
      <c r="R14" s="289"/>
      <c r="S14" s="396"/>
      <c r="T14" s="403"/>
      <c r="U14" s="292"/>
      <c r="V14" s="293"/>
      <c r="W14" s="396"/>
      <c r="X14" s="397"/>
      <c r="Y14" s="289"/>
      <c r="Z14" s="396"/>
      <c r="AA14" s="403"/>
      <c r="AB14" s="297"/>
      <c r="AC14" s="298"/>
      <c r="AD14" s="399"/>
      <c r="AE14" s="299"/>
      <c r="AF14" s="300"/>
      <c r="AG14" s="399"/>
      <c r="AH14" s="403"/>
      <c r="AI14" s="297"/>
      <c r="AJ14" s="298"/>
      <c r="AK14" s="399"/>
      <c r="AL14" s="299"/>
      <c r="AM14" s="300"/>
      <c r="AN14" s="399"/>
      <c r="AO14" s="403"/>
    </row>
    <row r="15" spans="1:41" ht="99" customHeight="1" x14ac:dyDescent="0.35">
      <c r="A15" s="1465"/>
      <c r="B15" s="1404"/>
      <c r="C15" s="1404"/>
      <c r="D15" s="1404"/>
      <c r="E15" s="1404"/>
      <c r="F15" s="1404"/>
      <c r="G15" s="1404"/>
      <c r="H15" s="1498"/>
      <c r="I15" s="402" t="s">
        <v>205</v>
      </c>
      <c r="J15" s="302" t="s">
        <v>206</v>
      </c>
      <c r="K15" s="302" t="s">
        <v>207</v>
      </c>
      <c r="L15" s="302" t="s">
        <v>215</v>
      </c>
      <c r="M15" s="395" t="s">
        <v>215</v>
      </c>
      <c r="N15" s="292">
        <v>75</v>
      </c>
      <c r="O15" s="293">
        <v>52</v>
      </c>
      <c r="P15" s="70">
        <f>+O15/N15</f>
        <v>0.69333333333333336</v>
      </c>
      <c r="Q15" s="397">
        <v>170814443.5</v>
      </c>
      <c r="R15" s="289">
        <v>170041333.33000001</v>
      </c>
      <c r="S15" s="396">
        <f>+R15/Q15</f>
        <v>0.99547397659027592</v>
      </c>
      <c r="T15" s="403" t="s">
        <v>1184</v>
      </c>
      <c r="U15" s="292">
        <v>75</v>
      </c>
      <c r="V15" s="293">
        <v>0</v>
      </c>
      <c r="W15" s="396">
        <f>+V15/U15</f>
        <v>0</v>
      </c>
      <c r="X15" s="397">
        <v>37141876.909999996</v>
      </c>
      <c r="Y15" s="289">
        <v>0</v>
      </c>
      <c r="Z15" s="396">
        <f>+Y15/X15</f>
        <v>0</v>
      </c>
      <c r="AA15" s="403" t="s">
        <v>216</v>
      </c>
      <c r="AB15" s="297">
        <v>75</v>
      </c>
      <c r="AC15" s="298">
        <v>0</v>
      </c>
      <c r="AD15" s="399">
        <f>+AC15/AB15</f>
        <v>0</v>
      </c>
      <c r="AE15" s="299">
        <v>364000000</v>
      </c>
      <c r="AF15" s="300">
        <v>83834783</v>
      </c>
      <c r="AG15" s="399">
        <f>+AF15/AE15</f>
        <v>0.23031533791208791</v>
      </c>
      <c r="AH15" s="403" t="s">
        <v>217</v>
      </c>
      <c r="AI15" s="297">
        <v>173</v>
      </c>
      <c r="AJ15" s="298">
        <v>0</v>
      </c>
      <c r="AK15" s="399">
        <f>+AJ15/AI15</f>
        <v>0</v>
      </c>
      <c r="AL15" s="299">
        <v>337000000</v>
      </c>
      <c r="AM15" s="300">
        <v>42160000</v>
      </c>
      <c r="AN15" s="399">
        <f>+AM15/AL15</f>
        <v>0.12510385756676559</v>
      </c>
      <c r="AO15" s="403" t="s">
        <v>218</v>
      </c>
    </row>
    <row r="16" spans="1:41" ht="99" customHeight="1" x14ac:dyDescent="0.35">
      <c r="A16" s="1465"/>
      <c r="B16" s="1398" t="s">
        <v>38</v>
      </c>
      <c r="C16" s="1398" t="s">
        <v>39</v>
      </c>
      <c r="D16" s="302" t="s">
        <v>219</v>
      </c>
      <c r="E16" s="302" t="s">
        <v>220</v>
      </c>
      <c r="F16" s="302" t="s">
        <v>221</v>
      </c>
      <c r="G16" s="288" t="s">
        <v>69</v>
      </c>
      <c r="H16" s="399" t="s">
        <v>194</v>
      </c>
      <c r="I16" s="1586" t="s">
        <v>224</v>
      </c>
      <c r="J16" s="1587"/>
      <c r="K16" s="1587"/>
      <c r="L16" s="1587"/>
      <c r="M16" s="1588"/>
      <c r="N16" s="406"/>
      <c r="O16" s="407"/>
      <c r="P16" s="408"/>
      <c r="Q16" s="406"/>
      <c r="R16" s="407"/>
      <c r="S16" s="408"/>
      <c r="T16" s="409"/>
      <c r="U16" s="406"/>
      <c r="V16" s="407"/>
      <c r="W16" s="408"/>
      <c r="X16" s="406"/>
      <c r="Y16" s="407"/>
      <c r="Z16" s="408"/>
      <c r="AA16" s="409"/>
      <c r="AB16" s="406"/>
      <c r="AC16" s="407"/>
      <c r="AD16" s="408"/>
      <c r="AE16" s="406"/>
      <c r="AF16" s="407"/>
      <c r="AG16" s="408"/>
      <c r="AH16" s="409"/>
      <c r="AI16" s="406"/>
      <c r="AJ16" s="407"/>
      <c r="AK16" s="408"/>
      <c r="AL16" s="406"/>
      <c r="AM16" s="407"/>
      <c r="AN16" s="408"/>
      <c r="AO16" s="409"/>
    </row>
    <row r="17" spans="1:41" ht="99" customHeight="1" x14ac:dyDescent="0.35">
      <c r="A17" s="1465"/>
      <c r="B17" s="1409"/>
      <c r="C17" s="1409"/>
      <c r="D17" s="1401" t="s">
        <v>226</v>
      </c>
      <c r="E17" s="1401" t="s">
        <v>227</v>
      </c>
      <c r="F17" s="1401" t="s">
        <v>228</v>
      </c>
      <c r="G17" s="1573" t="s">
        <v>69</v>
      </c>
      <c r="H17" s="1574" t="s">
        <v>124</v>
      </c>
      <c r="I17" s="1589" t="s">
        <v>233</v>
      </c>
      <c r="J17" s="25" t="s">
        <v>52</v>
      </c>
      <c r="K17" s="25" t="s">
        <v>234</v>
      </c>
      <c r="L17" s="25" t="s">
        <v>235</v>
      </c>
      <c r="M17" s="80" t="s">
        <v>236</v>
      </c>
      <c r="N17" s="53">
        <v>10</v>
      </c>
      <c r="O17" s="48">
        <v>10</v>
      </c>
      <c r="P17" s="377">
        <f t="shared" ref="P17:P29" si="16">+O17/N17</f>
        <v>1</v>
      </c>
      <c r="Q17" s="50">
        <v>15000000</v>
      </c>
      <c r="R17" s="51">
        <v>3620000</v>
      </c>
      <c r="S17" s="380">
        <f t="shared" ref="S17:S23" si="17">+R17/Q17</f>
        <v>0.24133333333333334</v>
      </c>
      <c r="T17" s="52" t="s">
        <v>237</v>
      </c>
      <c r="U17" s="53">
        <v>40</v>
      </c>
      <c r="V17" s="48">
        <v>41</v>
      </c>
      <c r="W17" s="377">
        <f t="shared" ref="W17:W32" si="18">+V17/U17</f>
        <v>1.0249999999999999</v>
      </c>
      <c r="X17" s="50">
        <v>67223401</v>
      </c>
      <c r="Y17" s="51">
        <v>65096055</v>
      </c>
      <c r="Z17" s="380">
        <f t="shared" ref="Z17:Z27" si="19">+Y17/X17</f>
        <v>0.96835408550662294</v>
      </c>
      <c r="AA17" s="52" t="s">
        <v>238</v>
      </c>
      <c r="AB17" s="54">
        <v>50</v>
      </c>
      <c r="AC17" s="55">
        <v>50</v>
      </c>
      <c r="AD17" s="56">
        <f t="shared" ref="AD17:AD32" si="20">+AC17/AB17</f>
        <v>1</v>
      </c>
      <c r="AE17" s="96">
        <v>40875872</v>
      </c>
      <c r="AF17" s="97">
        <v>39433372</v>
      </c>
      <c r="AG17" s="56">
        <f t="shared" ref="AG17:AG20" si="21">+AF17/AE17</f>
        <v>0.96471023297068748</v>
      </c>
      <c r="AH17" s="52" t="s">
        <v>239</v>
      </c>
      <c r="AI17" s="54">
        <v>50</v>
      </c>
      <c r="AJ17" s="55">
        <v>18</v>
      </c>
      <c r="AK17" s="56">
        <f t="shared" ref="AK17:AK20" si="22">+AJ17/AI17</f>
        <v>0.36</v>
      </c>
      <c r="AL17" s="96">
        <v>67000000</v>
      </c>
      <c r="AM17" s="97">
        <v>15300000</v>
      </c>
      <c r="AN17" s="56">
        <f t="shared" ref="AN17:AN20" si="23">+AM17/AL17</f>
        <v>0.22835820895522388</v>
      </c>
      <c r="AO17" s="52" t="s">
        <v>240</v>
      </c>
    </row>
    <row r="18" spans="1:41" ht="99" customHeight="1" x14ac:dyDescent="0.35">
      <c r="A18" s="1465"/>
      <c r="B18" s="1409"/>
      <c r="C18" s="1409"/>
      <c r="D18" s="1409"/>
      <c r="E18" s="1409"/>
      <c r="F18" s="1409"/>
      <c r="G18" s="1409"/>
      <c r="H18" s="1575"/>
      <c r="I18" s="1465"/>
      <c r="J18" s="25" t="s">
        <v>52</v>
      </c>
      <c r="K18" s="25" t="s">
        <v>241</v>
      </c>
      <c r="L18" s="25" t="s">
        <v>242</v>
      </c>
      <c r="M18" s="80" t="s">
        <v>243</v>
      </c>
      <c r="N18" s="53">
        <v>15</v>
      </c>
      <c r="O18" s="48">
        <v>0</v>
      </c>
      <c r="P18" s="377">
        <f t="shared" si="16"/>
        <v>0</v>
      </c>
      <c r="Q18" s="50">
        <v>15000000</v>
      </c>
      <c r="R18" s="51">
        <v>3886666</v>
      </c>
      <c r="S18" s="380">
        <f t="shared" si="17"/>
        <v>0.25911106666666667</v>
      </c>
      <c r="T18" s="52" t="s">
        <v>244</v>
      </c>
      <c r="U18" s="53">
        <v>20</v>
      </c>
      <c r="V18" s="48">
        <v>5</v>
      </c>
      <c r="W18" s="377">
        <f t="shared" si="18"/>
        <v>0.25</v>
      </c>
      <c r="X18" s="50">
        <v>30000000</v>
      </c>
      <c r="Y18" s="51">
        <v>10000000</v>
      </c>
      <c r="Z18" s="380">
        <f t="shared" si="19"/>
        <v>0.33333333333333331</v>
      </c>
      <c r="AA18" s="52" t="s">
        <v>245</v>
      </c>
      <c r="AB18" s="54">
        <v>30</v>
      </c>
      <c r="AC18" s="55">
        <v>60</v>
      </c>
      <c r="AD18" s="56">
        <f t="shared" si="20"/>
        <v>2</v>
      </c>
      <c r="AE18" s="96">
        <v>48600000</v>
      </c>
      <c r="AF18" s="97">
        <v>46464667</v>
      </c>
      <c r="AG18" s="56">
        <f t="shared" si="21"/>
        <v>0.95606310699588481</v>
      </c>
      <c r="AH18" s="52" t="s">
        <v>246</v>
      </c>
      <c r="AI18" s="54">
        <v>35</v>
      </c>
      <c r="AJ18" s="55">
        <v>10</v>
      </c>
      <c r="AK18" s="56">
        <f t="shared" si="22"/>
        <v>0.2857142857142857</v>
      </c>
      <c r="AL18" s="96">
        <v>67000000</v>
      </c>
      <c r="AM18" s="97">
        <v>24782500</v>
      </c>
      <c r="AN18" s="56">
        <f t="shared" si="23"/>
        <v>0.36988805970149252</v>
      </c>
      <c r="AO18" s="52" t="s">
        <v>247</v>
      </c>
    </row>
    <row r="19" spans="1:41" ht="99" customHeight="1" x14ac:dyDescent="0.35">
      <c r="A19" s="1465"/>
      <c r="B19" s="1409"/>
      <c r="C19" s="1409"/>
      <c r="D19" s="1409"/>
      <c r="E19" s="1409"/>
      <c r="F19" s="1409"/>
      <c r="G19" s="1409"/>
      <c r="H19" s="1575"/>
      <c r="I19" s="1465"/>
      <c r="J19" s="25" t="s">
        <v>52</v>
      </c>
      <c r="K19" s="25" t="s">
        <v>248</v>
      </c>
      <c r="L19" s="25" t="s">
        <v>249</v>
      </c>
      <c r="M19" s="80" t="s">
        <v>250</v>
      </c>
      <c r="N19" s="53">
        <v>200</v>
      </c>
      <c r="O19" s="48">
        <v>200</v>
      </c>
      <c r="P19" s="377">
        <f t="shared" si="16"/>
        <v>1</v>
      </c>
      <c r="Q19" s="50">
        <v>310730761</v>
      </c>
      <c r="R19" s="51">
        <v>89251102</v>
      </c>
      <c r="S19" s="380">
        <f t="shared" si="17"/>
        <v>0.2872296959360261</v>
      </c>
      <c r="T19" s="52" t="s">
        <v>251</v>
      </c>
      <c r="U19" s="53">
        <v>500</v>
      </c>
      <c r="V19" s="48">
        <v>500</v>
      </c>
      <c r="W19" s="377">
        <f t="shared" si="18"/>
        <v>1</v>
      </c>
      <c r="X19" s="50">
        <v>222950000</v>
      </c>
      <c r="Y19" s="51">
        <v>175109602</v>
      </c>
      <c r="Z19" s="380">
        <f t="shared" si="19"/>
        <v>0.78542095537115941</v>
      </c>
      <c r="AA19" s="52" t="s">
        <v>252</v>
      </c>
      <c r="AB19" s="54">
        <v>900</v>
      </c>
      <c r="AC19" s="55">
        <v>900</v>
      </c>
      <c r="AD19" s="98">
        <f t="shared" si="20"/>
        <v>1</v>
      </c>
      <c r="AE19" s="96">
        <v>198846998</v>
      </c>
      <c r="AF19" s="97">
        <v>196935920</v>
      </c>
      <c r="AG19" s="56">
        <f t="shared" si="21"/>
        <v>0.99038920366300931</v>
      </c>
      <c r="AH19" s="52" t="s">
        <v>253</v>
      </c>
      <c r="AI19" s="54">
        <v>900</v>
      </c>
      <c r="AJ19" s="55">
        <v>360</v>
      </c>
      <c r="AK19" s="98">
        <f t="shared" si="22"/>
        <v>0.4</v>
      </c>
      <c r="AL19" s="96">
        <v>141000000</v>
      </c>
      <c r="AM19" s="97">
        <v>91705000</v>
      </c>
      <c r="AN19" s="56">
        <f t="shared" si="23"/>
        <v>0.65039007092198586</v>
      </c>
      <c r="AO19" s="52" t="s">
        <v>254</v>
      </c>
    </row>
    <row r="20" spans="1:41" ht="99" customHeight="1" x14ac:dyDescent="0.35">
      <c r="A20" s="1465"/>
      <c r="B20" s="1409"/>
      <c r="C20" s="1409"/>
      <c r="D20" s="1404"/>
      <c r="E20" s="1404"/>
      <c r="F20" s="1404"/>
      <c r="G20" s="1404"/>
      <c r="H20" s="1498"/>
      <c r="I20" s="1438"/>
      <c r="J20" s="25" t="s">
        <v>52</v>
      </c>
      <c r="K20" s="25" t="s">
        <v>255</v>
      </c>
      <c r="L20" s="25" t="s">
        <v>256</v>
      </c>
      <c r="M20" s="80" t="s">
        <v>257</v>
      </c>
      <c r="N20" s="53">
        <v>50</v>
      </c>
      <c r="O20" s="48">
        <v>50</v>
      </c>
      <c r="P20" s="377">
        <f t="shared" si="16"/>
        <v>1</v>
      </c>
      <c r="Q20" s="50">
        <v>15738667</v>
      </c>
      <c r="R20" s="51">
        <v>4990295</v>
      </c>
      <c r="S20" s="380">
        <f t="shared" si="17"/>
        <v>0.31707227810334893</v>
      </c>
      <c r="T20" s="52" t="s">
        <v>258</v>
      </c>
      <c r="U20" s="53">
        <v>25</v>
      </c>
      <c r="V20" s="48">
        <v>25</v>
      </c>
      <c r="W20" s="377">
        <f t="shared" si="18"/>
        <v>1</v>
      </c>
      <c r="X20" s="50">
        <v>34027629</v>
      </c>
      <c r="Y20" s="51">
        <v>16292129</v>
      </c>
      <c r="Z20" s="380">
        <f t="shared" si="19"/>
        <v>0.47879119053519714</v>
      </c>
      <c r="AA20" s="52" t="s">
        <v>259</v>
      </c>
      <c r="AB20" s="54">
        <v>25</v>
      </c>
      <c r="AC20" s="55">
        <v>25</v>
      </c>
      <c r="AD20" s="56">
        <f t="shared" si="20"/>
        <v>1</v>
      </c>
      <c r="AE20" s="96">
        <v>25735500</v>
      </c>
      <c r="AF20" s="97">
        <v>25735500</v>
      </c>
      <c r="AG20" s="56">
        <f t="shared" si="21"/>
        <v>1</v>
      </c>
      <c r="AH20" s="52" t="s">
        <v>260</v>
      </c>
      <c r="AI20" s="54">
        <v>25</v>
      </c>
      <c r="AJ20" s="55">
        <v>0</v>
      </c>
      <c r="AK20" s="56">
        <f t="shared" si="22"/>
        <v>0</v>
      </c>
      <c r="AL20" s="96">
        <v>32000000</v>
      </c>
      <c r="AM20" s="97">
        <v>16885000</v>
      </c>
      <c r="AN20" s="56">
        <f t="shared" si="23"/>
        <v>0.52765625000000005</v>
      </c>
      <c r="AO20" s="52" t="s">
        <v>261</v>
      </c>
    </row>
    <row r="21" spans="1:41" ht="99" customHeight="1" x14ac:dyDescent="0.35">
      <c r="A21" s="1465"/>
      <c r="B21" s="1409"/>
      <c r="C21" s="1409"/>
      <c r="D21" s="1401" t="s">
        <v>262</v>
      </c>
      <c r="E21" s="1401" t="s">
        <v>263</v>
      </c>
      <c r="F21" s="30" t="s">
        <v>228</v>
      </c>
      <c r="G21" s="99">
        <v>0.59</v>
      </c>
      <c r="H21" s="381" t="s">
        <v>264</v>
      </c>
      <c r="I21" s="1535" t="s">
        <v>265</v>
      </c>
      <c r="J21" s="1592" t="s">
        <v>266</v>
      </c>
      <c r="K21" s="1587"/>
      <c r="L21" s="1587"/>
      <c r="M21" s="1588"/>
      <c r="N21" s="108">
        <v>12</v>
      </c>
      <c r="O21" s="48">
        <v>12</v>
      </c>
      <c r="P21" s="380">
        <f t="shared" si="16"/>
        <v>1</v>
      </c>
      <c r="Q21" s="102">
        <v>25953</v>
      </c>
      <c r="R21" s="103">
        <v>25953</v>
      </c>
      <c r="S21" s="380">
        <f t="shared" si="17"/>
        <v>1</v>
      </c>
      <c r="T21" s="81" t="s">
        <v>1185</v>
      </c>
      <c r="U21" s="108">
        <v>12</v>
      </c>
      <c r="V21" s="48">
        <v>12</v>
      </c>
      <c r="W21" s="377">
        <f t="shared" si="18"/>
        <v>1</v>
      </c>
      <c r="X21" s="104">
        <v>10167000000</v>
      </c>
      <c r="Y21" s="105">
        <v>10167000000</v>
      </c>
      <c r="Z21" s="380">
        <f t="shared" si="19"/>
        <v>1</v>
      </c>
      <c r="AA21" s="81" t="s">
        <v>1186</v>
      </c>
      <c r="AB21" s="54">
        <v>12</v>
      </c>
      <c r="AC21" s="55">
        <v>12</v>
      </c>
      <c r="AD21" s="56">
        <f t="shared" si="20"/>
        <v>1</v>
      </c>
      <c r="AE21" s="96">
        <v>10167000000</v>
      </c>
      <c r="AF21" s="97">
        <v>10167000000</v>
      </c>
      <c r="AG21" s="56">
        <f t="shared" ref="AG21:AG22" si="24">AF21/AE21</f>
        <v>1</v>
      </c>
      <c r="AH21" s="81" t="s">
        <v>1186</v>
      </c>
      <c r="AI21" s="54"/>
      <c r="AJ21" s="55"/>
      <c r="AK21" s="56"/>
      <c r="AL21" s="96"/>
      <c r="AM21" s="97"/>
      <c r="AN21" s="56"/>
      <c r="AO21" s="81"/>
    </row>
    <row r="22" spans="1:41" ht="99" customHeight="1" x14ac:dyDescent="0.35">
      <c r="A22" s="1465"/>
      <c r="B22" s="1409"/>
      <c r="C22" s="1409"/>
      <c r="D22" s="1404"/>
      <c r="E22" s="1404"/>
      <c r="F22" s="30" t="s">
        <v>267</v>
      </c>
      <c r="G22" s="106" t="s">
        <v>69</v>
      </c>
      <c r="H22" s="381" t="s">
        <v>268</v>
      </c>
      <c r="I22" s="1438"/>
      <c r="J22" s="1592" t="s">
        <v>270</v>
      </c>
      <c r="K22" s="1587"/>
      <c r="L22" s="1587"/>
      <c r="M22" s="1588"/>
      <c r="N22" s="108">
        <v>9</v>
      </c>
      <c r="O22" s="48">
        <v>9</v>
      </c>
      <c r="P22" s="380">
        <f t="shared" si="16"/>
        <v>1</v>
      </c>
      <c r="Q22" s="102">
        <v>14562000000</v>
      </c>
      <c r="R22" s="103">
        <v>14562000000</v>
      </c>
      <c r="S22" s="380">
        <f t="shared" si="17"/>
        <v>1</v>
      </c>
      <c r="T22" s="81" t="s">
        <v>1187</v>
      </c>
      <c r="U22" s="108">
        <v>9</v>
      </c>
      <c r="V22" s="48">
        <v>9</v>
      </c>
      <c r="W22" s="377">
        <f t="shared" si="18"/>
        <v>1</v>
      </c>
      <c r="X22" s="102">
        <v>11440000000</v>
      </c>
      <c r="Y22" s="103">
        <v>11440000000</v>
      </c>
      <c r="Z22" s="380">
        <f t="shared" si="19"/>
        <v>1</v>
      </c>
      <c r="AA22" s="81" t="s">
        <v>271</v>
      </c>
      <c r="AB22" s="54">
        <v>3</v>
      </c>
      <c r="AC22" s="55">
        <v>3</v>
      </c>
      <c r="AD22" s="56">
        <f t="shared" si="20"/>
        <v>1</v>
      </c>
      <c r="AE22" s="96">
        <v>11440000000</v>
      </c>
      <c r="AF22" s="97">
        <v>11440000000</v>
      </c>
      <c r="AG22" s="56">
        <f t="shared" si="24"/>
        <v>1</v>
      </c>
      <c r="AH22" s="81" t="s">
        <v>271</v>
      </c>
      <c r="AI22" s="54"/>
      <c r="AJ22" s="55"/>
      <c r="AK22" s="56"/>
      <c r="AL22" s="96"/>
      <c r="AM22" s="97"/>
      <c r="AN22" s="56"/>
      <c r="AO22" s="81"/>
    </row>
    <row r="23" spans="1:41" ht="99" customHeight="1" x14ac:dyDescent="0.35">
      <c r="A23" s="1438"/>
      <c r="B23" s="1409"/>
      <c r="C23" s="1409"/>
      <c r="D23" s="30" t="s">
        <v>272</v>
      </c>
      <c r="E23" s="30" t="s">
        <v>273</v>
      </c>
      <c r="F23" s="30" t="s">
        <v>274</v>
      </c>
      <c r="G23" s="71" t="s">
        <v>69</v>
      </c>
      <c r="H23" s="381" t="s">
        <v>275</v>
      </c>
      <c r="I23" s="45" t="s">
        <v>233</v>
      </c>
      <c r="J23" s="25" t="s">
        <v>52</v>
      </c>
      <c r="K23" s="25" t="s">
        <v>248</v>
      </c>
      <c r="L23" s="25" t="s">
        <v>284</v>
      </c>
      <c r="M23" s="80" t="s">
        <v>285</v>
      </c>
      <c r="N23" s="53">
        <v>250</v>
      </c>
      <c r="O23" s="48">
        <v>125</v>
      </c>
      <c r="P23" s="380">
        <f t="shared" si="16"/>
        <v>0.5</v>
      </c>
      <c r="Q23" s="50">
        <v>50000000</v>
      </c>
      <c r="R23" s="51">
        <v>36485017</v>
      </c>
      <c r="S23" s="380">
        <f t="shared" si="17"/>
        <v>0.72970033999999995</v>
      </c>
      <c r="T23" s="52"/>
      <c r="U23" s="53">
        <v>100</v>
      </c>
      <c r="V23" s="48">
        <v>96</v>
      </c>
      <c r="W23" s="380">
        <f t="shared" si="18"/>
        <v>0.96</v>
      </c>
      <c r="X23" s="50">
        <v>52000000</v>
      </c>
      <c r="Y23" s="51">
        <v>35920648</v>
      </c>
      <c r="Z23" s="380">
        <f t="shared" si="19"/>
        <v>0.69078169230769226</v>
      </c>
      <c r="AA23" s="52" t="s">
        <v>286</v>
      </c>
      <c r="AB23" s="54">
        <v>100</v>
      </c>
      <c r="AC23" s="55">
        <v>229</v>
      </c>
      <c r="AD23" s="56">
        <f t="shared" si="20"/>
        <v>2.29</v>
      </c>
      <c r="AE23" s="96">
        <v>49079352</v>
      </c>
      <c r="AF23" s="97">
        <v>48289819</v>
      </c>
      <c r="AG23" s="56">
        <f t="shared" ref="AG23:AG32" si="25">+AF23/AE23</f>
        <v>0.9839131331644313</v>
      </c>
      <c r="AH23" s="81" t="s">
        <v>287</v>
      </c>
      <c r="AI23" s="54">
        <v>50</v>
      </c>
      <c r="AJ23" s="55">
        <v>0</v>
      </c>
      <c r="AK23" s="56">
        <f t="shared" ref="AK23:AK32" si="26">+AJ23/AI23</f>
        <v>0</v>
      </c>
      <c r="AL23" s="96">
        <v>38000000</v>
      </c>
      <c r="AM23" s="97">
        <v>5000000</v>
      </c>
      <c r="AN23" s="56">
        <f t="shared" ref="AN23:AN32" si="27">+AM23/AL23</f>
        <v>0.13157894736842105</v>
      </c>
      <c r="AO23" s="52" t="s">
        <v>288</v>
      </c>
    </row>
    <row r="24" spans="1:41" ht="99" customHeight="1" x14ac:dyDescent="0.35">
      <c r="A24" s="1597" t="s">
        <v>289</v>
      </c>
      <c r="B24" s="1409"/>
      <c r="C24" s="1409"/>
      <c r="D24" s="1401" t="s">
        <v>290</v>
      </c>
      <c r="E24" s="1401" t="s">
        <v>291</v>
      </c>
      <c r="F24" s="1401" t="s">
        <v>292</v>
      </c>
      <c r="G24" s="1573">
        <v>1</v>
      </c>
      <c r="H24" s="1574">
        <v>1</v>
      </c>
      <c r="I24" s="1593" t="s">
        <v>96</v>
      </c>
      <c r="J24" s="25" t="s">
        <v>52</v>
      </c>
      <c r="K24" s="25" t="s">
        <v>97</v>
      </c>
      <c r="L24" s="25" t="s">
        <v>300</v>
      </c>
      <c r="M24" s="80" t="s">
        <v>301</v>
      </c>
      <c r="N24" s="53">
        <v>10000</v>
      </c>
      <c r="O24" s="48">
        <v>7650</v>
      </c>
      <c r="P24" s="380">
        <f t="shared" si="16"/>
        <v>0.76500000000000001</v>
      </c>
      <c r="Q24" s="50">
        <v>0</v>
      </c>
      <c r="R24" s="51">
        <v>0</v>
      </c>
      <c r="S24" s="380"/>
      <c r="T24" s="52" t="s">
        <v>302</v>
      </c>
      <c r="U24" s="53">
        <v>8000</v>
      </c>
      <c r="V24" s="48">
        <v>8000</v>
      </c>
      <c r="W24" s="380">
        <f t="shared" si="18"/>
        <v>1</v>
      </c>
      <c r="X24" s="50">
        <v>10000000</v>
      </c>
      <c r="Y24" s="51">
        <v>10000000</v>
      </c>
      <c r="Z24" s="380">
        <f t="shared" si="19"/>
        <v>1</v>
      </c>
      <c r="AA24" s="52" t="s">
        <v>303</v>
      </c>
      <c r="AB24" s="54">
        <v>10350</v>
      </c>
      <c r="AC24" s="55">
        <v>10350</v>
      </c>
      <c r="AD24" s="56">
        <f t="shared" si="20"/>
        <v>1</v>
      </c>
      <c r="AE24" s="96">
        <v>15770000</v>
      </c>
      <c r="AF24" s="97">
        <v>14165000</v>
      </c>
      <c r="AG24" s="56">
        <f t="shared" si="25"/>
        <v>0.89822447685478757</v>
      </c>
      <c r="AH24" s="52" t="s">
        <v>304</v>
      </c>
      <c r="AI24" s="54">
        <v>7000</v>
      </c>
      <c r="AJ24" s="55">
        <v>4308</v>
      </c>
      <c r="AK24" s="56">
        <f t="shared" si="26"/>
        <v>0.61542857142857144</v>
      </c>
      <c r="AL24" s="96">
        <v>10000000</v>
      </c>
      <c r="AM24" s="97">
        <v>4800000</v>
      </c>
      <c r="AN24" s="56">
        <f t="shared" si="27"/>
        <v>0.48</v>
      </c>
      <c r="AO24" s="52" t="s">
        <v>305</v>
      </c>
    </row>
    <row r="25" spans="1:41" ht="99" customHeight="1" x14ac:dyDescent="0.35">
      <c r="A25" s="1465"/>
      <c r="B25" s="1409"/>
      <c r="C25" s="1409"/>
      <c r="D25" s="1409"/>
      <c r="E25" s="1409"/>
      <c r="F25" s="1409"/>
      <c r="G25" s="1409"/>
      <c r="H25" s="1575"/>
      <c r="I25" s="1465"/>
      <c r="J25" s="25" t="s">
        <v>52</v>
      </c>
      <c r="K25" s="25" t="s">
        <v>97</v>
      </c>
      <c r="L25" s="25" t="s">
        <v>300</v>
      </c>
      <c r="M25" s="80" t="s">
        <v>306</v>
      </c>
      <c r="N25" s="53">
        <v>150</v>
      </c>
      <c r="O25" s="48">
        <v>54</v>
      </c>
      <c r="P25" s="380">
        <f t="shared" si="16"/>
        <v>0.36</v>
      </c>
      <c r="Q25" s="50">
        <v>549272916</v>
      </c>
      <c r="R25" s="51">
        <v>549272916</v>
      </c>
      <c r="S25" s="380">
        <f>+R25/Q25</f>
        <v>1</v>
      </c>
      <c r="T25" s="52" t="s">
        <v>307</v>
      </c>
      <c r="U25" s="53">
        <v>150</v>
      </c>
      <c r="V25" s="48">
        <v>150</v>
      </c>
      <c r="W25" s="380">
        <f t="shared" si="18"/>
        <v>1</v>
      </c>
      <c r="X25" s="50">
        <v>591945607</v>
      </c>
      <c r="Y25" s="51">
        <v>591802211</v>
      </c>
      <c r="Z25" s="380">
        <f t="shared" si="19"/>
        <v>0.99975775476951889</v>
      </c>
      <c r="AA25" s="52" t="s">
        <v>308</v>
      </c>
      <c r="AB25" s="54">
        <v>150</v>
      </c>
      <c r="AC25" s="55">
        <v>99</v>
      </c>
      <c r="AD25" s="56">
        <f t="shared" si="20"/>
        <v>0.66</v>
      </c>
      <c r="AE25" s="96">
        <v>593445941</v>
      </c>
      <c r="AF25" s="97">
        <v>593445941</v>
      </c>
      <c r="AG25" s="56">
        <f t="shared" si="25"/>
        <v>1</v>
      </c>
      <c r="AH25" s="81" t="s">
        <v>309</v>
      </c>
      <c r="AI25" s="54">
        <v>150</v>
      </c>
      <c r="AJ25" s="55">
        <v>0</v>
      </c>
      <c r="AK25" s="56">
        <f t="shared" si="26"/>
        <v>0</v>
      </c>
      <c r="AL25" s="96">
        <v>606824680</v>
      </c>
      <c r="AM25" s="97">
        <v>445280195.22000003</v>
      </c>
      <c r="AN25" s="56">
        <f t="shared" si="27"/>
        <v>0.73378722042089661</v>
      </c>
      <c r="AO25" s="81" t="s">
        <v>310</v>
      </c>
    </row>
    <row r="26" spans="1:41" ht="99" customHeight="1" x14ac:dyDescent="0.35">
      <c r="A26" s="1465"/>
      <c r="B26" s="1409"/>
      <c r="C26" s="1409"/>
      <c r="D26" s="1409"/>
      <c r="E26" s="1409"/>
      <c r="F26" s="1409"/>
      <c r="G26" s="1409"/>
      <c r="H26" s="1575"/>
      <c r="I26" s="1465"/>
      <c r="J26" s="25" t="s">
        <v>52</v>
      </c>
      <c r="K26" s="25" t="s">
        <v>97</v>
      </c>
      <c r="L26" s="25" t="s">
        <v>311</v>
      </c>
      <c r="M26" s="410" t="s">
        <v>312</v>
      </c>
      <c r="N26" s="53">
        <v>100</v>
      </c>
      <c r="O26" s="48">
        <v>102</v>
      </c>
      <c r="P26" s="377">
        <f t="shared" si="16"/>
        <v>1.02</v>
      </c>
      <c r="Q26" s="50">
        <v>0</v>
      </c>
      <c r="R26" s="51">
        <v>0</v>
      </c>
      <c r="S26" s="380"/>
      <c r="T26" s="52" t="s">
        <v>313</v>
      </c>
      <c r="U26" s="53">
        <v>5500</v>
      </c>
      <c r="V26" s="48">
        <v>4760</v>
      </c>
      <c r="W26" s="380">
        <f t="shared" si="18"/>
        <v>0.86545454545454548</v>
      </c>
      <c r="X26" s="50">
        <v>10000000</v>
      </c>
      <c r="Y26" s="51">
        <v>10000000</v>
      </c>
      <c r="Z26" s="380">
        <f t="shared" si="19"/>
        <v>1</v>
      </c>
      <c r="AA26" s="81" t="s">
        <v>314</v>
      </c>
      <c r="AB26" s="54">
        <v>5000</v>
      </c>
      <c r="AC26" s="55">
        <v>11808</v>
      </c>
      <c r="AD26" s="56">
        <f t="shared" si="20"/>
        <v>2.3616000000000001</v>
      </c>
      <c r="AE26" s="96">
        <v>10000000</v>
      </c>
      <c r="AF26" s="97">
        <v>10000000</v>
      </c>
      <c r="AG26" s="56">
        <f t="shared" si="25"/>
        <v>1</v>
      </c>
      <c r="AH26" s="52" t="s">
        <v>315</v>
      </c>
      <c r="AI26" s="54">
        <v>4400</v>
      </c>
      <c r="AJ26" s="55">
        <v>0</v>
      </c>
      <c r="AK26" s="56">
        <f t="shared" si="26"/>
        <v>0</v>
      </c>
      <c r="AL26" s="96">
        <v>10000000</v>
      </c>
      <c r="AM26" s="97">
        <v>0</v>
      </c>
      <c r="AN26" s="56">
        <f t="shared" si="27"/>
        <v>0</v>
      </c>
      <c r="AO26" s="52" t="s">
        <v>316</v>
      </c>
    </row>
    <row r="27" spans="1:41" ht="99" customHeight="1" x14ac:dyDescent="0.35">
      <c r="A27" s="1465"/>
      <c r="B27" s="1409"/>
      <c r="C27" s="1409"/>
      <c r="D27" s="1409"/>
      <c r="E27" s="1409"/>
      <c r="F27" s="1409"/>
      <c r="G27" s="1409"/>
      <c r="H27" s="1575"/>
      <c r="I27" s="1465"/>
      <c r="J27" s="25" t="s">
        <v>52</v>
      </c>
      <c r="K27" s="25" t="s">
        <v>97</v>
      </c>
      <c r="L27" s="25" t="s">
        <v>317</v>
      </c>
      <c r="M27" s="410" t="s">
        <v>318</v>
      </c>
      <c r="N27" s="53">
        <v>54</v>
      </c>
      <c r="O27" s="48">
        <v>54</v>
      </c>
      <c r="P27" s="380">
        <f t="shared" si="16"/>
        <v>1</v>
      </c>
      <c r="Q27" s="50">
        <v>0</v>
      </c>
      <c r="R27" s="51">
        <v>0</v>
      </c>
      <c r="S27" s="380"/>
      <c r="T27" s="52" t="s">
        <v>319</v>
      </c>
      <c r="U27" s="53">
        <v>54</v>
      </c>
      <c r="V27" s="48">
        <v>54</v>
      </c>
      <c r="W27" s="380">
        <f t="shared" si="18"/>
        <v>1</v>
      </c>
      <c r="X27" s="50">
        <v>10000000</v>
      </c>
      <c r="Y27" s="51">
        <v>9334359</v>
      </c>
      <c r="Z27" s="380">
        <f t="shared" si="19"/>
        <v>0.93343589999999999</v>
      </c>
      <c r="AA27" s="52" t="s">
        <v>320</v>
      </c>
      <c r="AB27" s="54">
        <v>54</v>
      </c>
      <c r="AC27" s="55">
        <v>54</v>
      </c>
      <c r="AD27" s="56">
        <f t="shared" si="20"/>
        <v>1</v>
      </c>
      <c r="AE27" s="96">
        <v>10000000</v>
      </c>
      <c r="AF27" s="97">
        <v>10000000</v>
      </c>
      <c r="AG27" s="56">
        <f t="shared" si="25"/>
        <v>1</v>
      </c>
      <c r="AH27" s="52" t="s">
        <v>321</v>
      </c>
      <c r="AI27" s="54">
        <v>54</v>
      </c>
      <c r="AJ27" s="55">
        <v>0</v>
      </c>
      <c r="AK27" s="56">
        <f t="shared" si="26"/>
        <v>0</v>
      </c>
      <c r="AL27" s="96">
        <v>10000000</v>
      </c>
      <c r="AM27" s="97">
        <v>0</v>
      </c>
      <c r="AN27" s="56">
        <f t="shared" si="27"/>
        <v>0</v>
      </c>
      <c r="AO27" s="52" t="s">
        <v>322</v>
      </c>
    </row>
    <row r="28" spans="1:41" ht="99" customHeight="1" x14ac:dyDescent="0.35">
      <c r="A28" s="1465"/>
      <c r="B28" s="1404"/>
      <c r="C28" s="1404"/>
      <c r="D28" s="1404"/>
      <c r="E28" s="1404"/>
      <c r="F28" s="1404"/>
      <c r="G28" s="1404"/>
      <c r="H28" s="1498"/>
      <c r="I28" s="1438"/>
      <c r="J28" s="25" t="s">
        <v>52</v>
      </c>
      <c r="K28" s="25" t="s">
        <v>97</v>
      </c>
      <c r="L28" s="25" t="s">
        <v>323</v>
      </c>
      <c r="M28" s="410" t="s">
        <v>324</v>
      </c>
      <c r="N28" s="53">
        <v>50</v>
      </c>
      <c r="O28" s="48">
        <v>37</v>
      </c>
      <c r="P28" s="380">
        <f t="shared" si="16"/>
        <v>0.74</v>
      </c>
      <c r="Q28" s="50">
        <v>0</v>
      </c>
      <c r="R28" s="51">
        <v>0</v>
      </c>
      <c r="S28" s="380"/>
      <c r="T28" s="52" t="s">
        <v>325</v>
      </c>
      <c r="U28" s="53">
        <v>200</v>
      </c>
      <c r="V28" s="48">
        <v>153</v>
      </c>
      <c r="W28" s="380">
        <f t="shared" si="18"/>
        <v>0.76500000000000001</v>
      </c>
      <c r="X28" s="50">
        <v>0</v>
      </c>
      <c r="Y28" s="51">
        <v>0</v>
      </c>
      <c r="Z28" s="380">
        <v>0</v>
      </c>
      <c r="AA28" s="81" t="s">
        <v>326</v>
      </c>
      <c r="AB28" s="54">
        <v>150</v>
      </c>
      <c r="AC28" s="55">
        <v>298</v>
      </c>
      <c r="AD28" s="56">
        <f t="shared" si="20"/>
        <v>1.9866666666666666</v>
      </c>
      <c r="AE28" s="96">
        <v>5000000</v>
      </c>
      <c r="AF28" s="97">
        <v>5000000</v>
      </c>
      <c r="AG28" s="56">
        <f t="shared" si="25"/>
        <v>1</v>
      </c>
      <c r="AH28" s="52" t="s">
        <v>327</v>
      </c>
      <c r="AI28" s="54">
        <v>113</v>
      </c>
      <c r="AJ28" s="55">
        <v>0</v>
      </c>
      <c r="AK28" s="56">
        <f t="shared" si="26"/>
        <v>0</v>
      </c>
      <c r="AL28" s="96">
        <v>5000000</v>
      </c>
      <c r="AM28" s="97">
        <v>0</v>
      </c>
      <c r="AN28" s="56">
        <f t="shared" si="27"/>
        <v>0</v>
      </c>
      <c r="AO28" s="52" t="s">
        <v>328</v>
      </c>
    </row>
    <row r="29" spans="1:41" ht="99" customHeight="1" x14ac:dyDescent="0.35">
      <c r="A29" s="1465"/>
      <c r="B29" s="1398" t="s">
        <v>38</v>
      </c>
      <c r="C29" s="1398" t="s">
        <v>39</v>
      </c>
      <c r="D29" s="1401" t="s">
        <v>329</v>
      </c>
      <c r="E29" s="1401" t="s">
        <v>330</v>
      </c>
      <c r="F29" s="30" t="s">
        <v>331</v>
      </c>
      <c r="G29" s="99" t="s">
        <v>69</v>
      </c>
      <c r="H29" s="381" t="s">
        <v>332</v>
      </c>
      <c r="I29" s="1437" t="s">
        <v>337</v>
      </c>
      <c r="J29" s="1408" t="s">
        <v>52</v>
      </c>
      <c r="K29" s="1408" t="s">
        <v>97</v>
      </c>
      <c r="L29" s="25" t="s">
        <v>338</v>
      </c>
      <c r="M29" s="80" t="s">
        <v>339</v>
      </c>
      <c r="N29" s="53">
        <v>1</v>
      </c>
      <c r="O29" s="48">
        <v>1</v>
      </c>
      <c r="P29" s="380">
        <f t="shared" si="16"/>
        <v>1</v>
      </c>
      <c r="Q29" s="50">
        <v>200000000</v>
      </c>
      <c r="R29" s="51">
        <v>170849645</v>
      </c>
      <c r="S29" s="380"/>
      <c r="T29" s="52" t="s">
        <v>340</v>
      </c>
      <c r="U29" s="53">
        <v>2</v>
      </c>
      <c r="V29" s="48">
        <v>2</v>
      </c>
      <c r="W29" s="380">
        <f t="shared" si="18"/>
        <v>1</v>
      </c>
      <c r="X29" s="50">
        <v>439058252</v>
      </c>
      <c r="Y29" s="51">
        <v>432580762</v>
      </c>
      <c r="Z29" s="380">
        <f t="shared" ref="Z29:Z32" si="28">+Y29/X29</f>
        <v>0.9852468551257294</v>
      </c>
      <c r="AA29" s="52" t="s">
        <v>341</v>
      </c>
      <c r="AB29" s="54">
        <v>2</v>
      </c>
      <c r="AC29" s="55">
        <v>2</v>
      </c>
      <c r="AD29" s="56">
        <f t="shared" si="20"/>
        <v>1</v>
      </c>
      <c r="AE29" s="96">
        <v>170178708</v>
      </c>
      <c r="AF29" s="97">
        <v>156567612</v>
      </c>
      <c r="AG29" s="56">
        <f t="shared" si="25"/>
        <v>0.92001880752320675</v>
      </c>
      <c r="AH29" s="52" t="s">
        <v>342</v>
      </c>
      <c r="AI29" s="54">
        <v>2</v>
      </c>
      <c r="AJ29" s="55">
        <v>2</v>
      </c>
      <c r="AK29" s="56">
        <f t="shared" si="26"/>
        <v>1</v>
      </c>
      <c r="AL29" s="96">
        <v>170000000</v>
      </c>
      <c r="AM29" s="97">
        <v>60197609</v>
      </c>
      <c r="AN29" s="56">
        <f t="shared" si="27"/>
        <v>0.3541035823529412</v>
      </c>
      <c r="AO29" s="52" t="s">
        <v>343</v>
      </c>
    </row>
    <row r="30" spans="1:41" ht="99" customHeight="1" x14ac:dyDescent="0.35">
      <c r="A30" s="1465"/>
      <c r="B30" s="1409"/>
      <c r="C30" s="1409"/>
      <c r="D30" s="1404"/>
      <c r="E30" s="1404"/>
      <c r="F30" s="30" t="s">
        <v>344</v>
      </c>
      <c r="G30" s="99" t="s">
        <v>69</v>
      </c>
      <c r="H30" s="381">
        <v>0.7</v>
      </c>
      <c r="I30" s="1438"/>
      <c r="J30" s="1404"/>
      <c r="K30" s="1404"/>
      <c r="L30" s="25" t="s">
        <v>347</v>
      </c>
      <c r="M30" s="80" t="s">
        <v>348</v>
      </c>
      <c r="N30" s="69" t="s">
        <v>349</v>
      </c>
      <c r="O30" s="46"/>
      <c r="P30" s="380"/>
      <c r="Q30" s="69"/>
      <c r="R30" s="46"/>
      <c r="S30" s="380"/>
      <c r="T30" s="81" t="s">
        <v>349</v>
      </c>
      <c r="U30" s="53">
        <v>8</v>
      </c>
      <c r="V30" s="41">
        <v>8</v>
      </c>
      <c r="W30" s="380">
        <f t="shared" si="18"/>
        <v>1</v>
      </c>
      <c r="X30" s="50">
        <v>10000000</v>
      </c>
      <c r="Y30" s="51">
        <v>10000000</v>
      </c>
      <c r="Z30" s="380">
        <f t="shared" si="28"/>
        <v>1</v>
      </c>
      <c r="AA30" s="52" t="s">
        <v>350</v>
      </c>
      <c r="AB30" s="54">
        <v>9</v>
      </c>
      <c r="AC30" s="113">
        <v>9</v>
      </c>
      <c r="AD30" s="56">
        <f t="shared" si="20"/>
        <v>1</v>
      </c>
      <c r="AE30" s="96">
        <v>20000000</v>
      </c>
      <c r="AF30" s="97">
        <v>20000000</v>
      </c>
      <c r="AG30" s="56">
        <f t="shared" si="25"/>
        <v>1</v>
      </c>
      <c r="AH30" s="52" t="s">
        <v>351</v>
      </c>
      <c r="AI30" s="54">
        <v>8</v>
      </c>
      <c r="AJ30" s="113">
        <v>1</v>
      </c>
      <c r="AK30" s="56">
        <f t="shared" si="26"/>
        <v>0.125</v>
      </c>
      <c r="AL30" s="96">
        <v>10000000</v>
      </c>
      <c r="AM30" s="97">
        <v>4800000</v>
      </c>
      <c r="AN30" s="56">
        <f t="shared" si="27"/>
        <v>0.48</v>
      </c>
      <c r="AO30" s="52" t="s">
        <v>352</v>
      </c>
    </row>
    <row r="31" spans="1:41" ht="99" customHeight="1" x14ac:dyDescent="0.35">
      <c r="A31" s="1465"/>
      <c r="B31" s="1409"/>
      <c r="C31" s="1409"/>
      <c r="D31" s="1401" t="s">
        <v>329</v>
      </c>
      <c r="E31" s="1401" t="s">
        <v>353</v>
      </c>
      <c r="F31" s="1401" t="s">
        <v>354</v>
      </c>
      <c r="G31" s="1584">
        <v>48</v>
      </c>
      <c r="H31" s="1590">
        <v>54</v>
      </c>
      <c r="I31" s="1591" t="s">
        <v>96</v>
      </c>
      <c r="J31" s="25" t="s">
        <v>52</v>
      </c>
      <c r="K31" s="25" t="s">
        <v>97</v>
      </c>
      <c r="L31" s="46" t="s">
        <v>361</v>
      </c>
      <c r="M31" s="80" t="s">
        <v>362</v>
      </c>
      <c r="N31" s="108"/>
      <c r="O31" s="114"/>
      <c r="P31" s="380"/>
      <c r="Q31" s="108"/>
      <c r="R31" s="114"/>
      <c r="S31" s="380"/>
      <c r="T31" s="81" t="s">
        <v>349</v>
      </c>
      <c r="U31" s="40">
        <v>606</v>
      </c>
      <c r="V31" s="41">
        <v>620</v>
      </c>
      <c r="W31" s="377">
        <f t="shared" si="18"/>
        <v>1.023102310231023</v>
      </c>
      <c r="X31" s="50">
        <v>20000000</v>
      </c>
      <c r="Y31" s="51">
        <v>20000000</v>
      </c>
      <c r="Z31" s="380">
        <f t="shared" si="28"/>
        <v>1</v>
      </c>
      <c r="AA31" s="52" t="s">
        <v>363</v>
      </c>
      <c r="AB31" s="115">
        <v>604</v>
      </c>
      <c r="AC31" s="113">
        <v>1545</v>
      </c>
      <c r="AD31" s="56">
        <f t="shared" si="20"/>
        <v>2.5579470198675498</v>
      </c>
      <c r="AE31" s="57">
        <v>20000000</v>
      </c>
      <c r="AF31" s="58">
        <v>13000000</v>
      </c>
      <c r="AG31" s="56">
        <f t="shared" si="25"/>
        <v>0.65</v>
      </c>
      <c r="AH31" s="52" t="s">
        <v>364</v>
      </c>
      <c r="AI31" s="115">
        <v>604</v>
      </c>
      <c r="AJ31" s="113">
        <v>0</v>
      </c>
      <c r="AK31" s="56">
        <f t="shared" si="26"/>
        <v>0</v>
      </c>
      <c r="AL31" s="57">
        <v>20000000</v>
      </c>
      <c r="AM31" s="58">
        <v>0</v>
      </c>
      <c r="AN31" s="56">
        <f t="shared" si="27"/>
        <v>0</v>
      </c>
      <c r="AO31" s="52" t="s">
        <v>365</v>
      </c>
    </row>
    <row r="32" spans="1:41" ht="99" customHeight="1" x14ac:dyDescent="0.35">
      <c r="A32" s="1465"/>
      <c r="B32" s="1409"/>
      <c r="C32" s="1409"/>
      <c r="D32" s="1404"/>
      <c r="E32" s="1404"/>
      <c r="F32" s="1404"/>
      <c r="G32" s="1404"/>
      <c r="H32" s="1498"/>
      <c r="I32" s="1438"/>
      <c r="J32" s="25" t="s">
        <v>52</v>
      </c>
      <c r="K32" s="25" t="s">
        <v>97</v>
      </c>
      <c r="L32" s="46" t="s">
        <v>361</v>
      </c>
      <c r="M32" s="80" t="s">
        <v>366</v>
      </c>
      <c r="N32" s="108"/>
      <c r="O32" s="114"/>
      <c r="P32" s="380"/>
      <c r="Q32" s="108"/>
      <c r="R32" s="114"/>
      <c r="S32" s="380"/>
      <c r="T32" s="81" t="s">
        <v>367</v>
      </c>
      <c r="U32" s="40">
        <v>94</v>
      </c>
      <c r="V32" s="41">
        <v>94</v>
      </c>
      <c r="W32" s="380">
        <f t="shared" si="18"/>
        <v>1</v>
      </c>
      <c r="X32" s="50">
        <v>20000000</v>
      </c>
      <c r="Y32" s="51">
        <v>20000000</v>
      </c>
      <c r="Z32" s="380">
        <f t="shared" si="28"/>
        <v>1</v>
      </c>
      <c r="AA32" s="52" t="s">
        <v>368</v>
      </c>
      <c r="AB32" s="115">
        <v>94</v>
      </c>
      <c r="AC32" s="113">
        <v>293</v>
      </c>
      <c r="AD32" s="56">
        <f t="shared" si="20"/>
        <v>3.1170212765957448</v>
      </c>
      <c r="AE32" s="57">
        <v>5000000</v>
      </c>
      <c r="AF32" s="58">
        <v>5000000</v>
      </c>
      <c r="AG32" s="56">
        <f t="shared" si="25"/>
        <v>1</v>
      </c>
      <c r="AH32" s="52" t="s">
        <v>369</v>
      </c>
      <c r="AI32" s="115">
        <v>94</v>
      </c>
      <c r="AJ32" s="113">
        <v>0</v>
      </c>
      <c r="AK32" s="56">
        <f t="shared" si="26"/>
        <v>0</v>
      </c>
      <c r="AL32" s="57">
        <v>5000000</v>
      </c>
      <c r="AM32" s="58">
        <v>0</v>
      </c>
      <c r="AN32" s="56">
        <f t="shared" si="27"/>
        <v>0</v>
      </c>
      <c r="AO32" s="52" t="s">
        <v>370</v>
      </c>
    </row>
    <row r="33" spans="1:41" ht="99" customHeight="1" x14ac:dyDescent="0.35">
      <c r="A33" s="1465"/>
      <c r="B33" s="1409"/>
      <c r="C33" s="1409"/>
      <c r="D33" s="1598" t="s">
        <v>371</v>
      </c>
      <c r="E33" s="1598" t="s">
        <v>372</v>
      </c>
      <c r="F33" s="383" t="s">
        <v>373</v>
      </c>
      <c r="G33" s="411" t="s">
        <v>69</v>
      </c>
      <c r="H33" s="385">
        <v>0.7</v>
      </c>
      <c r="I33" s="412" t="s">
        <v>96</v>
      </c>
      <c r="J33" s="387" t="s">
        <v>52</v>
      </c>
      <c r="K33" s="387" t="s">
        <v>97</v>
      </c>
      <c r="L33" s="387" t="s">
        <v>382</v>
      </c>
      <c r="M33" s="388" t="s">
        <v>383</v>
      </c>
      <c r="N33" s="389"/>
      <c r="O33" s="390"/>
      <c r="P33" s="391"/>
      <c r="Q33" s="389"/>
      <c r="R33" s="390"/>
      <c r="S33" s="391"/>
      <c r="T33" s="392"/>
      <c r="U33" s="389"/>
      <c r="V33" s="390"/>
      <c r="W33" s="391"/>
      <c r="X33" s="389"/>
      <c r="Y33" s="390"/>
      <c r="Z33" s="391"/>
      <c r="AA33" s="392"/>
      <c r="AB33" s="389"/>
      <c r="AC33" s="390"/>
      <c r="AD33" s="391"/>
      <c r="AE33" s="389"/>
      <c r="AF33" s="390"/>
      <c r="AG33" s="391"/>
      <c r="AH33" s="392"/>
      <c r="AI33" s="389"/>
      <c r="AJ33" s="390"/>
      <c r="AK33" s="391"/>
      <c r="AL33" s="389"/>
      <c r="AM33" s="390"/>
      <c r="AN33" s="391"/>
      <c r="AO33" s="392"/>
    </row>
    <row r="34" spans="1:41" ht="99" customHeight="1" x14ac:dyDescent="0.35">
      <c r="A34" s="1465"/>
      <c r="B34" s="1409"/>
      <c r="C34" s="1409"/>
      <c r="D34" s="1404"/>
      <c r="E34" s="1404"/>
      <c r="F34" s="383" t="s">
        <v>384</v>
      </c>
      <c r="G34" s="413">
        <v>0.8</v>
      </c>
      <c r="H34" s="414">
        <v>1</v>
      </c>
      <c r="I34" s="412" t="s">
        <v>96</v>
      </c>
      <c r="J34" s="387" t="s">
        <v>52</v>
      </c>
      <c r="K34" s="387" t="s">
        <v>97</v>
      </c>
      <c r="L34" s="387" t="s">
        <v>347</v>
      </c>
      <c r="M34" s="388" t="s">
        <v>348</v>
      </c>
      <c r="N34" s="389"/>
      <c r="O34" s="390"/>
      <c r="P34" s="391"/>
      <c r="Q34" s="389"/>
      <c r="R34" s="390"/>
      <c r="S34" s="391"/>
      <c r="T34" s="392"/>
      <c r="U34" s="389"/>
      <c r="V34" s="390"/>
      <c r="W34" s="391"/>
      <c r="X34" s="389"/>
      <c r="Y34" s="390"/>
      <c r="Z34" s="391"/>
      <c r="AA34" s="392"/>
      <c r="AB34" s="389"/>
      <c r="AC34" s="390"/>
      <c r="AD34" s="391"/>
      <c r="AE34" s="389"/>
      <c r="AF34" s="390"/>
      <c r="AG34" s="391"/>
      <c r="AH34" s="392"/>
      <c r="AI34" s="389"/>
      <c r="AJ34" s="390"/>
      <c r="AK34" s="391"/>
      <c r="AL34" s="389"/>
      <c r="AM34" s="390"/>
      <c r="AN34" s="391"/>
      <c r="AO34" s="392"/>
    </row>
    <row r="35" spans="1:41" ht="99" customHeight="1" x14ac:dyDescent="0.35">
      <c r="A35" s="1465"/>
      <c r="B35" s="1409"/>
      <c r="C35" s="1409"/>
      <c r="D35" s="1401" t="s">
        <v>371</v>
      </c>
      <c r="E35" s="1401" t="s">
        <v>391</v>
      </c>
      <c r="F35" s="1401" t="s">
        <v>392</v>
      </c>
      <c r="G35" s="1594">
        <v>19525</v>
      </c>
      <c r="H35" s="1590">
        <v>27335</v>
      </c>
      <c r="I35" s="116" t="s">
        <v>396</v>
      </c>
      <c r="J35" s="25" t="s">
        <v>52</v>
      </c>
      <c r="K35" s="25" t="s">
        <v>255</v>
      </c>
      <c r="L35" s="25" t="s">
        <v>397</v>
      </c>
      <c r="M35" s="80" t="s">
        <v>398</v>
      </c>
      <c r="N35" s="53">
        <v>8</v>
      </c>
      <c r="O35" s="48">
        <v>11</v>
      </c>
      <c r="P35" s="377">
        <f t="shared" ref="P35:P36" si="29">+O35/N35</f>
        <v>1.375</v>
      </c>
      <c r="Q35" s="117">
        <v>27000000</v>
      </c>
      <c r="R35" s="118">
        <v>9826667</v>
      </c>
      <c r="S35" s="380">
        <f t="shared" ref="S35:S36" si="30">+R35/Q35</f>
        <v>0.36395062962962965</v>
      </c>
      <c r="T35" s="52" t="s">
        <v>399</v>
      </c>
      <c r="U35" s="53">
        <v>2</v>
      </c>
      <c r="V35" s="48">
        <v>2</v>
      </c>
      <c r="W35" s="380">
        <f t="shared" ref="W35:W38" si="31">+V35/U35</f>
        <v>1</v>
      </c>
      <c r="X35" s="117">
        <v>75112368</v>
      </c>
      <c r="Y35" s="118">
        <v>71374050.390000001</v>
      </c>
      <c r="Z35" s="380">
        <f t="shared" ref="Z35:Z38" si="32">+Y35/X35</f>
        <v>0.95023033210722363</v>
      </c>
      <c r="AA35" s="52" t="s">
        <v>400</v>
      </c>
      <c r="AB35" s="54">
        <v>4</v>
      </c>
      <c r="AC35" s="55">
        <v>5</v>
      </c>
      <c r="AD35" s="56">
        <f t="shared" ref="AD35:AD38" si="33">+AC35/AB35</f>
        <v>1.25</v>
      </c>
      <c r="AE35" s="96">
        <v>30494667</v>
      </c>
      <c r="AF35" s="97">
        <v>23859070</v>
      </c>
      <c r="AG35" s="56">
        <f t="shared" ref="AG35:AG38" si="34">+AF35/AE35</f>
        <v>0.78240139497178307</v>
      </c>
      <c r="AH35" s="119" t="s">
        <v>1188</v>
      </c>
      <c r="AI35" s="54">
        <v>5</v>
      </c>
      <c r="AJ35" s="55">
        <v>3</v>
      </c>
      <c r="AK35" s="56">
        <f t="shared" ref="AK35:AK38" si="35">+AJ35/AI35</f>
        <v>0.6</v>
      </c>
      <c r="AL35" s="96">
        <v>39000000</v>
      </c>
      <c r="AM35" s="97">
        <v>15100000</v>
      </c>
      <c r="AN35" s="56">
        <f t="shared" ref="AN35:AN38" si="36">+AM35/AL35</f>
        <v>0.38717948717948719</v>
      </c>
      <c r="AO35" s="52" t="s">
        <v>401</v>
      </c>
    </row>
    <row r="36" spans="1:41" ht="99" customHeight="1" x14ac:dyDescent="0.35">
      <c r="A36" s="1465"/>
      <c r="B36" s="1409"/>
      <c r="C36" s="1409"/>
      <c r="D36" s="1409"/>
      <c r="E36" s="1409"/>
      <c r="F36" s="1404"/>
      <c r="G36" s="1404"/>
      <c r="H36" s="1498"/>
      <c r="I36" s="116" t="s">
        <v>233</v>
      </c>
      <c r="J36" s="25" t="s">
        <v>52</v>
      </c>
      <c r="K36" s="25" t="s">
        <v>248</v>
      </c>
      <c r="L36" s="25" t="s">
        <v>402</v>
      </c>
      <c r="M36" s="80" t="s">
        <v>403</v>
      </c>
      <c r="N36" s="53">
        <v>20</v>
      </c>
      <c r="O36" s="48">
        <v>0</v>
      </c>
      <c r="P36" s="380">
        <f t="shared" si="29"/>
        <v>0</v>
      </c>
      <c r="Q36" s="117">
        <v>65000000</v>
      </c>
      <c r="R36" s="118">
        <v>9400000</v>
      </c>
      <c r="S36" s="380">
        <f t="shared" si="30"/>
        <v>0.14461538461538462</v>
      </c>
      <c r="T36" s="52" t="s">
        <v>404</v>
      </c>
      <c r="U36" s="53">
        <v>30</v>
      </c>
      <c r="V36" s="48">
        <v>30</v>
      </c>
      <c r="W36" s="380">
        <f t="shared" si="31"/>
        <v>1</v>
      </c>
      <c r="X36" s="117">
        <v>136707113</v>
      </c>
      <c r="Y36" s="118">
        <v>110644280.95</v>
      </c>
      <c r="Z36" s="380">
        <f t="shared" si="32"/>
        <v>0.8093527726680908</v>
      </c>
      <c r="AA36" s="52" t="s">
        <v>405</v>
      </c>
      <c r="AB36" s="54">
        <v>75</v>
      </c>
      <c r="AC36" s="55">
        <v>65</v>
      </c>
      <c r="AD36" s="98">
        <f t="shared" si="33"/>
        <v>0.8666666666666667</v>
      </c>
      <c r="AE36" s="96">
        <v>16784600</v>
      </c>
      <c r="AF36" s="97">
        <v>15036700</v>
      </c>
      <c r="AG36" s="56">
        <f t="shared" si="34"/>
        <v>0.89586287430144296</v>
      </c>
      <c r="AH36" s="52" t="s">
        <v>406</v>
      </c>
      <c r="AI36" s="54">
        <v>75</v>
      </c>
      <c r="AJ36" s="55">
        <v>0</v>
      </c>
      <c r="AK36" s="98">
        <f t="shared" si="35"/>
        <v>0</v>
      </c>
      <c r="AL36" s="96">
        <v>38000000</v>
      </c>
      <c r="AM36" s="97">
        <v>5650000</v>
      </c>
      <c r="AN36" s="56">
        <f t="shared" si="36"/>
        <v>0.14868421052631578</v>
      </c>
      <c r="AO36" s="52" t="s">
        <v>407</v>
      </c>
    </row>
    <row r="37" spans="1:41" ht="99" customHeight="1" x14ac:dyDescent="0.35">
      <c r="A37" s="1465"/>
      <c r="B37" s="1409"/>
      <c r="C37" s="1409"/>
      <c r="D37" s="1404"/>
      <c r="E37" s="1404"/>
      <c r="F37" s="30" t="s">
        <v>408</v>
      </c>
      <c r="G37" s="71" t="s">
        <v>69</v>
      </c>
      <c r="H37" s="381" t="s">
        <v>409</v>
      </c>
      <c r="I37" s="116" t="s">
        <v>396</v>
      </c>
      <c r="J37" s="25" t="s">
        <v>414</v>
      </c>
      <c r="K37" s="25" t="s">
        <v>415</v>
      </c>
      <c r="L37" s="25" t="s">
        <v>416</v>
      </c>
      <c r="M37" s="68" t="s">
        <v>417</v>
      </c>
      <c r="N37" s="69"/>
      <c r="O37" s="46"/>
      <c r="P37" s="380"/>
      <c r="Q37" s="69"/>
      <c r="R37" s="46"/>
      <c r="S37" s="380"/>
      <c r="T37" s="52" t="s">
        <v>418</v>
      </c>
      <c r="U37" s="53">
        <v>4</v>
      </c>
      <c r="V37" s="48">
        <v>4</v>
      </c>
      <c r="W37" s="380">
        <f t="shared" si="31"/>
        <v>1</v>
      </c>
      <c r="X37" s="117">
        <v>18000000</v>
      </c>
      <c r="Y37" s="118">
        <v>17310000</v>
      </c>
      <c r="Z37" s="380">
        <f t="shared" si="32"/>
        <v>0.96166666666666667</v>
      </c>
      <c r="AA37" s="52" t="s">
        <v>419</v>
      </c>
      <c r="AB37" s="54">
        <v>10</v>
      </c>
      <c r="AC37" s="55">
        <v>10</v>
      </c>
      <c r="AD37" s="98">
        <f t="shared" si="33"/>
        <v>1</v>
      </c>
      <c r="AE37" s="96">
        <v>18000000</v>
      </c>
      <c r="AF37" s="97">
        <v>18000000</v>
      </c>
      <c r="AG37" s="56">
        <f t="shared" si="34"/>
        <v>1</v>
      </c>
      <c r="AH37" s="52" t="s">
        <v>420</v>
      </c>
      <c r="AI37" s="54">
        <v>10</v>
      </c>
      <c r="AJ37" s="55">
        <v>3</v>
      </c>
      <c r="AK37" s="98">
        <f t="shared" si="35"/>
        <v>0.3</v>
      </c>
      <c r="AL37" s="96">
        <v>23400000</v>
      </c>
      <c r="AM37" s="97">
        <v>10400000</v>
      </c>
      <c r="AN37" s="56">
        <f t="shared" si="36"/>
        <v>0.44444444444444442</v>
      </c>
      <c r="AO37" s="52" t="s">
        <v>421</v>
      </c>
    </row>
    <row r="38" spans="1:41" ht="99" customHeight="1" thickBot="1" x14ac:dyDescent="0.4">
      <c r="A38" s="1540"/>
      <c r="B38" s="1541"/>
      <c r="C38" s="1541"/>
      <c r="D38" s="121" t="s">
        <v>422</v>
      </c>
      <c r="E38" s="121" t="s">
        <v>423</v>
      </c>
      <c r="F38" s="121" t="s">
        <v>424</v>
      </c>
      <c r="G38" s="122" t="s">
        <v>69</v>
      </c>
      <c r="H38" s="415">
        <v>113</v>
      </c>
      <c r="I38" s="138" t="s">
        <v>431</v>
      </c>
      <c r="J38" s="124" t="s">
        <v>52</v>
      </c>
      <c r="K38" s="124" t="s">
        <v>97</v>
      </c>
      <c r="L38" s="124" t="s">
        <v>432</v>
      </c>
      <c r="M38" s="139" t="s">
        <v>1189</v>
      </c>
      <c r="N38" s="146">
        <v>9</v>
      </c>
      <c r="O38" s="141">
        <v>0</v>
      </c>
      <c r="P38" s="416">
        <f>+O38/N38</f>
        <v>0</v>
      </c>
      <c r="Q38" s="143">
        <v>628874337</v>
      </c>
      <c r="R38" s="144">
        <v>310970132.10000002</v>
      </c>
      <c r="S38" s="416">
        <f>+R38/Q38</f>
        <v>0.49448691702615943</v>
      </c>
      <c r="T38" s="145" t="s">
        <v>434</v>
      </c>
      <c r="U38" s="146">
        <v>15</v>
      </c>
      <c r="V38" s="141">
        <v>5</v>
      </c>
      <c r="W38" s="416">
        <f t="shared" si="31"/>
        <v>0.33333333333333331</v>
      </c>
      <c r="X38" s="143">
        <v>1765974462.4000001</v>
      </c>
      <c r="Y38" s="144">
        <v>298522254</v>
      </c>
      <c r="Z38" s="416">
        <f t="shared" si="32"/>
        <v>0.16904109337702503</v>
      </c>
      <c r="AA38" s="145" t="s">
        <v>435</v>
      </c>
      <c r="AB38" s="147">
        <v>15</v>
      </c>
      <c r="AC38" s="148">
        <v>8</v>
      </c>
      <c r="AD38" s="149">
        <f t="shared" si="33"/>
        <v>0.53333333333333333</v>
      </c>
      <c r="AE38" s="150">
        <v>3923276899.8800001</v>
      </c>
      <c r="AF38" s="151">
        <v>3304684462</v>
      </c>
      <c r="AG38" s="149">
        <f t="shared" si="34"/>
        <v>0.84232761192590799</v>
      </c>
      <c r="AH38" s="145" t="s">
        <v>436</v>
      </c>
      <c r="AI38" s="147">
        <v>15</v>
      </c>
      <c r="AJ38" s="148">
        <v>0</v>
      </c>
      <c r="AK38" s="149">
        <f t="shared" si="35"/>
        <v>0</v>
      </c>
      <c r="AL38" s="150">
        <v>2917024296</v>
      </c>
      <c r="AM38" s="151">
        <v>733982500</v>
      </c>
      <c r="AN38" s="149">
        <f t="shared" si="36"/>
        <v>0.25162029024114785</v>
      </c>
      <c r="AO38" s="145" t="s">
        <v>437</v>
      </c>
    </row>
    <row r="39" spans="1:41" ht="13.5" customHeight="1" x14ac:dyDescent="0.35">
      <c r="A39" s="417"/>
      <c r="B39" s="417"/>
      <c r="C39" s="417"/>
      <c r="D39" s="418"/>
      <c r="E39" s="419"/>
      <c r="F39" s="419"/>
      <c r="G39" s="420"/>
      <c r="H39" s="420"/>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row>
    <row r="40" spans="1:41" ht="13.5" customHeight="1" x14ac:dyDescent="0.35">
      <c r="A40" s="417"/>
      <c r="B40" s="417"/>
      <c r="C40" s="417"/>
      <c r="D40" s="418"/>
      <c r="E40" s="419"/>
      <c r="F40" s="419"/>
      <c r="G40" s="420"/>
      <c r="H40" s="420"/>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row>
    <row r="41" spans="1:41" ht="13.5" customHeight="1" x14ac:dyDescent="0.35">
      <c r="A41" s="417"/>
      <c r="B41" s="417"/>
      <c r="C41" s="417"/>
      <c r="D41" s="418"/>
      <c r="E41" s="419"/>
      <c r="F41" s="419"/>
      <c r="G41" s="420"/>
      <c r="H41" s="420"/>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row>
    <row r="42" spans="1:41" ht="13.5" customHeight="1" x14ac:dyDescent="0.35">
      <c r="A42" s="417"/>
      <c r="B42" s="417"/>
      <c r="C42" s="417"/>
      <c r="D42" s="418"/>
      <c r="E42" s="419"/>
      <c r="F42" s="419"/>
      <c r="G42" s="420"/>
      <c r="H42" s="420"/>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row>
    <row r="43" spans="1:41" ht="13.5" customHeight="1" x14ac:dyDescent="0.35">
      <c r="A43" s="417"/>
      <c r="B43" s="417"/>
      <c r="C43" s="417"/>
      <c r="D43" s="418"/>
      <c r="E43" s="417"/>
      <c r="F43" s="417"/>
      <c r="G43" s="420"/>
      <c r="H43" s="418"/>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row>
    <row r="44" spans="1:41" ht="13.5" customHeight="1" x14ac:dyDescent="0.35">
      <c r="A44" s="417"/>
      <c r="B44" s="417"/>
      <c r="C44" s="417"/>
      <c r="D44" s="418"/>
      <c r="E44" s="417"/>
      <c r="F44" s="417"/>
      <c r="G44" s="420"/>
      <c r="H44" s="418"/>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row>
    <row r="45" spans="1:41" ht="13.5" customHeight="1" x14ac:dyDescent="0.35">
      <c r="A45" s="417"/>
      <c r="B45" s="417"/>
      <c r="C45" s="417"/>
      <c r="D45" s="418"/>
      <c r="E45" s="419"/>
      <c r="F45" s="417"/>
      <c r="G45" s="420"/>
      <c r="H45" s="422"/>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row>
    <row r="46" spans="1:41" ht="13.5" customHeight="1" x14ac:dyDescent="0.35">
      <c r="A46" s="417"/>
      <c r="B46" s="417"/>
      <c r="C46" s="417"/>
      <c r="D46" s="418"/>
      <c r="E46" s="417"/>
      <c r="F46" s="417"/>
      <c r="G46" s="420"/>
      <c r="H46" s="420"/>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row>
    <row r="47" spans="1:41" ht="13.5" customHeight="1" x14ac:dyDescent="0.35">
      <c r="A47" s="417"/>
      <c r="B47" s="417"/>
      <c r="C47" s="417"/>
      <c r="D47" s="418"/>
      <c r="E47" s="417"/>
      <c r="F47" s="417"/>
      <c r="G47" s="423"/>
      <c r="H47" s="418"/>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c r="AN47" s="421"/>
      <c r="AO47" s="421"/>
    </row>
    <row r="48" spans="1:41" ht="13.5" customHeight="1" x14ac:dyDescent="0.35">
      <c r="A48" s="417"/>
      <c r="B48" s="417"/>
      <c r="C48" s="417"/>
      <c r="D48" s="418"/>
      <c r="E48" s="419"/>
      <c r="F48" s="417"/>
      <c r="G48" s="423"/>
      <c r="H48" s="418"/>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row>
    <row r="49" spans="1:41" ht="13.5" customHeight="1" x14ac:dyDescent="0.35">
      <c r="A49" s="417"/>
      <c r="B49" s="417"/>
      <c r="C49" s="417"/>
      <c r="D49" s="418"/>
      <c r="E49" s="417"/>
      <c r="F49" s="419"/>
      <c r="G49" s="424"/>
      <c r="H49" s="418"/>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row>
    <row r="50" spans="1:41" ht="13.5" customHeight="1" x14ac:dyDescent="0.35">
      <c r="A50" s="417"/>
      <c r="B50" s="417"/>
      <c r="C50" s="417"/>
      <c r="D50" s="418"/>
      <c r="E50" s="417"/>
      <c r="F50" s="417"/>
      <c r="G50" s="425"/>
      <c r="H50" s="418"/>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row>
    <row r="51" spans="1:41" ht="13.5" customHeight="1" x14ac:dyDescent="0.35">
      <c r="A51" s="417"/>
      <c r="B51" s="417"/>
      <c r="C51" s="417"/>
      <c r="D51" s="418"/>
      <c r="E51" s="417"/>
      <c r="F51" s="417"/>
      <c r="G51" s="420"/>
      <c r="H51" s="420"/>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row>
    <row r="52" spans="1:41" ht="13.5" customHeight="1" x14ac:dyDescent="0.35">
      <c r="A52" s="417"/>
      <c r="B52" s="417"/>
      <c r="C52" s="417"/>
      <c r="D52" s="418"/>
      <c r="E52" s="417"/>
      <c r="F52" s="417"/>
      <c r="G52" s="420"/>
      <c r="H52" s="420"/>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row>
    <row r="53" spans="1:41" ht="13.5" customHeight="1" x14ac:dyDescent="0.35">
      <c r="A53" s="417"/>
      <c r="B53" s="417"/>
      <c r="C53" s="417"/>
      <c r="D53" s="418"/>
      <c r="E53" s="417"/>
      <c r="F53" s="417"/>
      <c r="G53" s="420"/>
      <c r="H53" s="420"/>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row>
    <row r="54" spans="1:41" ht="13.5" customHeight="1" x14ac:dyDescent="0.35">
      <c r="A54" s="417"/>
      <c r="B54" s="417"/>
      <c r="C54" s="417"/>
      <c r="D54" s="418"/>
      <c r="E54" s="417"/>
      <c r="F54" s="417"/>
      <c r="G54" s="420"/>
      <c r="H54" s="420"/>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row>
    <row r="55" spans="1:41" ht="13.5" customHeight="1" x14ac:dyDescent="0.35">
      <c r="A55" s="417"/>
      <c r="B55" s="417"/>
      <c r="C55" s="417"/>
      <c r="D55" s="418"/>
      <c r="E55" s="419"/>
      <c r="F55" s="417"/>
      <c r="G55" s="420"/>
      <c r="H55" s="420"/>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c r="AN55" s="421"/>
      <c r="AO55" s="421"/>
    </row>
    <row r="56" spans="1:41" ht="13.5" customHeight="1" x14ac:dyDescent="0.35">
      <c r="A56" s="417"/>
      <c r="B56" s="417"/>
      <c r="C56" s="417"/>
      <c r="D56" s="418"/>
      <c r="E56" s="419"/>
      <c r="F56" s="419"/>
      <c r="G56" s="420"/>
      <c r="H56" s="420"/>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row>
    <row r="57" spans="1:41" ht="13.5" customHeight="1" x14ac:dyDescent="0.35">
      <c r="A57" s="417"/>
      <c r="B57" s="417"/>
      <c r="C57" s="417"/>
      <c r="D57" s="418"/>
      <c r="E57" s="419"/>
      <c r="F57" s="426"/>
      <c r="G57" s="420"/>
      <c r="H57" s="420"/>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row>
    <row r="58" spans="1:41" ht="13.5" customHeight="1" x14ac:dyDescent="0.35">
      <c r="A58" s="417"/>
      <c r="B58" s="417"/>
      <c r="C58" s="417"/>
      <c r="D58" s="418"/>
      <c r="E58" s="419"/>
      <c r="F58" s="419"/>
      <c r="G58" s="420"/>
      <c r="H58" s="420"/>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row>
    <row r="59" spans="1:41" ht="13.5" customHeight="1" x14ac:dyDescent="0.35">
      <c r="A59" s="417"/>
      <c r="B59" s="417"/>
      <c r="C59" s="417"/>
      <c r="D59" s="418"/>
      <c r="E59" s="419"/>
      <c r="F59" s="419"/>
      <c r="G59" s="427"/>
      <c r="H59" s="420"/>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row>
    <row r="60" spans="1:41" ht="13.5" customHeight="1" x14ac:dyDescent="0.35">
      <c r="A60" s="417"/>
      <c r="B60" s="417"/>
      <c r="C60" s="417"/>
      <c r="D60" s="418"/>
      <c r="E60" s="419"/>
      <c r="F60" s="419"/>
      <c r="G60" s="420"/>
      <c r="H60" s="420"/>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row>
    <row r="61" spans="1:41" ht="13.5" customHeight="1" x14ac:dyDescent="0.35">
      <c r="A61" s="417"/>
      <c r="B61" s="417"/>
      <c r="C61" s="417"/>
      <c r="D61" s="418"/>
      <c r="E61" s="419"/>
      <c r="F61" s="419"/>
      <c r="G61" s="420"/>
      <c r="H61" s="420"/>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row>
    <row r="62" spans="1:41" ht="13.5" customHeight="1" x14ac:dyDescent="0.35">
      <c r="A62" s="417"/>
      <c r="B62" s="417"/>
      <c r="C62" s="417"/>
      <c r="D62" s="418"/>
      <c r="E62" s="419"/>
      <c r="F62" s="419"/>
      <c r="G62" s="427"/>
      <c r="H62" s="420"/>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c r="AN62" s="421"/>
      <c r="AO62" s="421"/>
    </row>
    <row r="63" spans="1:41" ht="13.5" customHeight="1" x14ac:dyDescent="0.35">
      <c r="A63" s="417"/>
      <c r="B63" s="417"/>
      <c r="C63" s="417"/>
      <c r="D63" s="418"/>
      <c r="E63" s="419"/>
      <c r="F63" s="419"/>
      <c r="G63" s="420"/>
      <c r="H63" s="420"/>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row>
    <row r="64" spans="1:41" ht="13.5" customHeight="1" x14ac:dyDescent="0.35">
      <c r="A64" s="417"/>
      <c r="B64" s="417"/>
      <c r="C64" s="417"/>
      <c r="D64" s="418"/>
      <c r="E64" s="419"/>
      <c r="F64" s="425"/>
      <c r="G64" s="427"/>
      <c r="H64" s="428"/>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c r="AN64" s="421"/>
      <c r="AO64" s="421"/>
    </row>
    <row r="65" spans="1:41" ht="13.5" customHeight="1" x14ac:dyDescent="0.35">
      <c r="A65" s="417"/>
      <c r="B65" s="417"/>
      <c r="C65" s="417"/>
      <c r="D65" s="418"/>
      <c r="E65" s="419"/>
      <c r="F65" s="419"/>
      <c r="G65" s="420"/>
      <c r="H65" s="420"/>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c r="AN65" s="421"/>
      <c r="AO65" s="421"/>
    </row>
    <row r="66" spans="1:41" ht="13.5" customHeight="1" x14ac:dyDescent="0.35">
      <c r="A66" s="417"/>
      <c r="B66" s="417"/>
      <c r="C66" s="417"/>
      <c r="D66" s="418"/>
      <c r="E66" s="419"/>
      <c r="F66" s="419"/>
      <c r="G66" s="420"/>
      <c r="H66" s="420"/>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c r="AN66" s="421"/>
      <c r="AO66" s="421"/>
    </row>
    <row r="67" spans="1:41" ht="13.5" customHeight="1" x14ac:dyDescent="0.35">
      <c r="A67" s="417"/>
      <c r="B67" s="417"/>
      <c r="C67" s="417"/>
      <c r="D67" s="418"/>
      <c r="E67" s="417"/>
      <c r="F67" s="419"/>
      <c r="G67" s="420"/>
      <c r="H67" s="420"/>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c r="AN67" s="421"/>
      <c r="AO67" s="421"/>
    </row>
    <row r="68" spans="1:41" ht="13.5" customHeight="1" x14ac:dyDescent="0.35">
      <c r="A68" s="417"/>
      <c r="B68" s="417"/>
      <c r="C68" s="417"/>
      <c r="D68" s="418"/>
      <c r="E68" s="419"/>
      <c r="F68" s="419"/>
      <c r="G68" s="420"/>
      <c r="H68" s="420"/>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row>
    <row r="69" spans="1:41" ht="13.5" customHeight="1" x14ac:dyDescent="0.35">
      <c r="A69" s="417"/>
      <c r="B69" s="417"/>
      <c r="C69" s="417"/>
      <c r="D69" s="418"/>
      <c r="E69" s="419"/>
      <c r="F69" s="419"/>
      <c r="G69" s="420"/>
      <c r="H69" s="420"/>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c r="AN69" s="421"/>
      <c r="AO69" s="421"/>
    </row>
    <row r="70" spans="1:41" ht="13.5" customHeight="1" x14ac:dyDescent="0.35">
      <c r="A70" s="417"/>
      <c r="B70" s="417"/>
      <c r="C70" s="417"/>
      <c r="D70" s="418"/>
      <c r="E70" s="419"/>
      <c r="F70" s="419"/>
      <c r="G70" s="420"/>
      <c r="H70" s="420"/>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c r="AN70" s="421"/>
      <c r="AO70" s="421"/>
    </row>
    <row r="71" spans="1:41" ht="13.5" customHeight="1" x14ac:dyDescent="0.35">
      <c r="A71" s="417"/>
      <c r="B71" s="417"/>
      <c r="C71" s="417"/>
      <c r="D71" s="418"/>
      <c r="E71" s="419"/>
      <c r="F71" s="419"/>
      <c r="G71" s="420"/>
      <c r="H71" s="420"/>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row>
    <row r="72" spans="1:41" ht="13.5" customHeight="1" x14ac:dyDescent="0.35">
      <c r="A72" s="417"/>
      <c r="B72" s="417"/>
      <c r="C72" s="417"/>
      <c r="D72" s="418"/>
      <c r="E72" s="419"/>
      <c r="F72" s="419"/>
      <c r="G72" s="420"/>
      <c r="H72" s="420"/>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c r="AN72" s="421"/>
      <c r="AO72" s="421"/>
    </row>
    <row r="73" spans="1:41" ht="13.5" customHeight="1" x14ac:dyDescent="0.35">
      <c r="A73" s="417"/>
      <c r="B73" s="417"/>
      <c r="C73" s="417"/>
      <c r="D73" s="418"/>
      <c r="E73" s="419"/>
      <c r="F73" s="419"/>
      <c r="G73" s="420"/>
      <c r="H73" s="420"/>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row>
    <row r="74" spans="1:41" ht="13.5" customHeight="1" x14ac:dyDescent="0.35">
      <c r="A74" s="417"/>
      <c r="B74" s="417"/>
      <c r="C74" s="417"/>
      <c r="D74" s="418"/>
      <c r="E74" s="419"/>
      <c r="F74" s="419"/>
      <c r="G74" s="420"/>
      <c r="H74" s="420"/>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c r="AN74" s="421"/>
      <c r="AO74" s="421"/>
    </row>
    <row r="75" spans="1:41" ht="13.5" customHeight="1" x14ac:dyDescent="0.35">
      <c r="A75" s="417"/>
      <c r="B75" s="417"/>
      <c r="C75" s="417"/>
      <c r="D75" s="418"/>
      <c r="E75" s="419"/>
      <c r="F75" s="419"/>
      <c r="G75" s="420"/>
      <c r="H75" s="420"/>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c r="AN75" s="421"/>
      <c r="AO75" s="421"/>
    </row>
    <row r="76" spans="1:41" ht="13.5" customHeight="1" x14ac:dyDescent="0.35">
      <c r="A76" s="417"/>
      <c r="B76" s="417"/>
      <c r="C76" s="417"/>
      <c r="D76" s="418"/>
      <c r="E76" s="419"/>
      <c r="F76" s="419"/>
      <c r="G76" s="420"/>
      <c r="H76" s="420"/>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row>
    <row r="77" spans="1:41" ht="13.5" customHeight="1" x14ac:dyDescent="0.35">
      <c r="A77" s="417"/>
      <c r="B77" s="417"/>
      <c r="C77" s="417"/>
      <c r="D77" s="418"/>
      <c r="E77" s="419"/>
      <c r="F77" s="419"/>
      <c r="G77" s="420"/>
      <c r="H77" s="420"/>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row>
    <row r="78" spans="1:41" ht="13.5" customHeight="1" x14ac:dyDescent="0.35">
      <c r="A78" s="417"/>
      <c r="B78" s="417"/>
      <c r="C78" s="417"/>
      <c r="D78" s="418"/>
      <c r="E78" s="419"/>
      <c r="F78" s="419"/>
      <c r="G78" s="420"/>
      <c r="H78" s="420"/>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c r="AN78" s="421"/>
      <c r="AO78" s="421"/>
    </row>
    <row r="79" spans="1:41" ht="13.5" customHeight="1" x14ac:dyDescent="0.35">
      <c r="A79" s="417"/>
      <c r="B79" s="417"/>
      <c r="C79" s="417"/>
      <c r="D79" s="418"/>
      <c r="E79" s="419"/>
      <c r="F79" s="419"/>
      <c r="G79" s="420"/>
      <c r="H79" s="420"/>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row>
    <row r="80" spans="1:41" ht="13.5" customHeight="1" x14ac:dyDescent="0.35">
      <c r="A80" s="417"/>
      <c r="B80" s="417"/>
      <c r="C80" s="417"/>
      <c r="D80" s="418"/>
      <c r="E80" s="419"/>
      <c r="F80" s="419"/>
      <c r="G80" s="420"/>
      <c r="H80" s="420"/>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row>
    <row r="81" spans="1:41" ht="13.5" customHeight="1" x14ac:dyDescent="0.35">
      <c r="A81" s="417"/>
      <c r="B81" s="417"/>
      <c r="C81" s="417"/>
      <c r="D81" s="418"/>
      <c r="E81" s="419"/>
      <c r="F81" s="419"/>
      <c r="G81" s="420"/>
      <c r="H81" s="420"/>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row>
    <row r="82" spans="1:41" ht="13.5" customHeight="1" x14ac:dyDescent="0.35">
      <c r="A82" s="417"/>
      <c r="B82" s="417"/>
      <c r="C82" s="417"/>
      <c r="D82" s="418"/>
      <c r="E82" s="419"/>
      <c r="F82" s="419"/>
      <c r="G82" s="420"/>
      <c r="H82" s="420"/>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c r="AN82" s="421"/>
      <c r="AO82" s="421"/>
    </row>
    <row r="83" spans="1:41" ht="13.5" customHeight="1" x14ac:dyDescent="0.35">
      <c r="A83" s="417"/>
      <c r="B83" s="417"/>
      <c r="C83" s="417"/>
      <c r="D83" s="418"/>
      <c r="E83" s="419"/>
      <c r="F83" s="419"/>
      <c r="G83" s="420"/>
      <c r="H83" s="420"/>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row>
    <row r="84" spans="1:41" ht="13.5" customHeight="1" x14ac:dyDescent="0.35">
      <c r="A84" s="417"/>
      <c r="B84" s="417"/>
      <c r="C84" s="417"/>
      <c r="D84" s="418"/>
      <c r="E84" s="419"/>
      <c r="F84" s="419"/>
      <c r="G84" s="420"/>
      <c r="H84" s="420"/>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c r="AN84" s="421"/>
      <c r="AO84" s="421"/>
    </row>
    <row r="85" spans="1:41" ht="13.5" customHeight="1" x14ac:dyDescent="0.35">
      <c r="A85" s="417"/>
      <c r="B85" s="417"/>
      <c r="C85" s="417"/>
      <c r="D85" s="418"/>
      <c r="E85" s="419"/>
      <c r="F85" s="419"/>
      <c r="G85" s="420"/>
      <c r="H85" s="420"/>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c r="AN85" s="421"/>
      <c r="AO85" s="421"/>
    </row>
    <row r="86" spans="1:41" ht="13.5" customHeight="1" x14ac:dyDescent="0.35">
      <c r="A86" s="417"/>
      <c r="B86" s="417"/>
      <c r="C86" s="417"/>
      <c r="D86" s="418"/>
      <c r="E86" s="419"/>
      <c r="F86" s="419"/>
      <c r="G86" s="420"/>
      <c r="H86" s="420"/>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c r="AN86" s="421"/>
      <c r="AO86" s="421"/>
    </row>
    <row r="87" spans="1:41" ht="13.5" customHeight="1" x14ac:dyDescent="0.35">
      <c r="A87" s="417"/>
      <c r="B87" s="417"/>
      <c r="C87" s="417"/>
      <c r="D87" s="418"/>
      <c r="E87" s="419"/>
      <c r="F87" s="419"/>
      <c r="G87" s="420"/>
      <c r="H87" s="420"/>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c r="AN87" s="421"/>
      <c r="AO87" s="421"/>
    </row>
    <row r="88" spans="1:41" ht="13.5" customHeight="1" x14ac:dyDescent="0.35">
      <c r="A88" s="417"/>
      <c r="B88" s="417"/>
      <c r="C88" s="417"/>
      <c r="D88" s="418"/>
      <c r="E88" s="419"/>
      <c r="F88" s="419"/>
      <c r="G88" s="420"/>
      <c r="H88" s="420"/>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c r="AN88" s="421"/>
      <c r="AO88" s="421"/>
    </row>
    <row r="89" spans="1:41" ht="13.5" customHeight="1" x14ac:dyDescent="0.35">
      <c r="A89" s="417"/>
      <c r="B89" s="417"/>
      <c r="C89" s="417"/>
      <c r="D89" s="418"/>
      <c r="E89" s="419"/>
      <c r="F89" s="419"/>
      <c r="G89" s="420"/>
      <c r="H89" s="420"/>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row>
    <row r="90" spans="1:41" ht="13.5" customHeight="1" x14ac:dyDescent="0.35">
      <c r="A90" s="417"/>
      <c r="B90" s="417"/>
      <c r="C90" s="417"/>
      <c r="D90" s="418"/>
      <c r="E90" s="419"/>
      <c r="F90" s="419"/>
      <c r="G90" s="420"/>
      <c r="H90" s="420"/>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row>
    <row r="91" spans="1:41" ht="13.5" customHeight="1" x14ac:dyDescent="0.35">
      <c r="A91" s="417"/>
      <c r="B91" s="417"/>
      <c r="C91" s="417"/>
      <c r="D91" s="418"/>
      <c r="E91" s="419"/>
      <c r="F91" s="419"/>
      <c r="G91" s="420"/>
      <c r="H91" s="420"/>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row>
    <row r="92" spans="1:41" ht="13.5" customHeight="1" x14ac:dyDescent="0.35">
      <c r="A92" s="417"/>
      <c r="B92" s="417"/>
      <c r="C92" s="417"/>
      <c r="D92" s="418"/>
      <c r="E92" s="419"/>
      <c r="F92" s="419"/>
      <c r="G92" s="420"/>
      <c r="H92" s="420"/>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row>
    <row r="93" spans="1:41" ht="13.5" customHeight="1" x14ac:dyDescent="0.35">
      <c r="A93" s="417"/>
      <c r="B93" s="417"/>
      <c r="C93" s="417"/>
      <c r="D93" s="418"/>
      <c r="E93" s="419"/>
      <c r="F93" s="419"/>
      <c r="G93" s="420"/>
      <c r="H93" s="420"/>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row>
    <row r="94" spans="1:41" ht="13.5" customHeight="1" x14ac:dyDescent="0.35">
      <c r="A94" s="417"/>
      <c r="B94" s="417"/>
      <c r="C94" s="417"/>
      <c r="D94" s="418"/>
      <c r="E94" s="419"/>
      <c r="F94" s="419"/>
      <c r="G94" s="420"/>
      <c r="H94" s="420"/>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row>
    <row r="95" spans="1:41" ht="13.5" customHeight="1" x14ac:dyDescent="0.35">
      <c r="A95" s="417"/>
      <c r="B95" s="417"/>
      <c r="C95" s="417"/>
      <c r="D95" s="418"/>
      <c r="E95" s="419"/>
      <c r="F95" s="419"/>
      <c r="G95" s="420"/>
      <c r="H95" s="420"/>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row>
    <row r="96" spans="1:41" ht="13.5" customHeight="1" x14ac:dyDescent="0.35">
      <c r="A96" s="417"/>
      <c r="B96" s="417"/>
      <c r="C96" s="417"/>
      <c r="D96" s="418"/>
      <c r="E96" s="419"/>
      <c r="F96" s="419"/>
      <c r="G96" s="420"/>
      <c r="H96" s="420"/>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c r="AN96" s="421"/>
      <c r="AO96" s="421"/>
    </row>
    <row r="97" spans="1:41" ht="13.5" customHeight="1" x14ac:dyDescent="0.35">
      <c r="A97" s="417"/>
      <c r="B97" s="417"/>
      <c r="C97" s="417"/>
      <c r="D97" s="418"/>
      <c r="E97" s="419"/>
      <c r="F97" s="419"/>
      <c r="G97" s="420"/>
      <c r="H97" s="420"/>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c r="AN97" s="421"/>
      <c r="AO97" s="421"/>
    </row>
    <row r="98" spans="1:41" ht="13.5" customHeight="1" x14ac:dyDescent="0.35">
      <c r="A98" s="417"/>
      <c r="B98" s="417"/>
      <c r="C98" s="417"/>
      <c r="D98" s="418"/>
      <c r="E98" s="419"/>
      <c r="F98" s="419"/>
      <c r="G98" s="420"/>
      <c r="H98" s="420"/>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c r="AN98" s="421"/>
      <c r="AO98" s="421"/>
    </row>
    <row r="99" spans="1:41" ht="13.5" customHeight="1" x14ac:dyDescent="0.35">
      <c r="A99" s="417"/>
      <c r="B99" s="417"/>
      <c r="C99" s="417"/>
      <c r="D99" s="418"/>
      <c r="E99" s="419"/>
      <c r="F99" s="419"/>
      <c r="G99" s="420"/>
      <c r="H99" s="420"/>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row>
    <row r="100" spans="1:41" ht="13.5" customHeight="1" x14ac:dyDescent="0.35">
      <c r="A100" s="417"/>
      <c r="B100" s="417"/>
      <c r="C100" s="417"/>
      <c r="D100" s="418"/>
      <c r="E100" s="419"/>
      <c r="F100" s="419"/>
      <c r="G100" s="420"/>
      <c r="H100" s="420"/>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row>
    <row r="101" spans="1:41" ht="13.5" customHeight="1" x14ac:dyDescent="0.35">
      <c r="A101" s="417"/>
      <c r="B101" s="417"/>
      <c r="C101" s="417"/>
      <c r="D101" s="418"/>
      <c r="E101" s="419"/>
      <c r="F101" s="419"/>
      <c r="G101" s="420"/>
      <c r="H101" s="420"/>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row>
    <row r="102" spans="1:41" ht="13.5" customHeight="1" x14ac:dyDescent="0.35">
      <c r="A102" s="417"/>
      <c r="B102" s="417"/>
      <c r="C102" s="417"/>
      <c r="D102" s="418"/>
      <c r="E102" s="419"/>
      <c r="F102" s="419"/>
      <c r="G102" s="420"/>
      <c r="H102" s="420"/>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row>
    <row r="103" spans="1:41" ht="13.5" customHeight="1" x14ac:dyDescent="0.35">
      <c r="A103" s="417"/>
      <c r="B103" s="417"/>
      <c r="C103" s="417"/>
      <c r="D103" s="418"/>
      <c r="E103" s="419"/>
      <c r="F103" s="419"/>
      <c r="G103" s="420"/>
      <c r="H103" s="420"/>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c r="AN103" s="421"/>
      <c r="AO103" s="421"/>
    </row>
    <row r="104" spans="1:41" ht="13.5" customHeight="1" x14ac:dyDescent="0.35">
      <c r="A104" s="417"/>
      <c r="B104" s="417"/>
      <c r="C104" s="417"/>
      <c r="D104" s="418"/>
      <c r="E104" s="419"/>
      <c r="F104" s="419"/>
      <c r="G104" s="420"/>
      <c r="H104" s="420"/>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c r="AN104" s="421"/>
      <c r="AO104" s="421"/>
    </row>
    <row r="105" spans="1:41" ht="13.5" customHeight="1" x14ac:dyDescent="0.35">
      <c r="A105" s="417"/>
      <c r="B105" s="417"/>
      <c r="C105" s="417"/>
      <c r="D105" s="418"/>
      <c r="E105" s="419"/>
      <c r="F105" s="419"/>
      <c r="G105" s="420"/>
      <c r="H105" s="420"/>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c r="AN105" s="421"/>
      <c r="AO105" s="421"/>
    </row>
    <row r="106" spans="1:41" ht="13.5" customHeight="1" x14ac:dyDescent="0.35">
      <c r="A106" s="417"/>
      <c r="B106" s="417"/>
      <c r="C106" s="417"/>
      <c r="D106" s="418"/>
      <c r="E106" s="419"/>
      <c r="F106" s="419"/>
      <c r="G106" s="420"/>
      <c r="H106" s="420"/>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c r="AN106" s="421"/>
      <c r="AO106" s="421"/>
    </row>
    <row r="107" spans="1:41" ht="13.5" customHeight="1" x14ac:dyDescent="0.35">
      <c r="A107" s="417"/>
      <c r="B107" s="417"/>
      <c r="C107" s="417"/>
      <c r="D107" s="418"/>
      <c r="E107" s="419"/>
      <c r="F107" s="419"/>
      <c r="G107" s="420"/>
      <c r="H107" s="420"/>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c r="AN107" s="421"/>
      <c r="AO107" s="421"/>
    </row>
    <row r="108" spans="1:41" ht="13.5" customHeight="1" x14ac:dyDescent="0.35">
      <c r="A108" s="417"/>
      <c r="B108" s="417"/>
      <c r="C108" s="417"/>
      <c r="D108" s="418"/>
      <c r="E108" s="419"/>
      <c r="F108" s="419"/>
      <c r="G108" s="420"/>
      <c r="H108" s="420"/>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c r="AO108" s="421"/>
    </row>
    <row r="109" spans="1:41" ht="13.5" customHeight="1" x14ac:dyDescent="0.35">
      <c r="A109" s="417"/>
      <c r="B109" s="417"/>
      <c r="C109" s="417"/>
      <c r="D109" s="418"/>
      <c r="E109" s="419"/>
      <c r="F109" s="419"/>
      <c r="G109" s="420"/>
      <c r="H109" s="420"/>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c r="AN109" s="421"/>
      <c r="AO109" s="421"/>
    </row>
    <row r="110" spans="1:41" ht="13.5" customHeight="1" x14ac:dyDescent="0.35">
      <c r="A110" s="417"/>
      <c r="B110" s="417"/>
      <c r="C110" s="417"/>
      <c r="D110" s="418"/>
      <c r="E110" s="419"/>
      <c r="F110" s="419"/>
      <c r="G110" s="420"/>
      <c r="H110" s="420"/>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c r="AN110" s="421"/>
      <c r="AO110" s="421"/>
    </row>
    <row r="111" spans="1:41" ht="13.5" customHeight="1" x14ac:dyDescent="0.35">
      <c r="A111" s="417"/>
      <c r="B111" s="417"/>
      <c r="C111" s="417"/>
      <c r="D111" s="418"/>
      <c r="E111" s="419"/>
      <c r="F111" s="419"/>
      <c r="G111" s="420"/>
      <c r="H111" s="420"/>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c r="AN111" s="421"/>
      <c r="AO111" s="421"/>
    </row>
    <row r="112" spans="1:41" ht="13.5" customHeight="1" x14ac:dyDescent="0.35">
      <c r="A112" s="417"/>
      <c r="B112" s="417"/>
      <c r="C112" s="417"/>
      <c r="D112" s="418"/>
      <c r="E112" s="419"/>
      <c r="F112" s="419"/>
      <c r="G112" s="420"/>
      <c r="H112" s="420"/>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c r="AN112" s="421"/>
      <c r="AO112" s="421"/>
    </row>
    <row r="113" spans="1:41" ht="13.5" customHeight="1" x14ac:dyDescent="0.35">
      <c r="A113" s="417"/>
      <c r="B113" s="417"/>
      <c r="C113" s="417"/>
      <c r="D113" s="418"/>
      <c r="E113" s="419"/>
      <c r="F113" s="419"/>
      <c r="G113" s="420"/>
      <c r="H113" s="420"/>
      <c r="I113" s="42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row>
    <row r="114" spans="1:41" ht="13.5" customHeight="1" x14ac:dyDescent="0.35">
      <c r="A114" s="417"/>
      <c r="B114" s="417"/>
      <c r="C114" s="417"/>
      <c r="D114" s="418"/>
      <c r="E114" s="419"/>
      <c r="F114" s="419"/>
      <c r="G114" s="420"/>
      <c r="H114" s="420"/>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row>
    <row r="115" spans="1:41" ht="13.5" customHeight="1" x14ac:dyDescent="0.35">
      <c r="A115" s="417"/>
      <c r="B115" s="417"/>
      <c r="C115" s="417"/>
      <c r="D115" s="418"/>
      <c r="E115" s="419"/>
      <c r="F115" s="419"/>
      <c r="G115" s="420"/>
      <c r="H115" s="420"/>
      <c r="I115" s="42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c r="AN115" s="421"/>
      <c r="AO115" s="421"/>
    </row>
    <row r="116" spans="1:41" ht="13.5" customHeight="1" x14ac:dyDescent="0.35">
      <c r="A116" s="417"/>
      <c r="B116" s="417"/>
      <c r="C116" s="417"/>
      <c r="D116" s="418"/>
      <c r="E116" s="419"/>
      <c r="F116" s="419"/>
      <c r="G116" s="420"/>
      <c r="H116" s="420"/>
      <c r="I116" s="42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c r="AN116" s="421"/>
      <c r="AO116" s="421"/>
    </row>
    <row r="117" spans="1:41" ht="13.5" customHeight="1" x14ac:dyDescent="0.35">
      <c r="A117" s="417"/>
      <c r="B117" s="417"/>
      <c r="C117" s="417"/>
      <c r="D117" s="418"/>
      <c r="E117" s="419"/>
      <c r="F117" s="419"/>
      <c r="G117" s="420"/>
      <c r="H117" s="420"/>
      <c r="I117" s="42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c r="AN117" s="421"/>
      <c r="AO117" s="421"/>
    </row>
    <row r="118" spans="1:41" ht="13.5" customHeight="1" x14ac:dyDescent="0.35">
      <c r="A118" s="417"/>
      <c r="B118" s="417"/>
      <c r="C118" s="417"/>
      <c r="D118" s="418"/>
      <c r="E118" s="419"/>
      <c r="F118" s="419"/>
      <c r="G118" s="420"/>
      <c r="H118" s="420"/>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c r="AN118" s="421"/>
      <c r="AO118" s="421"/>
    </row>
    <row r="119" spans="1:41" ht="13.5" customHeight="1" x14ac:dyDescent="0.35">
      <c r="A119" s="417"/>
      <c r="B119" s="417"/>
      <c r="C119" s="417"/>
      <c r="D119" s="418"/>
      <c r="E119" s="419"/>
      <c r="F119" s="419"/>
      <c r="G119" s="420"/>
      <c r="H119" s="420"/>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c r="AN119" s="421"/>
      <c r="AO119" s="421"/>
    </row>
    <row r="120" spans="1:41" ht="13.5" customHeight="1" x14ac:dyDescent="0.35">
      <c r="A120" s="417"/>
      <c r="B120" s="417"/>
      <c r="C120" s="417"/>
      <c r="D120" s="418"/>
      <c r="E120" s="419"/>
      <c r="F120" s="419"/>
      <c r="G120" s="420"/>
      <c r="H120" s="420"/>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c r="AN120" s="421"/>
      <c r="AO120" s="421"/>
    </row>
    <row r="121" spans="1:41" ht="13.5" customHeight="1" x14ac:dyDescent="0.35">
      <c r="A121" s="417"/>
      <c r="B121" s="417"/>
      <c r="C121" s="417"/>
      <c r="D121" s="418"/>
      <c r="E121" s="419"/>
      <c r="F121" s="419"/>
      <c r="G121" s="420"/>
      <c r="H121" s="420"/>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row>
    <row r="122" spans="1:41" ht="13.5" customHeight="1" x14ac:dyDescent="0.35">
      <c r="A122" s="417"/>
      <c r="B122" s="417"/>
      <c r="C122" s="417"/>
      <c r="D122" s="418"/>
      <c r="E122" s="419"/>
      <c r="F122" s="419"/>
      <c r="G122" s="420"/>
      <c r="H122" s="420"/>
      <c r="I122" s="42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c r="AN122" s="421"/>
      <c r="AO122" s="421"/>
    </row>
    <row r="123" spans="1:41" ht="13.5" customHeight="1" x14ac:dyDescent="0.35">
      <c r="A123" s="417"/>
      <c r="B123" s="417"/>
      <c r="C123" s="417"/>
      <c r="D123" s="418"/>
      <c r="E123" s="419"/>
      <c r="F123" s="419"/>
      <c r="G123" s="420"/>
      <c r="H123" s="420"/>
      <c r="I123" s="421"/>
      <c r="J123" s="421"/>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row>
    <row r="124" spans="1:41" ht="13.5" customHeight="1" x14ac:dyDescent="0.35">
      <c r="A124" s="417"/>
      <c r="B124" s="417"/>
      <c r="C124" s="417"/>
      <c r="D124" s="418"/>
      <c r="E124" s="419"/>
      <c r="F124" s="419"/>
      <c r="G124" s="420"/>
      <c r="H124" s="420"/>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c r="AN124" s="421"/>
      <c r="AO124" s="421"/>
    </row>
    <row r="125" spans="1:41" ht="13.5" customHeight="1" x14ac:dyDescent="0.35">
      <c r="A125" s="417"/>
      <c r="B125" s="417"/>
      <c r="C125" s="417"/>
      <c r="D125" s="418"/>
      <c r="E125" s="419"/>
      <c r="F125" s="419"/>
      <c r="G125" s="420"/>
      <c r="H125" s="420"/>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row>
    <row r="126" spans="1:41" ht="13.5" customHeight="1" x14ac:dyDescent="0.35">
      <c r="A126" s="417"/>
      <c r="B126" s="417"/>
      <c r="C126" s="417"/>
      <c r="D126" s="418"/>
      <c r="E126" s="419"/>
      <c r="F126" s="419"/>
      <c r="G126" s="420"/>
      <c r="H126" s="420"/>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c r="AN126" s="421"/>
      <c r="AO126" s="421"/>
    </row>
    <row r="127" spans="1:41" ht="13.5" customHeight="1" x14ac:dyDescent="0.35">
      <c r="A127" s="417"/>
      <c r="B127" s="417"/>
      <c r="C127" s="417"/>
      <c r="D127" s="418"/>
      <c r="E127" s="419"/>
      <c r="F127" s="419"/>
      <c r="G127" s="420"/>
      <c r="H127" s="420"/>
      <c r="I127" s="42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c r="AN127" s="421"/>
      <c r="AO127" s="421"/>
    </row>
    <row r="128" spans="1:41" ht="13.5" customHeight="1" x14ac:dyDescent="0.35">
      <c r="A128" s="417"/>
      <c r="B128" s="417"/>
      <c r="C128" s="417"/>
      <c r="D128" s="418"/>
      <c r="E128" s="419"/>
      <c r="F128" s="419"/>
      <c r="G128" s="420"/>
      <c r="H128" s="420"/>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c r="AN128" s="421"/>
      <c r="AO128" s="421"/>
    </row>
    <row r="129" spans="1:41" ht="13.5" customHeight="1" x14ac:dyDescent="0.35">
      <c r="A129" s="417"/>
      <c r="B129" s="417"/>
      <c r="C129" s="417"/>
      <c r="D129" s="418"/>
      <c r="E129" s="419"/>
      <c r="F129" s="419"/>
      <c r="G129" s="420"/>
      <c r="H129" s="420"/>
      <c r="I129" s="42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row>
    <row r="130" spans="1:41" ht="13.5" customHeight="1" x14ac:dyDescent="0.35">
      <c r="A130" s="417"/>
      <c r="B130" s="417"/>
      <c r="C130" s="417"/>
      <c r="D130" s="418"/>
      <c r="E130" s="419"/>
      <c r="F130" s="419"/>
      <c r="G130" s="420"/>
      <c r="H130" s="420"/>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row>
    <row r="131" spans="1:41" ht="13.5" customHeight="1" x14ac:dyDescent="0.35">
      <c r="A131" s="417"/>
      <c r="B131" s="417"/>
      <c r="C131" s="417"/>
      <c r="D131" s="418"/>
      <c r="E131" s="419"/>
      <c r="F131" s="419"/>
      <c r="G131" s="420"/>
      <c r="H131" s="420"/>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c r="AN131" s="421"/>
      <c r="AO131" s="421"/>
    </row>
    <row r="132" spans="1:41" ht="13.5" customHeight="1" x14ac:dyDescent="0.35">
      <c r="A132" s="417"/>
      <c r="B132" s="417"/>
      <c r="C132" s="417"/>
      <c r="D132" s="418"/>
      <c r="E132" s="419"/>
      <c r="F132" s="419"/>
      <c r="G132" s="420"/>
      <c r="H132" s="420"/>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c r="AN132" s="421"/>
      <c r="AO132" s="421"/>
    </row>
    <row r="133" spans="1:41" ht="13.5" customHeight="1" x14ac:dyDescent="0.35">
      <c r="A133" s="417"/>
      <c r="B133" s="417"/>
      <c r="C133" s="417"/>
      <c r="D133" s="418"/>
      <c r="E133" s="419"/>
      <c r="F133" s="419"/>
      <c r="G133" s="420"/>
      <c r="H133" s="420"/>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c r="AN133" s="421"/>
      <c r="AO133" s="421"/>
    </row>
    <row r="134" spans="1:41" ht="13.5" customHeight="1" x14ac:dyDescent="0.35">
      <c r="A134" s="417"/>
      <c r="B134" s="417"/>
      <c r="C134" s="417"/>
      <c r="D134" s="418"/>
      <c r="E134" s="419"/>
      <c r="F134" s="419"/>
      <c r="G134" s="420"/>
      <c r="H134" s="420"/>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row>
    <row r="135" spans="1:41" ht="13.5" customHeight="1" x14ac:dyDescent="0.35">
      <c r="A135" s="417"/>
      <c r="B135" s="417"/>
      <c r="C135" s="417"/>
      <c r="D135" s="418"/>
      <c r="E135" s="419"/>
      <c r="F135" s="419"/>
      <c r="G135" s="420"/>
      <c r="H135" s="420"/>
      <c r="I135" s="42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c r="AN135" s="421"/>
      <c r="AO135" s="421"/>
    </row>
    <row r="136" spans="1:41" ht="13.5" customHeight="1" x14ac:dyDescent="0.35">
      <c r="A136" s="417"/>
      <c r="B136" s="417"/>
      <c r="C136" s="417"/>
      <c r="D136" s="418"/>
      <c r="E136" s="419"/>
      <c r="F136" s="419"/>
      <c r="G136" s="420"/>
      <c r="H136" s="420"/>
      <c r="I136" s="42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c r="AN136" s="421"/>
      <c r="AO136" s="421"/>
    </row>
    <row r="137" spans="1:41" ht="13.5" customHeight="1" x14ac:dyDescent="0.35">
      <c r="A137" s="417"/>
      <c r="B137" s="417"/>
      <c r="C137" s="417"/>
      <c r="D137" s="418"/>
      <c r="E137" s="419"/>
      <c r="F137" s="419"/>
      <c r="G137" s="420"/>
      <c r="H137" s="420"/>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c r="AN137" s="421"/>
      <c r="AO137" s="421"/>
    </row>
    <row r="138" spans="1:41" ht="13.5" customHeight="1" x14ac:dyDescent="0.35">
      <c r="A138" s="417"/>
      <c r="B138" s="417"/>
      <c r="C138" s="417"/>
      <c r="D138" s="418"/>
      <c r="E138" s="419"/>
      <c r="F138" s="419"/>
      <c r="G138" s="420"/>
      <c r="H138" s="420"/>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c r="AN138" s="421"/>
      <c r="AO138" s="421"/>
    </row>
    <row r="139" spans="1:41" ht="13.5" customHeight="1" x14ac:dyDescent="0.35">
      <c r="A139" s="417"/>
      <c r="B139" s="417"/>
      <c r="C139" s="417"/>
      <c r="D139" s="418"/>
      <c r="E139" s="419"/>
      <c r="F139" s="419"/>
      <c r="G139" s="420"/>
      <c r="H139" s="420"/>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c r="AN139" s="421"/>
      <c r="AO139" s="421"/>
    </row>
    <row r="140" spans="1:41" ht="13.5" customHeight="1" x14ac:dyDescent="0.35">
      <c r="A140" s="417"/>
      <c r="B140" s="417"/>
      <c r="C140" s="417"/>
      <c r="D140" s="418"/>
      <c r="E140" s="419"/>
      <c r="F140" s="419"/>
      <c r="G140" s="420"/>
      <c r="H140" s="420"/>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c r="AN140" s="421"/>
      <c r="AO140" s="421"/>
    </row>
    <row r="141" spans="1:41" ht="13.5" customHeight="1" x14ac:dyDescent="0.35">
      <c r="A141" s="417"/>
      <c r="B141" s="417"/>
      <c r="C141" s="417"/>
      <c r="D141" s="418"/>
      <c r="E141" s="419"/>
      <c r="F141" s="419"/>
      <c r="G141" s="420"/>
      <c r="H141" s="420"/>
      <c r="I141" s="42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c r="AN141" s="421"/>
      <c r="AO141" s="421"/>
    </row>
    <row r="142" spans="1:41" ht="13.5" customHeight="1" x14ac:dyDescent="0.35">
      <c r="A142" s="417"/>
      <c r="B142" s="417"/>
      <c r="C142" s="417"/>
      <c r="D142" s="418"/>
      <c r="E142" s="419"/>
      <c r="F142" s="419"/>
      <c r="G142" s="420"/>
      <c r="H142" s="420"/>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c r="AN142" s="421"/>
      <c r="AO142" s="421"/>
    </row>
    <row r="143" spans="1:41" ht="13.5" customHeight="1" x14ac:dyDescent="0.35">
      <c r="A143" s="417"/>
      <c r="B143" s="417"/>
      <c r="C143" s="417"/>
      <c r="D143" s="418"/>
      <c r="E143" s="419"/>
      <c r="F143" s="419"/>
      <c r="G143" s="420"/>
      <c r="H143" s="420"/>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c r="AN143" s="421"/>
      <c r="AO143" s="421"/>
    </row>
    <row r="144" spans="1:41" ht="13.5" customHeight="1" x14ac:dyDescent="0.35">
      <c r="A144" s="417"/>
      <c r="B144" s="417"/>
      <c r="C144" s="417"/>
      <c r="D144" s="418"/>
      <c r="E144" s="419"/>
      <c r="F144" s="419"/>
      <c r="G144" s="420"/>
      <c r="H144" s="420"/>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c r="AN144" s="421"/>
      <c r="AO144" s="421"/>
    </row>
    <row r="145" spans="1:41" ht="13.5" customHeight="1" x14ac:dyDescent="0.35">
      <c r="A145" s="417"/>
      <c r="B145" s="417"/>
      <c r="C145" s="417"/>
      <c r="D145" s="418"/>
      <c r="E145" s="419"/>
      <c r="F145" s="419"/>
      <c r="G145" s="420"/>
      <c r="H145" s="420"/>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c r="AN145" s="421"/>
      <c r="AO145" s="421"/>
    </row>
    <row r="146" spans="1:41" ht="13.5" customHeight="1" x14ac:dyDescent="0.35">
      <c r="A146" s="417"/>
      <c r="B146" s="417"/>
      <c r="C146" s="417"/>
      <c r="D146" s="418"/>
      <c r="E146" s="419"/>
      <c r="F146" s="419"/>
      <c r="G146" s="420"/>
      <c r="H146" s="420"/>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c r="AN146" s="421"/>
      <c r="AO146" s="421"/>
    </row>
    <row r="147" spans="1:41" ht="13.5" customHeight="1" x14ac:dyDescent="0.35">
      <c r="A147" s="417"/>
      <c r="B147" s="417"/>
      <c r="C147" s="417"/>
      <c r="D147" s="418"/>
      <c r="E147" s="419"/>
      <c r="F147" s="419"/>
      <c r="G147" s="420"/>
      <c r="H147" s="420"/>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c r="AN147" s="421"/>
      <c r="AO147" s="421"/>
    </row>
    <row r="148" spans="1:41" ht="13.5" customHeight="1" x14ac:dyDescent="0.35">
      <c r="A148" s="417"/>
      <c r="B148" s="417"/>
      <c r="C148" s="417"/>
      <c r="D148" s="418"/>
      <c r="E148" s="419"/>
      <c r="F148" s="419"/>
      <c r="G148" s="420"/>
      <c r="H148" s="420"/>
      <c r="I148" s="42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c r="AN148" s="421"/>
      <c r="AO148" s="421"/>
    </row>
    <row r="149" spans="1:41" ht="13.5" customHeight="1" x14ac:dyDescent="0.35">
      <c r="A149" s="417"/>
      <c r="B149" s="417"/>
      <c r="C149" s="417"/>
      <c r="D149" s="418"/>
      <c r="E149" s="419"/>
      <c r="F149" s="419"/>
      <c r="G149" s="420"/>
      <c r="H149" s="420"/>
      <c r="I149" s="42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c r="AN149" s="421"/>
      <c r="AO149" s="421"/>
    </row>
    <row r="150" spans="1:41" ht="13.5" customHeight="1" x14ac:dyDescent="0.35">
      <c r="A150" s="417"/>
      <c r="B150" s="417"/>
      <c r="C150" s="417"/>
      <c r="D150" s="418"/>
      <c r="E150" s="419"/>
      <c r="F150" s="419"/>
      <c r="G150" s="420"/>
      <c r="H150" s="420"/>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c r="AN150" s="421"/>
      <c r="AO150" s="421"/>
    </row>
    <row r="151" spans="1:41" ht="13.5" customHeight="1" x14ac:dyDescent="0.35">
      <c r="A151" s="417"/>
      <c r="B151" s="417"/>
      <c r="C151" s="417"/>
      <c r="D151" s="418"/>
      <c r="E151" s="419"/>
      <c r="F151" s="419"/>
      <c r="G151" s="420"/>
      <c r="H151" s="420"/>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c r="AN151" s="421"/>
      <c r="AO151" s="421"/>
    </row>
    <row r="152" spans="1:41" ht="13.5" customHeight="1" x14ac:dyDescent="0.35">
      <c r="A152" s="417"/>
      <c r="B152" s="417"/>
      <c r="C152" s="417"/>
      <c r="D152" s="418"/>
      <c r="E152" s="419"/>
      <c r="F152" s="419"/>
      <c r="G152" s="420"/>
      <c r="H152" s="420"/>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c r="AN152" s="421"/>
      <c r="AO152" s="421"/>
    </row>
    <row r="153" spans="1:41" ht="13.5" customHeight="1" x14ac:dyDescent="0.35">
      <c r="A153" s="417"/>
      <c r="B153" s="417"/>
      <c r="C153" s="417"/>
      <c r="D153" s="418"/>
      <c r="E153" s="419"/>
      <c r="F153" s="419"/>
      <c r="G153" s="420"/>
      <c r="H153" s="420"/>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c r="AN153" s="421"/>
      <c r="AO153" s="421"/>
    </row>
    <row r="154" spans="1:41" ht="13.5" customHeight="1" x14ac:dyDescent="0.35">
      <c r="A154" s="417"/>
      <c r="B154" s="417"/>
      <c r="C154" s="417"/>
      <c r="D154" s="418"/>
      <c r="E154" s="419"/>
      <c r="F154" s="419"/>
      <c r="G154" s="420"/>
      <c r="H154" s="420"/>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c r="AN154" s="421"/>
      <c r="AO154" s="421"/>
    </row>
    <row r="155" spans="1:41" ht="13.5" customHeight="1" x14ac:dyDescent="0.35">
      <c r="A155" s="417"/>
      <c r="B155" s="417"/>
      <c r="C155" s="417"/>
      <c r="D155" s="418"/>
      <c r="E155" s="419"/>
      <c r="F155" s="419"/>
      <c r="G155" s="420"/>
      <c r="H155" s="420"/>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c r="AN155" s="421"/>
      <c r="AO155" s="421"/>
    </row>
    <row r="156" spans="1:41" ht="13.5" customHeight="1" x14ac:dyDescent="0.35">
      <c r="A156" s="417"/>
      <c r="B156" s="417"/>
      <c r="C156" s="417"/>
      <c r="D156" s="418"/>
      <c r="E156" s="419"/>
      <c r="F156" s="419"/>
      <c r="G156" s="420"/>
      <c r="H156" s="420"/>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c r="AN156" s="421"/>
      <c r="AO156" s="421"/>
    </row>
    <row r="157" spans="1:41" ht="13.5" customHeight="1" x14ac:dyDescent="0.35">
      <c r="A157" s="417"/>
      <c r="B157" s="417"/>
      <c r="C157" s="417"/>
      <c r="D157" s="418"/>
      <c r="E157" s="419"/>
      <c r="F157" s="419"/>
      <c r="G157" s="420"/>
      <c r="H157" s="420"/>
      <c r="I157" s="42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c r="AN157" s="421"/>
      <c r="AO157" s="421"/>
    </row>
    <row r="158" spans="1:41" ht="13.5" customHeight="1" x14ac:dyDescent="0.35">
      <c r="A158" s="417"/>
      <c r="B158" s="417"/>
      <c r="C158" s="417"/>
      <c r="D158" s="418"/>
      <c r="E158" s="419"/>
      <c r="F158" s="419"/>
      <c r="G158" s="420"/>
      <c r="H158" s="420"/>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c r="AN158" s="421"/>
      <c r="AO158" s="421"/>
    </row>
    <row r="159" spans="1:41" ht="13.5" customHeight="1" x14ac:dyDescent="0.35">
      <c r="A159" s="417"/>
      <c r="B159" s="417"/>
      <c r="C159" s="417"/>
      <c r="D159" s="418"/>
      <c r="E159" s="419"/>
      <c r="F159" s="419"/>
      <c r="G159" s="420"/>
      <c r="H159" s="420"/>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c r="AN159" s="421"/>
      <c r="AO159" s="421"/>
    </row>
    <row r="160" spans="1:41" ht="13.5" customHeight="1" x14ac:dyDescent="0.35">
      <c r="A160" s="417"/>
      <c r="B160" s="417"/>
      <c r="C160" s="417"/>
      <c r="D160" s="418"/>
      <c r="E160" s="419"/>
      <c r="F160" s="419"/>
      <c r="G160" s="420"/>
      <c r="H160" s="420"/>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c r="AO160" s="421"/>
    </row>
    <row r="161" spans="1:41" ht="13.5" customHeight="1" x14ac:dyDescent="0.35">
      <c r="A161" s="417"/>
      <c r="B161" s="417"/>
      <c r="C161" s="417"/>
      <c r="D161" s="418"/>
      <c r="E161" s="419"/>
      <c r="F161" s="419"/>
      <c r="G161" s="420"/>
      <c r="H161" s="420"/>
      <c r="I161" s="42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c r="AO161" s="421"/>
    </row>
    <row r="162" spans="1:41" ht="13.5" customHeight="1" x14ac:dyDescent="0.35">
      <c r="A162" s="417"/>
      <c r="B162" s="417"/>
      <c r="C162" s="417"/>
      <c r="D162" s="418"/>
      <c r="E162" s="419"/>
      <c r="F162" s="419"/>
      <c r="G162" s="420"/>
      <c r="H162" s="420"/>
      <c r="I162" s="42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row>
    <row r="163" spans="1:41" ht="13.5" customHeight="1" x14ac:dyDescent="0.35">
      <c r="A163" s="417"/>
      <c r="B163" s="417"/>
      <c r="C163" s="417"/>
      <c r="D163" s="418"/>
      <c r="E163" s="419"/>
      <c r="F163" s="419"/>
      <c r="G163" s="420"/>
      <c r="H163" s="420"/>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row>
    <row r="164" spans="1:41" ht="13.5" customHeight="1" x14ac:dyDescent="0.35">
      <c r="A164" s="417"/>
      <c r="B164" s="417"/>
      <c r="C164" s="417"/>
      <c r="D164" s="418"/>
      <c r="E164" s="419"/>
      <c r="F164" s="419"/>
      <c r="G164" s="420"/>
      <c r="H164" s="420"/>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row>
    <row r="165" spans="1:41" ht="13.5" customHeight="1" x14ac:dyDescent="0.35">
      <c r="A165" s="417"/>
      <c r="B165" s="417"/>
      <c r="C165" s="417"/>
      <c r="D165" s="418"/>
      <c r="E165" s="419"/>
      <c r="F165" s="419"/>
      <c r="G165" s="420"/>
      <c r="H165" s="420"/>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row>
    <row r="166" spans="1:41" ht="13.5" customHeight="1" x14ac:dyDescent="0.35">
      <c r="A166" s="417"/>
      <c r="B166" s="417"/>
      <c r="C166" s="417"/>
      <c r="D166" s="418"/>
      <c r="E166" s="419"/>
      <c r="F166" s="419"/>
      <c r="G166" s="420"/>
      <c r="H166" s="420"/>
      <c r="I166" s="42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c r="AO166" s="421"/>
    </row>
    <row r="167" spans="1:41" ht="13.5" customHeight="1" x14ac:dyDescent="0.35">
      <c r="A167" s="417"/>
      <c r="B167" s="417"/>
      <c r="C167" s="417"/>
      <c r="D167" s="418"/>
      <c r="E167" s="419"/>
      <c r="F167" s="419"/>
      <c r="G167" s="420"/>
      <c r="H167" s="420"/>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row>
    <row r="168" spans="1:41" ht="13.5" customHeight="1" x14ac:dyDescent="0.35">
      <c r="A168" s="417"/>
      <c r="B168" s="417"/>
      <c r="C168" s="417"/>
      <c r="D168" s="418"/>
      <c r="E168" s="419"/>
      <c r="F168" s="419"/>
      <c r="G168" s="420"/>
      <c r="H168" s="420"/>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row>
    <row r="169" spans="1:41" ht="13.5" customHeight="1" x14ac:dyDescent="0.35">
      <c r="A169" s="417"/>
      <c r="B169" s="417"/>
      <c r="C169" s="417"/>
      <c r="D169" s="418"/>
      <c r="E169" s="419"/>
      <c r="F169" s="419"/>
      <c r="G169" s="420"/>
      <c r="H169" s="420"/>
      <c r="I169" s="42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row>
    <row r="170" spans="1:41" ht="13.5" customHeight="1" x14ac:dyDescent="0.35">
      <c r="A170" s="417"/>
      <c r="B170" s="417"/>
      <c r="C170" s="417"/>
      <c r="D170" s="418"/>
      <c r="E170" s="419"/>
      <c r="F170" s="419"/>
      <c r="G170" s="420"/>
      <c r="H170" s="420"/>
      <c r="I170" s="42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row>
    <row r="171" spans="1:41" ht="13.5" customHeight="1" x14ac:dyDescent="0.35">
      <c r="A171" s="417"/>
      <c r="B171" s="417"/>
      <c r="C171" s="417"/>
      <c r="D171" s="418"/>
      <c r="E171" s="419"/>
      <c r="F171" s="419"/>
      <c r="G171" s="420"/>
      <c r="H171" s="420"/>
      <c r="I171" s="42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row>
    <row r="172" spans="1:41" ht="13.5" customHeight="1" x14ac:dyDescent="0.35">
      <c r="A172" s="417"/>
      <c r="B172" s="417"/>
      <c r="C172" s="417"/>
      <c r="D172" s="418"/>
      <c r="E172" s="419"/>
      <c r="F172" s="419"/>
      <c r="G172" s="420"/>
      <c r="H172" s="420"/>
      <c r="I172" s="42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row>
    <row r="173" spans="1:41" ht="13.5" customHeight="1" x14ac:dyDescent="0.35">
      <c r="A173" s="417"/>
      <c r="B173" s="417"/>
      <c r="C173" s="417"/>
      <c r="D173" s="418"/>
      <c r="E173" s="419"/>
      <c r="F173" s="419"/>
      <c r="G173" s="420"/>
      <c r="H173" s="420"/>
      <c r="I173" s="42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row>
    <row r="174" spans="1:41" ht="13.5" customHeight="1" x14ac:dyDescent="0.35">
      <c r="A174" s="417"/>
      <c r="B174" s="417"/>
      <c r="C174" s="417"/>
      <c r="D174" s="418"/>
      <c r="E174" s="419"/>
      <c r="F174" s="419"/>
      <c r="G174" s="420"/>
      <c r="H174" s="420"/>
      <c r="I174" s="42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row>
    <row r="175" spans="1:41" ht="13.5" customHeight="1" x14ac:dyDescent="0.35">
      <c r="A175" s="417"/>
      <c r="B175" s="417"/>
      <c r="C175" s="417"/>
      <c r="D175" s="418"/>
      <c r="E175" s="419"/>
      <c r="F175" s="419"/>
      <c r="G175" s="420"/>
      <c r="H175" s="420"/>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row>
    <row r="176" spans="1:41" ht="13.5" customHeight="1" x14ac:dyDescent="0.35">
      <c r="A176" s="417"/>
      <c r="B176" s="417"/>
      <c r="C176" s="417"/>
      <c r="D176" s="418"/>
      <c r="E176" s="419"/>
      <c r="F176" s="419"/>
      <c r="G176" s="420"/>
      <c r="H176" s="420"/>
      <c r="I176" s="42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row>
    <row r="177" spans="1:41" ht="13.5" customHeight="1" x14ac:dyDescent="0.35">
      <c r="A177" s="417"/>
      <c r="B177" s="417"/>
      <c r="C177" s="417"/>
      <c r="D177" s="418"/>
      <c r="E177" s="419"/>
      <c r="F177" s="419"/>
      <c r="G177" s="420"/>
      <c r="H177" s="420"/>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row>
    <row r="178" spans="1:41" ht="13.5" customHeight="1" x14ac:dyDescent="0.35">
      <c r="A178" s="417"/>
      <c r="B178" s="417"/>
      <c r="C178" s="417"/>
      <c r="D178" s="418"/>
      <c r="E178" s="419"/>
      <c r="F178" s="419"/>
      <c r="G178" s="420"/>
      <c r="H178" s="420"/>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row>
    <row r="179" spans="1:41" ht="13.5" customHeight="1" x14ac:dyDescent="0.35">
      <c r="A179" s="417"/>
      <c r="B179" s="417"/>
      <c r="C179" s="417"/>
      <c r="D179" s="418"/>
      <c r="E179" s="419"/>
      <c r="F179" s="419"/>
      <c r="G179" s="420"/>
      <c r="H179" s="420"/>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row>
    <row r="180" spans="1:41" ht="13.5" customHeight="1" x14ac:dyDescent="0.35">
      <c r="A180" s="417"/>
      <c r="B180" s="417"/>
      <c r="C180" s="417"/>
      <c r="D180" s="418"/>
      <c r="E180" s="419"/>
      <c r="F180" s="419"/>
      <c r="G180" s="420"/>
      <c r="H180" s="420"/>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row>
    <row r="181" spans="1:41" ht="13.5" customHeight="1" x14ac:dyDescent="0.35">
      <c r="A181" s="417"/>
      <c r="B181" s="417"/>
      <c r="C181" s="417"/>
      <c r="D181" s="418"/>
      <c r="E181" s="419"/>
      <c r="F181" s="419"/>
      <c r="G181" s="420"/>
      <c r="H181" s="420"/>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row>
    <row r="182" spans="1:41" ht="13.5" customHeight="1" x14ac:dyDescent="0.35">
      <c r="A182" s="417"/>
      <c r="B182" s="417"/>
      <c r="C182" s="417"/>
      <c r="D182" s="418"/>
      <c r="E182" s="419"/>
      <c r="F182" s="419"/>
      <c r="G182" s="420"/>
      <c r="H182" s="420"/>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421"/>
    </row>
    <row r="183" spans="1:41" ht="13.5" customHeight="1" x14ac:dyDescent="0.35">
      <c r="A183" s="417"/>
      <c r="B183" s="417"/>
      <c r="C183" s="417"/>
      <c r="D183" s="418"/>
      <c r="E183" s="419"/>
      <c r="F183" s="419"/>
      <c r="G183" s="420"/>
      <c r="H183" s="420"/>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421"/>
    </row>
    <row r="184" spans="1:41" ht="13.5" customHeight="1" x14ac:dyDescent="0.35">
      <c r="A184" s="417"/>
      <c r="B184" s="417"/>
      <c r="C184" s="417"/>
      <c r="D184" s="418"/>
      <c r="E184" s="419"/>
      <c r="F184" s="419"/>
      <c r="G184" s="420"/>
      <c r="H184" s="420"/>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421"/>
    </row>
    <row r="185" spans="1:41" ht="13.5" customHeight="1" x14ac:dyDescent="0.35">
      <c r="A185" s="417"/>
      <c r="B185" s="417"/>
      <c r="C185" s="417"/>
      <c r="D185" s="418"/>
      <c r="E185" s="419"/>
      <c r="F185" s="419"/>
      <c r="G185" s="420"/>
      <c r="H185" s="420"/>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421"/>
    </row>
    <row r="186" spans="1:41" ht="13.5" customHeight="1" x14ac:dyDescent="0.35">
      <c r="A186" s="417"/>
      <c r="B186" s="417"/>
      <c r="C186" s="417"/>
      <c r="D186" s="418"/>
      <c r="E186" s="419"/>
      <c r="F186" s="419"/>
      <c r="G186" s="420"/>
      <c r="H186" s="420"/>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421"/>
    </row>
    <row r="187" spans="1:41" ht="13.5" customHeight="1" x14ac:dyDescent="0.35">
      <c r="A187" s="417"/>
      <c r="B187" s="417"/>
      <c r="C187" s="417"/>
      <c r="D187" s="418"/>
      <c r="E187" s="419"/>
      <c r="F187" s="419"/>
      <c r="G187" s="420"/>
      <c r="H187" s="420"/>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421"/>
    </row>
    <row r="188" spans="1:41" ht="13.5" customHeight="1" x14ac:dyDescent="0.35">
      <c r="A188" s="417"/>
      <c r="B188" s="417"/>
      <c r="C188" s="417"/>
      <c r="D188" s="418"/>
      <c r="E188" s="419"/>
      <c r="F188" s="419"/>
      <c r="G188" s="420"/>
      <c r="H188" s="420"/>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421"/>
    </row>
    <row r="189" spans="1:41" ht="13.5" customHeight="1" x14ac:dyDescent="0.35">
      <c r="A189" s="417"/>
      <c r="B189" s="417"/>
      <c r="C189" s="417"/>
      <c r="D189" s="418"/>
      <c r="E189" s="419"/>
      <c r="F189" s="419"/>
      <c r="G189" s="420"/>
      <c r="H189" s="420"/>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421"/>
    </row>
    <row r="190" spans="1:41" ht="13.5" customHeight="1" x14ac:dyDescent="0.35">
      <c r="A190" s="417"/>
      <c r="B190" s="417"/>
      <c r="C190" s="417"/>
      <c r="D190" s="418"/>
      <c r="E190" s="419"/>
      <c r="F190" s="419"/>
      <c r="G190" s="420"/>
      <c r="H190" s="420"/>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421"/>
    </row>
    <row r="191" spans="1:41" ht="13.5" customHeight="1" x14ac:dyDescent="0.35">
      <c r="A191" s="417"/>
      <c r="B191" s="417"/>
      <c r="C191" s="417"/>
      <c r="D191" s="418"/>
      <c r="E191" s="419"/>
      <c r="F191" s="419"/>
      <c r="G191" s="420"/>
      <c r="H191" s="420"/>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421"/>
    </row>
    <row r="192" spans="1:41" ht="13.5" customHeight="1" x14ac:dyDescent="0.35">
      <c r="A192" s="417"/>
      <c r="B192" s="417"/>
      <c r="C192" s="417"/>
      <c r="D192" s="418"/>
      <c r="E192" s="419"/>
      <c r="F192" s="419"/>
      <c r="G192" s="420"/>
      <c r="H192" s="420"/>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421"/>
    </row>
    <row r="193" spans="1:41" ht="13.5" customHeight="1" x14ac:dyDescent="0.35">
      <c r="A193" s="417"/>
      <c r="B193" s="417"/>
      <c r="C193" s="417"/>
      <c r="D193" s="418"/>
      <c r="E193" s="419"/>
      <c r="F193" s="419"/>
      <c r="G193" s="420"/>
      <c r="H193" s="420"/>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421"/>
    </row>
    <row r="194" spans="1:41" ht="13.5" customHeight="1" x14ac:dyDescent="0.35">
      <c r="A194" s="417"/>
      <c r="B194" s="417"/>
      <c r="C194" s="417"/>
      <c r="D194" s="418"/>
      <c r="E194" s="419"/>
      <c r="F194" s="419"/>
      <c r="G194" s="420"/>
      <c r="H194" s="420"/>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421"/>
    </row>
    <row r="195" spans="1:41" ht="13.5" customHeight="1" x14ac:dyDescent="0.35">
      <c r="A195" s="417"/>
      <c r="B195" s="417"/>
      <c r="C195" s="417"/>
      <c r="D195" s="418"/>
      <c r="E195" s="419"/>
      <c r="F195" s="419"/>
      <c r="G195" s="420"/>
      <c r="H195" s="420"/>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421"/>
    </row>
    <row r="196" spans="1:41" ht="13.5" customHeight="1" x14ac:dyDescent="0.35">
      <c r="A196" s="417"/>
      <c r="B196" s="417"/>
      <c r="C196" s="417"/>
      <c r="D196" s="418"/>
      <c r="E196" s="419"/>
      <c r="F196" s="419"/>
      <c r="G196" s="420"/>
      <c r="H196" s="420"/>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421"/>
    </row>
    <row r="197" spans="1:41" ht="13.5" customHeight="1" x14ac:dyDescent="0.35">
      <c r="A197" s="417"/>
      <c r="B197" s="417"/>
      <c r="C197" s="417"/>
      <c r="D197" s="418"/>
      <c r="E197" s="419"/>
      <c r="F197" s="419"/>
      <c r="G197" s="420"/>
      <c r="H197" s="420"/>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421"/>
    </row>
    <row r="198" spans="1:41" ht="13.5" customHeight="1" x14ac:dyDescent="0.35">
      <c r="A198" s="417"/>
      <c r="B198" s="417"/>
      <c r="C198" s="417"/>
      <c r="D198" s="418"/>
      <c r="E198" s="419"/>
      <c r="F198" s="419"/>
      <c r="G198" s="420"/>
      <c r="H198" s="420"/>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421"/>
    </row>
    <row r="199" spans="1:41" ht="13.5" customHeight="1" x14ac:dyDescent="0.35">
      <c r="A199" s="417"/>
      <c r="B199" s="417"/>
      <c r="C199" s="417"/>
      <c r="D199" s="418"/>
      <c r="E199" s="419"/>
      <c r="F199" s="419"/>
      <c r="G199" s="420"/>
      <c r="H199" s="420"/>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row>
    <row r="200" spans="1:41" ht="13.5" customHeight="1" x14ac:dyDescent="0.35">
      <c r="A200" s="417"/>
      <c r="B200" s="417"/>
      <c r="C200" s="417"/>
      <c r="D200" s="418"/>
      <c r="E200" s="419"/>
      <c r="F200" s="419"/>
      <c r="G200" s="420"/>
      <c r="H200" s="420"/>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row>
    <row r="201" spans="1:41" ht="13.5" customHeight="1" x14ac:dyDescent="0.35">
      <c r="A201" s="417"/>
      <c r="B201" s="417"/>
      <c r="C201" s="417"/>
      <c r="D201" s="418"/>
      <c r="E201" s="419"/>
      <c r="F201" s="419"/>
      <c r="G201" s="420"/>
      <c r="H201" s="420"/>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421"/>
    </row>
    <row r="202" spans="1:41" ht="13.5" customHeight="1" x14ac:dyDescent="0.35">
      <c r="A202" s="417"/>
      <c r="B202" s="417"/>
      <c r="C202" s="417"/>
      <c r="D202" s="418"/>
      <c r="E202" s="419"/>
      <c r="F202" s="419"/>
      <c r="G202" s="420"/>
      <c r="H202" s="420"/>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421"/>
    </row>
    <row r="203" spans="1:41" ht="13.5" customHeight="1" x14ac:dyDescent="0.35">
      <c r="A203" s="417"/>
      <c r="B203" s="417"/>
      <c r="C203" s="417"/>
      <c r="D203" s="418"/>
      <c r="E203" s="419"/>
      <c r="F203" s="419"/>
      <c r="G203" s="420"/>
      <c r="H203" s="420"/>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421"/>
    </row>
    <row r="204" spans="1:41" ht="13.5" customHeight="1" x14ac:dyDescent="0.35">
      <c r="A204" s="417"/>
      <c r="B204" s="417"/>
      <c r="C204" s="417"/>
      <c r="D204" s="418"/>
      <c r="E204" s="419"/>
      <c r="F204" s="419"/>
      <c r="G204" s="420"/>
      <c r="H204" s="420"/>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421"/>
    </row>
    <row r="205" spans="1:41" ht="13.5" customHeight="1" x14ac:dyDescent="0.35">
      <c r="A205" s="417"/>
      <c r="B205" s="417"/>
      <c r="C205" s="417"/>
      <c r="D205" s="418"/>
      <c r="E205" s="419"/>
      <c r="F205" s="419"/>
      <c r="G205" s="420"/>
      <c r="H205" s="420"/>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421"/>
    </row>
    <row r="206" spans="1:41" ht="13.5" customHeight="1" x14ac:dyDescent="0.35">
      <c r="A206" s="417"/>
      <c r="B206" s="417"/>
      <c r="C206" s="417"/>
      <c r="D206" s="418"/>
      <c r="E206" s="419"/>
      <c r="F206" s="419"/>
      <c r="G206" s="420"/>
      <c r="H206" s="420"/>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421"/>
    </row>
    <row r="207" spans="1:41" ht="13.5" customHeight="1" x14ac:dyDescent="0.35">
      <c r="A207" s="417"/>
      <c r="B207" s="417"/>
      <c r="C207" s="417"/>
      <c r="D207" s="418"/>
      <c r="E207" s="419"/>
      <c r="F207" s="419"/>
      <c r="G207" s="420"/>
      <c r="H207" s="420"/>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row>
    <row r="208" spans="1:41" ht="13.5" customHeight="1" x14ac:dyDescent="0.35">
      <c r="A208" s="417"/>
      <c r="B208" s="417"/>
      <c r="C208" s="417"/>
      <c r="D208" s="418"/>
      <c r="E208" s="419"/>
      <c r="F208" s="419"/>
      <c r="G208" s="420"/>
      <c r="H208" s="420"/>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c r="AN208" s="421"/>
      <c r="AO208" s="421"/>
    </row>
    <row r="209" spans="1:41" ht="13.5" customHeight="1" x14ac:dyDescent="0.35">
      <c r="A209" s="417"/>
      <c r="B209" s="417"/>
      <c r="C209" s="417"/>
      <c r="D209" s="418"/>
      <c r="E209" s="419"/>
      <c r="F209" s="419"/>
      <c r="G209" s="420"/>
      <c r="H209" s="420"/>
      <c r="I209" s="42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c r="AN209" s="421"/>
      <c r="AO209" s="421"/>
    </row>
    <row r="210" spans="1:41" ht="13.5" customHeight="1" x14ac:dyDescent="0.35">
      <c r="A210" s="417"/>
      <c r="B210" s="417"/>
      <c r="C210" s="417"/>
      <c r="D210" s="418"/>
      <c r="E210" s="419"/>
      <c r="F210" s="419"/>
      <c r="G210" s="420"/>
      <c r="H210" s="420"/>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c r="AN210" s="421"/>
      <c r="AO210" s="421"/>
    </row>
    <row r="211" spans="1:41" ht="13.5" customHeight="1" x14ac:dyDescent="0.35">
      <c r="A211" s="417"/>
      <c r="B211" s="417"/>
      <c r="C211" s="417"/>
      <c r="D211" s="418"/>
      <c r="E211" s="419"/>
      <c r="F211" s="419"/>
      <c r="G211" s="420"/>
      <c r="H211" s="420"/>
      <c r="I211" s="42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c r="AN211" s="421"/>
      <c r="AO211" s="421"/>
    </row>
    <row r="212" spans="1:41" ht="13.5" customHeight="1" x14ac:dyDescent="0.35">
      <c r="A212" s="417"/>
      <c r="B212" s="417"/>
      <c r="C212" s="417"/>
      <c r="D212" s="418"/>
      <c r="E212" s="419"/>
      <c r="F212" s="419"/>
      <c r="G212" s="420"/>
      <c r="H212" s="420"/>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c r="AN212" s="421"/>
      <c r="AO212" s="421"/>
    </row>
    <row r="213" spans="1:41" ht="13.5" customHeight="1" x14ac:dyDescent="0.35">
      <c r="A213" s="417"/>
      <c r="B213" s="417"/>
      <c r="C213" s="417"/>
      <c r="D213" s="418"/>
      <c r="E213" s="419"/>
      <c r="F213" s="419"/>
      <c r="G213" s="420"/>
      <c r="H213" s="420"/>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c r="AN213" s="421"/>
      <c r="AO213" s="421"/>
    </row>
    <row r="214" spans="1:41" ht="13.5" customHeight="1" x14ac:dyDescent="0.35">
      <c r="A214" s="417"/>
      <c r="B214" s="417"/>
      <c r="C214" s="417"/>
      <c r="D214" s="418"/>
      <c r="E214" s="419"/>
      <c r="F214" s="419"/>
      <c r="G214" s="420"/>
      <c r="H214" s="420"/>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c r="AN214" s="421"/>
      <c r="AO214" s="421"/>
    </row>
    <row r="215" spans="1:41" ht="13.5" customHeight="1" x14ac:dyDescent="0.35">
      <c r="A215" s="417"/>
      <c r="B215" s="417"/>
      <c r="C215" s="417"/>
      <c r="D215" s="418"/>
      <c r="E215" s="419"/>
      <c r="F215" s="419"/>
      <c r="G215" s="420"/>
      <c r="H215" s="420"/>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c r="AN215" s="421"/>
      <c r="AO215" s="421"/>
    </row>
    <row r="216" spans="1:41" ht="13.5" customHeight="1" x14ac:dyDescent="0.35">
      <c r="A216" s="417"/>
      <c r="B216" s="417"/>
      <c r="C216" s="417"/>
      <c r="D216" s="418"/>
      <c r="E216" s="419"/>
      <c r="F216" s="419"/>
      <c r="G216" s="420"/>
      <c r="H216" s="420"/>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c r="AN216" s="421"/>
      <c r="AO216" s="421"/>
    </row>
    <row r="217" spans="1:41" ht="13.5" customHeight="1" x14ac:dyDescent="0.35">
      <c r="A217" s="417"/>
      <c r="B217" s="417"/>
      <c r="C217" s="417"/>
      <c r="D217" s="418"/>
      <c r="E217" s="419"/>
      <c r="F217" s="419"/>
      <c r="G217" s="420"/>
      <c r="H217" s="420"/>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c r="AN217" s="421"/>
      <c r="AO217" s="421"/>
    </row>
    <row r="218" spans="1:41" ht="13.5" customHeight="1" x14ac:dyDescent="0.35">
      <c r="A218" s="417"/>
      <c r="B218" s="417"/>
      <c r="C218" s="417"/>
      <c r="D218" s="418"/>
      <c r="E218" s="419"/>
      <c r="F218" s="419"/>
      <c r="G218" s="420"/>
      <c r="H218" s="420"/>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c r="AN218" s="421"/>
      <c r="AO218" s="421"/>
    </row>
    <row r="219" spans="1:41" ht="13.5" customHeight="1" x14ac:dyDescent="0.35">
      <c r="A219" s="417"/>
      <c r="B219" s="417"/>
      <c r="C219" s="417"/>
      <c r="D219" s="418"/>
      <c r="E219" s="419"/>
      <c r="F219" s="419"/>
      <c r="G219" s="420"/>
      <c r="H219" s="420"/>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c r="AN219" s="421"/>
      <c r="AO219" s="421"/>
    </row>
    <row r="220" spans="1:41" ht="13.5" customHeight="1" x14ac:dyDescent="0.35">
      <c r="A220" s="417"/>
      <c r="B220" s="417"/>
      <c r="C220" s="417"/>
      <c r="D220" s="418"/>
      <c r="E220" s="419"/>
      <c r="F220" s="419"/>
      <c r="G220" s="420"/>
      <c r="H220" s="420"/>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c r="AN220" s="421"/>
      <c r="AO220" s="421"/>
    </row>
    <row r="221" spans="1:41" ht="13.5" customHeight="1" x14ac:dyDescent="0.35">
      <c r="A221" s="417"/>
      <c r="B221" s="417"/>
      <c r="C221" s="417"/>
      <c r="D221" s="418"/>
      <c r="E221" s="419"/>
      <c r="F221" s="419"/>
      <c r="G221" s="420"/>
      <c r="H221" s="420"/>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c r="AN221" s="421"/>
      <c r="AO221" s="421"/>
    </row>
    <row r="222" spans="1:41" ht="13.5" customHeight="1" x14ac:dyDescent="0.35">
      <c r="A222" s="417"/>
      <c r="B222" s="417"/>
      <c r="C222" s="417"/>
      <c r="D222" s="418"/>
      <c r="E222" s="419"/>
      <c r="F222" s="419"/>
      <c r="G222" s="420"/>
      <c r="H222" s="420"/>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c r="AN222" s="421"/>
      <c r="AO222" s="421"/>
    </row>
    <row r="223" spans="1:41" ht="13.5" customHeight="1" x14ac:dyDescent="0.35">
      <c r="A223" s="417"/>
      <c r="B223" s="417"/>
      <c r="C223" s="417"/>
      <c r="D223" s="418"/>
      <c r="E223" s="419"/>
      <c r="F223" s="419"/>
      <c r="G223" s="420"/>
      <c r="H223" s="420"/>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c r="AN223" s="421"/>
      <c r="AO223" s="421"/>
    </row>
    <row r="224" spans="1:41" ht="13.5" customHeight="1" x14ac:dyDescent="0.35">
      <c r="A224" s="417"/>
      <c r="B224" s="417"/>
      <c r="C224" s="417"/>
      <c r="D224" s="418"/>
      <c r="E224" s="419"/>
      <c r="F224" s="419"/>
      <c r="G224" s="420"/>
      <c r="H224" s="420"/>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c r="AN224" s="421"/>
      <c r="AO224" s="421"/>
    </row>
    <row r="225" spans="1:41" ht="13.5" customHeight="1" x14ac:dyDescent="0.35">
      <c r="A225" s="417"/>
      <c r="B225" s="417"/>
      <c r="C225" s="417"/>
      <c r="D225" s="418"/>
      <c r="E225" s="419"/>
      <c r="F225" s="419"/>
      <c r="G225" s="420"/>
      <c r="H225" s="420"/>
      <c r="I225" s="42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c r="AN225" s="421"/>
      <c r="AO225" s="421"/>
    </row>
    <row r="226" spans="1:41" ht="13.5" customHeight="1" x14ac:dyDescent="0.35">
      <c r="A226" s="417"/>
      <c r="B226" s="417"/>
      <c r="C226" s="417"/>
      <c r="D226" s="418"/>
      <c r="E226" s="419"/>
      <c r="F226" s="419"/>
      <c r="G226" s="420"/>
      <c r="H226" s="420"/>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c r="AN226" s="421"/>
      <c r="AO226" s="421"/>
    </row>
    <row r="227" spans="1:41" ht="13.5" customHeight="1" x14ac:dyDescent="0.35">
      <c r="A227" s="417"/>
      <c r="B227" s="417"/>
      <c r="C227" s="417"/>
      <c r="D227" s="418"/>
      <c r="E227" s="419"/>
      <c r="F227" s="419"/>
      <c r="G227" s="420"/>
      <c r="H227" s="420"/>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c r="AN227" s="421"/>
      <c r="AO227" s="421"/>
    </row>
    <row r="228" spans="1:41" ht="13.5" customHeight="1" x14ac:dyDescent="0.35">
      <c r="A228" s="417"/>
      <c r="B228" s="417"/>
      <c r="C228" s="417"/>
      <c r="D228" s="418"/>
      <c r="E228" s="419"/>
      <c r="F228" s="419"/>
      <c r="G228" s="420"/>
      <c r="H228" s="420"/>
      <c r="I228" s="421"/>
      <c r="J228" s="421"/>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c r="AN228" s="421"/>
      <c r="AO228" s="421"/>
    </row>
    <row r="229" spans="1:41" ht="13.5" customHeight="1" x14ac:dyDescent="0.35">
      <c r="A229" s="417"/>
      <c r="B229" s="417"/>
      <c r="C229" s="417"/>
      <c r="D229" s="418"/>
      <c r="E229" s="419"/>
      <c r="F229" s="419"/>
      <c r="G229" s="420"/>
      <c r="H229" s="420"/>
      <c r="I229" s="421"/>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c r="AN229" s="421"/>
      <c r="AO229" s="421"/>
    </row>
    <row r="230" spans="1:41" ht="13.5" customHeight="1" x14ac:dyDescent="0.35">
      <c r="A230" s="417"/>
      <c r="B230" s="417"/>
      <c r="C230" s="417"/>
      <c r="D230" s="418"/>
      <c r="E230" s="419"/>
      <c r="F230" s="419"/>
      <c r="G230" s="420"/>
      <c r="H230" s="420"/>
      <c r="I230" s="421"/>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c r="AN230" s="421"/>
      <c r="AO230" s="421"/>
    </row>
    <row r="231" spans="1:41" ht="13.5" customHeight="1" x14ac:dyDescent="0.35">
      <c r="A231" s="417"/>
      <c r="B231" s="417"/>
      <c r="C231" s="417"/>
      <c r="D231" s="418"/>
      <c r="E231" s="419"/>
      <c r="F231" s="419"/>
      <c r="G231" s="420"/>
      <c r="H231" s="420"/>
      <c r="I231" s="421"/>
      <c r="J231" s="421"/>
      <c r="K231" s="421"/>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c r="AN231" s="421"/>
      <c r="AO231" s="421"/>
    </row>
    <row r="232" spans="1:41" ht="13.5" customHeight="1" x14ac:dyDescent="0.35">
      <c r="A232" s="417"/>
      <c r="B232" s="417"/>
      <c r="C232" s="417"/>
      <c r="D232" s="418"/>
      <c r="E232" s="419"/>
      <c r="F232" s="419"/>
      <c r="G232" s="420"/>
      <c r="H232" s="420"/>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c r="AN232" s="421"/>
      <c r="AO232" s="421"/>
    </row>
    <row r="233" spans="1:41" ht="13.5" customHeight="1" x14ac:dyDescent="0.35">
      <c r="A233" s="417"/>
      <c r="B233" s="417"/>
      <c r="C233" s="417"/>
      <c r="D233" s="418"/>
      <c r="E233" s="419"/>
      <c r="F233" s="419"/>
      <c r="G233" s="420"/>
      <c r="H233" s="420"/>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row>
    <row r="234" spans="1:41" ht="13.5" customHeight="1" x14ac:dyDescent="0.35">
      <c r="A234" s="417"/>
      <c r="B234" s="417"/>
      <c r="C234" s="417"/>
      <c r="D234" s="418"/>
      <c r="E234" s="419"/>
      <c r="F234" s="419"/>
      <c r="G234" s="420"/>
      <c r="H234" s="420"/>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row>
    <row r="235" spans="1:41" ht="13.5" customHeight="1" x14ac:dyDescent="0.35">
      <c r="A235" s="417"/>
      <c r="B235" s="417"/>
      <c r="C235" s="417"/>
      <c r="D235" s="418"/>
      <c r="E235" s="419"/>
      <c r="F235" s="419"/>
      <c r="G235" s="420"/>
      <c r="H235" s="420"/>
      <c r="I235" s="421"/>
      <c r="J235" s="421"/>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c r="AO235" s="421"/>
    </row>
    <row r="236" spans="1:41" ht="13.5" customHeight="1" x14ac:dyDescent="0.35">
      <c r="A236" s="417"/>
      <c r="B236" s="417"/>
      <c r="C236" s="417"/>
      <c r="D236" s="418"/>
      <c r="E236" s="419"/>
      <c r="F236" s="419"/>
      <c r="G236" s="420"/>
      <c r="H236" s="420"/>
      <c r="I236" s="421"/>
      <c r="J236" s="421"/>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c r="AN236" s="421"/>
      <c r="AO236" s="421"/>
    </row>
    <row r="237" spans="1:41" ht="13.5" customHeight="1" x14ac:dyDescent="0.35">
      <c r="A237" s="417"/>
      <c r="B237" s="417"/>
      <c r="C237" s="417"/>
      <c r="D237" s="418"/>
      <c r="E237" s="419"/>
      <c r="F237" s="419"/>
      <c r="G237" s="420"/>
      <c r="H237" s="420"/>
      <c r="I237" s="421"/>
      <c r="J237" s="421"/>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c r="AN237" s="421"/>
      <c r="AO237" s="421"/>
    </row>
    <row r="238" spans="1:41" ht="13.5" customHeight="1" x14ac:dyDescent="0.35">
      <c r="A238" s="417"/>
      <c r="B238" s="417"/>
      <c r="C238" s="417"/>
      <c r="D238" s="418"/>
      <c r="E238" s="419"/>
      <c r="F238" s="419"/>
      <c r="G238" s="420"/>
      <c r="H238" s="420"/>
      <c r="I238" s="42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c r="AN238" s="421"/>
      <c r="AO238" s="421"/>
    </row>
    <row r="239" spans="1:41" ht="13.5" customHeight="1" x14ac:dyDescent="0.35">
      <c r="A239" s="417"/>
      <c r="B239" s="417"/>
      <c r="C239" s="417"/>
      <c r="D239" s="418"/>
      <c r="E239" s="419"/>
      <c r="F239" s="419"/>
      <c r="G239" s="420"/>
      <c r="H239" s="420"/>
      <c r="I239" s="42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c r="AN239" s="421"/>
      <c r="AO239" s="421"/>
    </row>
    <row r="240" spans="1:41" ht="13.5" customHeight="1" x14ac:dyDescent="0.35">
      <c r="A240" s="417"/>
      <c r="B240" s="417"/>
      <c r="C240" s="417"/>
      <c r="D240" s="418"/>
      <c r="E240" s="419"/>
      <c r="F240" s="419"/>
      <c r="G240" s="420"/>
      <c r="H240" s="420"/>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c r="AN240" s="421"/>
      <c r="AO240" s="421"/>
    </row>
    <row r="241" spans="1:41" ht="13.5" customHeight="1" x14ac:dyDescent="0.35">
      <c r="A241" s="417"/>
      <c r="B241" s="417"/>
      <c r="C241" s="417"/>
      <c r="D241" s="418"/>
      <c r="E241" s="419"/>
      <c r="F241" s="419"/>
      <c r="G241" s="420"/>
      <c r="H241" s="420"/>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c r="AN241" s="421"/>
      <c r="AO241" s="421"/>
    </row>
    <row r="242" spans="1:41" ht="13.5" customHeight="1" x14ac:dyDescent="0.35">
      <c r="A242" s="417"/>
      <c r="B242" s="417"/>
      <c r="C242" s="417"/>
      <c r="D242" s="418"/>
      <c r="E242" s="419"/>
      <c r="F242" s="419"/>
      <c r="G242" s="420"/>
      <c r="H242" s="420"/>
      <c r="I242" s="421"/>
      <c r="J242" s="421"/>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c r="AN242" s="421"/>
      <c r="AO242" s="421"/>
    </row>
    <row r="243" spans="1:41" ht="13.5" customHeight="1" x14ac:dyDescent="0.35">
      <c r="A243" s="417"/>
      <c r="B243" s="417"/>
      <c r="C243" s="417"/>
      <c r="D243" s="418"/>
      <c r="E243" s="419"/>
      <c r="F243" s="419"/>
      <c r="G243" s="420"/>
      <c r="H243" s="420"/>
      <c r="I243" s="42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c r="AN243" s="421"/>
      <c r="AO243" s="421"/>
    </row>
    <row r="244" spans="1:41" ht="13.5" customHeight="1" x14ac:dyDescent="0.35">
      <c r="A244" s="417"/>
      <c r="B244" s="417"/>
      <c r="C244" s="417"/>
      <c r="D244" s="418"/>
      <c r="E244" s="419"/>
      <c r="F244" s="419"/>
      <c r="G244" s="420"/>
      <c r="H244" s="420"/>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c r="AN244" s="421"/>
      <c r="AO244" s="421"/>
    </row>
    <row r="245" spans="1:41" ht="13.5" customHeight="1" x14ac:dyDescent="0.35">
      <c r="A245" s="417"/>
      <c r="B245" s="417"/>
      <c r="C245" s="417"/>
      <c r="D245" s="418"/>
      <c r="E245" s="419"/>
      <c r="F245" s="419"/>
      <c r="G245" s="420"/>
      <c r="H245" s="420"/>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c r="AN245" s="421"/>
      <c r="AO245" s="421"/>
    </row>
    <row r="246" spans="1:41" ht="13.5" customHeight="1" x14ac:dyDescent="0.35">
      <c r="A246" s="417"/>
      <c r="B246" s="417"/>
      <c r="C246" s="417"/>
      <c r="D246" s="418"/>
      <c r="E246" s="419"/>
      <c r="F246" s="419"/>
      <c r="G246" s="420"/>
      <c r="H246" s="420"/>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c r="AN246" s="421"/>
      <c r="AO246" s="421"/>
    </row>
    <row r="247" spans="1:41" ht="13.5" customHeight="1" x14ac:dyDescent="0.35">
      <c r="A247" s="417"/>
      <c r="B247" s="417"/>
      <c r="C247" s="417"/>
      <c r="D247" s="418"/>
      <c r="E247" s="419"/>
      <c r="F247" s="419"/>
      <c r="G247" s="420"/>
      <c r="H247" s="420"/>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row>
    <row r="248" spans="1:41" ht="13.5" customHeight="1" x14ac:dyDescent="0.35">
      <c r="A248" s="417"/>
      <c r="B248" s="417"/>
      <c r="C248" s="417"/>
      <c r="D248" s="418"/>
      <c r="E248" s="419"/>
      <c r="F248" s="419"/>
      <c r="G248" s="420"/>
      <c r="H248" s="420"/>
      <c r="I248" s="421"/>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row>
    <row r="249" spans="1:41" ht="13.5" customHeight="1" x14ac:dyDescent="0.35">
      <c r="A249" s="417"/>
      <c r="B249" s="417"/>
      <c r="C249" s="417"/>
      <c r="D249" s="418"/>
      <c r="E249" s="419"/>
      <c r="F249" s="419"/>
      <c r="G249" s="420"/>
      <c r="H249" s="420"/>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row>
    <row r="250" spans="1:41" ht="13.5" customHeight="1" x14ac:dyDescent="0.35">
      <c r="A250" s="417"/>
      <c r="B250" s="417"/>
      <c r="C250" s="417"/>
      <c r="D250" s="418"/>
      <c r="E250" s="419"/>
      <c r="F250" s="419"/>
      <c r="G250" s="420"/>
      <c r="H250" s="420"/>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row>
    <row r="251" spans="1:41" ht="13.5" customHeight="1" x14ac:dyDescent="0.35">
      <c r="A251" s="417"/>
      <c r="B251" s="417"/>
      <c r="C251" s="417"/>
      <c r="D251" s="418"/>
      <c r="E251" s="419"/>
      <c r="F251" s="419"/>
      <c r="G251" s="420"/>
      <c r="H251" s="420"/>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row>
    <row r="252" spans="1:41" ht="13.5" customHeight="1" x14ac:dyDescent="0.35">
      <c r="A252" s="417"/>
      <c r="B252" s="417"/>
      <c r="C252" s="417"/>
      <c r="D252" s="418"/>
      <c r="E252" s="419"/>
      <c r="F252" s="419"/>
      <c r="G252" s="420"/>
      <c r="H252" s="420"/>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c r="AN252" s="421"/>
      <c r="AO252" s="421"/>
    </row>
    <row r="253" spans="1:41" ht="13.5" customHeight="1" x14ac:dyDescent="0.35">
      <c r="A253" s="417"/>
      <c r="B253" s="417"/>
      <c r="C253" s="417"/>
      <c r="D253" s="418"/>
      <c r="E253" s="419"/>
      <c r="F253" s="419"/>
      <c r="G253" s="420"/>
      <c r="H253" s="420"/>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c r="AN253" s="421"/>
      <c r="AO253" s="421"/>
    </row>
    <row r="254" spans="1:41" ht="13.5" customHeight="1" x14ac:dyDescent="0.35">
      <c r="A254" s="417"/>
      <c r="B254" s="417"/>
      <c r="C254" s="417"/>
      <c r="D254" s="418"/>
      <c r="E254" s="419"/>
      <c r="F254" s="419"/>
      <c r="G254" s="420"/>
      <c r="H254" s="420"/>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c r="AN254" s="421"/>
      <c r="AO254" s="421"/>
    </row>
    <row r="255" spans="1:41" ht="13.5" customHeight="1" x14ac:dyDescent="0.35">
      <c r="A255" s="417"/>
      <c r="B255" s="417"/>
      <c r="C255" s="417"/>
      <c r="D255" s="418"/>
      <c r="E255" s="419"/>
      <c r="F255" s="419"/>
      <c r="G255" s="420"/>
      <c r="H255" s="420"/>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c r="AN255" s="421"/>
      <c r="AO255" s="421"/>
    </row>
    <row r="256" spans="1:41" ht="13.5" customHeight="1" x14ac:dyDescent="0.35">
      <c r="A256" s="417"/>
      <c r="B256" s="417"/>
      <c r="C256" s="417"/>
      <c r="D256" s="418"/>
      <c r="E256" s="419"/>
      <c r="F256" s="419"/>
      <c r="G256" s="420"/>
      <c r="H256" s="420"/>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c r="AN256" s="421"/>
      <c r="AO256" s="421"/>
    </row>
    <row r="257" spans="1:41" ht="13.5" customHeight="1" x14ac:dyDescent="0.35">
      <c r="A257" s="417"/>
      <c r="B257" s="417"/>
      <c r="C257" s="417"/>
      <c r="D257" s="418"/>
      <c r="E257" s="419"/>
      <c r="F257" s="419"/>
      <c r="G257" s="420"/>
      <c r="H257" s="420"/>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c r="AN257" s="421"/>
      <c r="AO257" s="421"/>
    </row>
    <row r="258" spans="1:41" ht="13.5" customHeight="1" x14ac:dyDescent="0.35">
      <c r="A258" s="417"/>
      <c r="B258" s="417"/>
      <c r="C258" s="417"/>
      <c r="D258" s="418"/>
      <c r="E258" s="419"/>
      <c r="F258" s="419"/>
      <c r="G258" s="420"/>
      <c r="H258" s="420"/>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c r="AN258" s="421"/>
      <c r="AO258" s="421"/>
    </row>
    <row r="259" spans="1:41" ht="13.5" customHeight="1" x14ac:dyDescent="0.35">
      <c r="A259" s="417"/>
      <c r="B259" s="417"/>
      <c r="C259" s="417"/>
      <c r="D259" s="418"/>
      <c r="E259" s="419"/>
      <c r="F259" s="419"/>
      <c r="G259" s="420"/>
      <c r="H259" s="420"/>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c r="AN259" s="421"/>
      <c r="AO259" s="421"/>
    </row>
    <row r="260" spans="1:41" ht="13.5" customHeight="1" x14ac:dyDescent="0.35">
      <c r="A260" s="417"/>
      <c r="B260" s="417"/>
      <c r="C260" s="417"/>
      <c r="D260" s="418"/>
      <c r="E260" s="419"/>
      <c r="F260" s="419"/>
      <c r="G260" s="420"/>
      <c r="H260" s="420"/>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c r="AN260" s="421"/>
      <c r="AO260" s="421"/>
    </row>
    <row r="261" spans="1:41" ht="13.5" customHeight="1" x14ac:dyDescent="0.35">
      <c r="A261" s="417"/>
      <c r="B261" s="417"/>
      <c r="C261" s="417"/>
      <c r="D261" s="418"/>
      <c r="E261" s="419"/>
      <c r="F261" s="419"/>
      <c r="G261" s="420"/>
      <c r="H261" s="420"/>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c r="AN261" s="421"/>
      <c r="AO261" s="421"/>
    </row>
    <row r="262" spans="1:41" ht="13.5" customHeight="1" x14ac:dyDescent="0.35">
      <c r="A262" s="417"/>
      <c r="B262" s="417"/>
      <c r="C262" s="417"/>
      <c r="D262" s="418"/>
      <c r="E262" s="419"/>
      <c r="F262" s="419"/>
      <c r="G262" s="420"/>
      <c r="H262" s="420"/>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c r="AN262" s="421"/>
      <c r="AO262" s="421"/>
    </row>
    <row r="263" spans="1:41" ht="13.5" customHeight="1" x14ac:dyDescent="0.35">
      <c r="A263" s="417"/>
      <c r="B263" s="417"/>
      <c r="C263" s="417"/>
      <c r="D263" s="418"/>
      <c r="E263" s="419"/>
      <c r="F263" s="419"/>
      <c r="G263" s="420"/>
      <c r="H263" s="420"/>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c r="AN263" s="421"/>
      <c r="AO263" s="421"/>
    </row>
    <row r="264" spans="1:41" ht="13.5" customHeight="1" x14ac:dyDescent="0.35">
      <c r="A264" s="417"/>
      <c r="B264" s="417"/>
      <c r="C264" s="417"/>
      <c r="D264" s="418"/>
      <c r="E264" s="419"/>
      <c r="F264" s="419"/>
      <c r="G264" s="420"/>
      <c r="H264" s="420"/>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c r="AN264" s="421"/>
      <c r="AO264" s="421"/>
    </row>
    <row r="265" spans="1:41" ht="13.5" customHeight="1" x14ac:dyDescent="0.35">
      <c r="A265" s="417"/>
      <c r="B265" s="417"/>
      <c r="C265" s="417"/>
      <c r="D265" s="418"/>
      <c r="E265" s="419"/>
      <c r="F265" s="419"/>
      <c r="G265" s="420"/>
      <c r="H265" s="420"/>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c r="AN265" s="421"/>
      <c r="AO265" s="421"/>
    </row>
    <row r="266" spans="1:41" ht="13.5" customHeight="1" x14ac:dyDescent="0.35">
      <c r="A266" s="417"/>
      <c r="B266" s="417"/>
      <c r="C266" s="417"/>
      <c r="D266" s="418"/>
      <c r="E266" s="419"/>
      <c r="F266" s="419"/>
      <c r="G266" s="420"/>
      <c r="H266" s="420"/>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c r="AN266" s="421"/>
      <c r="AO266" s="421"/>
    </row>
    <row r="267" spans="1:41" ht="13.5" customHeight="1" x14ac:dyDescent="0.35">
      <c r="A267" s="417"/>
      <c r="B267" s="417"/>
      <c r="C267" s="417"/>
      <c r="D267" s="418"/>
      <c r="E267" s="419"/>
      <c r="F267" s="419"/>
      <c r="G267" s="420"/>
      <c r="H267" s="420"/>
      <c r="I267" s="42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c r="AN267" s="421"/>
      <c r="AO267" s="421"/>
    </row>
    <row r="268" spans="1:41" ht="13.5" customHeight="1" x14ac:dyDescent="0.35">
      <c r="A268" s="417"/>
      <c r="B268" s="417"/>
      <c r="C268" s="417"/>
      <c r="D268" s="418"/>
      <c r="E268" s="419"/>
      <c r="F268" s="419"/>
      <c r="G268" s="420"/>
      <c r="H268" s="420"/>
      <c r="I268" s="42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c r="AN268" s="421"/>
      <c r="AO268" s="421"/>
    </row>
    <row r="269" spans="1:41" ht="13.5" customHeight="1" x14ac:dyDescent="0.35">
      <c r="A269" s="417"/>
      <c r="B269" s="417"/>
      <c r="C269" s="417"/>
      <c r="D269" s="418"/>
      <c r="E269" s="419"/>
      <c r="F269" s="419"/>
      <c r="G269" s="420"/>
      <c r="H269" s="420"/>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c r="AN269" s="421"/>
      <c r="AO269" s="421"/>
    </row>
    <row r="270" spans="1:41" ht="13.5" customHeight="1" x14ac:dyDescent="0.35">
      <c r="A270" s="417"/>
      <c r="B270" s="417"/>
      <c r="C270" s="417"/>
      <c r="D270" s="418"/>
      <c r="E270" s="419"/>
      <c r="F270" s="419"/>
      <c r="G270" s="420"/>
      <c r="H270" s="420"/>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c r="AN270" s="421"/>
      <c r="AO270" s="421"/>
    </row>
    <row r="271" spans="1:41" ht="13.5" customHeight="1" x14ac:dyDescent="0.35">
      <c r="A271" s="417"/>
      <c r="B271" s="417"/>
      <c r="C271" s="417"/>
      <c r="D271" s="418"/>
      <c r="E271" s="419"/>
      <c r="F271" s="419"/>
      <c r="G271" s="420"/>
      <c r="H271" s="420"/>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c r="AN271" s="421"/>
      <c r="AO271" s="421"/>
    </row>
    <row r="272" spans="1:41" ht="13.5" customHeight="1" x14ac:dyDescent="0.35">
      <c r="A272" s="417"/>
      <c r="B272" s="417"/>
      <c r="C272" s="417"/>
      <c r="D272" s="418"/>
      <c r="E272" s="419"/>
      <c r="F272" s="419"/>
      <c r="G272" s="420"/>
      <c r="H272" s="420"/>
      <c r="I272" s="421"/>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c r="AN272" s="421"/>
      <c r="AO272" s="421"/>
    </row>
    <row r="273" spans="1:41" ht="13.5" customHeight="1" x14ac:dyDescent="0.35">
      <c r="A273" s="417"/>
      <c r="B273" s="417"/>
      <c r="C273" s="417"/>
      <c r="D273" s="418"/>
      <c r="E273" s="419"/>
      <c r="F273" s="419"/>
      <c r="G273" s="420"/>
      <c r="H273" s="420"/>
      <c r="I273" s="42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c r="AN273" s="421"/>
      <c r="AO273" s="421"/>
    </row>
    <row r="274" spans="1:41" ht="13.5" customHeight="1" x14ac:dyDescent="0.35">
      <c r="A274" s="417"/>
      <c r="B274" s="417"/>
      <c r="C274" s="417"/>
      <c r="D274" s="418"/>
      <c r="E274" s="419"/>
      <c r="F274" s="419"/>
      <c r="G274" s="420"/>
      <c r="H274" s="420"/>
      <c r="I274" s="42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c r="AN274" s="421"/>
      <c r="AO274" s="421"/>
    </row>
    <row r="275" spans="1:41" ht="13.5" customHeight="1" x14ac:dyDescent="0.35">
      <c r="A275" s="417"/>
      <c r="B275" s="417"/>
      <c r="C275" s="417"/>
      <c r="D275" s="418"/>
      <c r="E275" s="419"/>
      <c r="F275" s="419"/>
      <c r="G275" s="420"/>
      <c r="H275" s="420"/>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c r="AN275" s="421"/>
      <c r="AO275" s="421"/>
    </row>
    <row r="276" spans="1:41" ht="13.5" customHeight="1" x14ac:dyDescent="0.35">
      <c r="A276" s="417"/>
      <c r="B276" s="417"/>
      <c r="C276" s="417"/>
      <c r="D276" s="418"/>
      <c r="E276" s="419"/>
      <c r="F276" s="419"/>
      <c r="G276" s="420"/>
      <c r="H276" s="420"/>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c r="AN276" s="421"/>
      <c r="AO276" s="421"/>
    </row>
    <row r="277" spans="1:41" ht="13.5" customHeight="1" x14ac:dyDescent="0.35">
      <c r="A277" s="417"/>
      <c r="B277" s="417"/>
      <c r="C277" s="417"/>
      <c r="D277" s="418"/>
      <c r="E277" s="419"/>
      <c r="F277" s="419"/>
      <c r="G277" s="420"/>
      <c r="H277" s="420"/>
      <c r="I277" s="42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c r="AN277" s="421"/>
      <c r="AO277" s="421"/>
    </row>
    <row r="278" spans="1:41" ht="13.5" customHeight="1" x14ac:dyDescent="0.35">
      <c r="A278" s="417"/>
      <c r="B278" s="417"/>
      <c r="C278" s="417"/>
      <c r="D278" s="418"/>
      <c r="E278" s="419"/>
      <c r="F278" s="419"/>
      <c r="G278" s="420"/>
      <c r="H278" s="420"/>
      <c r="I278" s="42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c r="AN278" s="421"/>
      <c r="AO278" s="421"/>
    </row>
    <row r="279" spans="1:41" ht="13.5" customHeight="1" x14ac:dyDescent="0.35">
      <c r="A279" s="417"/>
      <c r="B279" s="417"/>
      <c r="C279" s="417"/>
      <c r="D279" s="418"/>
      <c r="E279" s="419"/>
      <c r="F279" s="419"/>
      <c r="G279" s="420"/>
      <c r="H279" s="420"/>
      <c r="I279" s="42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c r="AN279" s="421"/>
      <c r="AO279" s="421"/>
    </row>
    <row r="280" spans="1:41" ht="13.5" customHeight="1" x14ac:dyDescent="0.35">
      <c r="A280" s="417"/>
      <c r="B280" s="417"/>
      <c r="C280" s="417"/>
      <c r="D280" s="418"/>
      <c r="E280" s="419"/>
      <c r="F280" s="419"/>
      <c r="G280" s="420"/>
      <c r="H280" s="420"/>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c r="AN280" s="421"/>
      <c r="AO280" s="421"/>
    </row>
    <row r="281" spans="1:41" ht="13.5" customHeight="1" x14ac:dyDescent="0.35">
      <c r="A281" s="417"/>
      <c r="B281" s="417"/>
      <c r="C281" s="417"/>
      <c r="D281" s="418"/>
      <c r="E281" s="419"/>
      <c r="F281" s="419"/>
      <c r="G281" s="420"/>
      <c r="H281" s="420"/>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c r="AN281" s="421"/>
      <c r="AO281" s="421"/>
    </row>
    <row r="282" spans="1:41" ht="13.5" customHeight="1" x14ac:dyDescent="0.35">
      <c r="A282" s="417"/>
      <c r="B282" s="417"/>
      <c r="C282" s="417"/>
      <c r="D282" s="418"/>
      <c r="E282" s="419"/>
      <c r="F282" s="419"/>
      <c r="G282" s="420"/>
      <c r="H282" s="420"/>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c r="AN282" s="421"/>
      <c r="AO282" s="421"/>
    </row>
    <row r="283" spans="1:41" ht="13.5" customHeight="1" x14ac:dyDescent="0.35">
      <c r="A283" s="417"/>
      <c r="B283" s="417"/>
      <c r="C283" s="417"/>
      <c r="D283" s="418"/>
      <c r="E283" s="419"/>
      <c r="F283" s="419"/>
      <c r="G283" s="420"/>
      <c r="H283" s="420"/>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row>
    <row r="284" spans="1:41" ht="13.5" customHeight="1" x14ac:dyDescent="0.35">
      <c r="A284" s="417"/>
      <c r="B284" s="417"/>
      <c r="C284" s="417"/>
      <c r="D284" s="418"/>
      <c r="E284" s="419"/>
      <c r="F284" s="419"/>
      <c r="G284" s="420"/>
      <c r="H284" s="420"/>
      <c r="I284" s="42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row>
    <row r="285" spans="1:41" ht="13.5" customHeight="1" x14ac:dyDescent="0.35">
      <c r="A285" s="417"/>
      <c r="B285" s="417"/>
      <c r="C285" s="417"/>
      <c r="D285" s="418"/>
      <c r="E285" s="419"/>
      <c r="F285" s="419"/>
      <c r="G285" s="420"/>
      <c r="H285" s="420"/>
      <c r="I285" s="42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row>
    <row r="286" spans="1:41" ht="13.5" customHeight="1" x14ac:dyDescent="0.35">
      <c r="A286" s="417"/>
      <c r="B286" s="417"/>
      <c r="C286" s="417"/>
      <c r="D286" s="418"/>
      <c r="E286" s="419"/>
      <c r="F286" s="419"/>
      <c r="G286" s="420"/>
      <c r="H286" s="420"/>
      <c r="I286" s="421"/>
      <c r="J286" s="421"/>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c r="AN286" s="421"/>
      <c r="AO286" s="421"/>
    </row>
    <row r="287" spans="1:41" ht="13.5" customHeight="1" x14ac:dyDescent="0.35">
      <c r="A287" s="417"/>
      <c r="B287" s="417"/>
      <c r="C287" s="417"/>
      <c r="D287" s="418"/>
      <c r="E287" s="419"/>
      <c r="F287" s="419"/>
      <c r="G287" s="420"/>
      <c r="H287" s="420"/>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row>
    <row r="288" spans="1:41" ht="13.5" customHeight="1" x14ac:dyDescent="0.35">
      <c r="A288" s="417"/>
      <c r="B288" s="417"/>
      <c r="C288" s="417"/>
      <c r="D288" s="418"/>
      <c r="E288" s="419"/>
      <c r="F288" s="419"/>
      <c r="G288" s="420"/>
      <c r="H288" s="420"/>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c r="AN288" s="421"/>
      <c r="AO288" s="421"/>
    </row>
    <row r="289" spans="1:41" ht="13.5" customHeight="1" x14ac:dyDescent="0.35">
      <c r="A289" s="417"/>
      <c r="B289" s="417"/>
      <c r="C289" s="417"/>
      <c r="D289" s="418"/>
      <c r="E289" s="419"/>
      <c r="F289" s="419"/>
      <c r="G289" s="420"/>
      <c r="H289" s="420"/>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c r="AN289" s="421"/>
      <c r="AO289" s="421"/>
    </row>
    <row r="290" spans="1:41" ht="13.5" customHeight="1" x14ac:dyDescent="0.35">
      <c r="A290" s="417"/>
      <c r="B290" s="417"/>
      <c r="C290" s="417"/>
      <c r="D290" s="418"/>
      <c r="E290" s="419"/>
      <c r="F290" s="419"/>
      <c r="G290" s="420"/>
      <c r="H290" s="420"/>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c r="AN290" s="421"/>
      <c r="AO290" s="421"/>
    </row>
    <row r="291" spans="1:41" ht="13.5" customHeight="1" x14ac:dyDescent="0.35">
      <c r="A291" s="417"/>
      <c r="B291" s="417"/>
      <c r="C291" s="417"/>
      <c r="D291" s="418"/>
      <c r="E291" s="419"/>
      <c r="F291" s="419"/>
      <c r="G291" s="420"/>
      <c r="H291" s="420"/>
      <c r="I291" s="42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c r="AN291" s="421"/>
      <c r="AO291" s="421"/>
    </row>
    <row r="292" spans="1:41" ht="13.5" customHeight="1" x14ac:dyDescent="0.35">
      <c r="A292" s="417"/>
      <c r="B292" s="417"/>
      <c r="C292" s="417"/>
      <c r="D292" s="418"/>
      <c r="E292" s="419"/>
      <c r="F292" s="419"/>
      <c r="G292" s="420"/>
      <c r="H292" s="420"/>
      <c r="I292" s="42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c r="AN292" s="421"/>
      <c r="AO292" s="421"/>
    </row>
    <row r="293" spans="1:41" ht="13.5" customHeight="1" x14ac:dyDescent="0.35">
      <c r="A293" s="417"/>
      <c r="B293" s="417"/>
      <c r="C293" s="417"/>
      <c r="D293" s="418"/>
      <c r="E293" s="419"/>
      <c r="F293" s="419"/>
      <c r="G293" s="420"/>
      <c r="H293" s="420"/>
      <c r="I293" s="42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c r="AN293" s="421"/>
      <c r="AO293" s="421"/>
    </row>
    <row r="294" spans="1:41" ht="13.5" customHeight="1" x14ac:dyDescent="0.35">
      <c r="A294" s="417"/>
      <c r="B294" s="417"/>
      <c r="C294" s="417"/>
      <c r="D294" s="418"/>
      <c r="E294" s="419"/>
      <c r="F294" s="419"/>
      <c r="G294" s="420"/>
      <c r="H294" s="420"/>
      <c r="I294" s="42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row>
    <row r="295" spans="1:41" ht="13.5" customHeight="1" x14ac:dyDescent="0.35">
      <c r="A295" s="417"/>
      <c r="B295" s="417"/>
      <c r="C295" s="417"/>
      <c r="D295" s="418"/>
      <c r="E295" s="419"/>
      <c r="F295" s="419"/>
      <c r="G295" s="420"/>
      <c r="H295" s="420"/>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c r="AN295" s="421"/>
      <c r="AO295" s="421"/>
    </row>
    <row r="296" spans="1:41" ht="13.5" customHeight="1" x14ac:dyDescent="0.35">
      <c r="A296" s="417"/>
      <c r="B296" s="417"/>
      <c r="C296" s="417"/>
      <c r="D296" s="418"/>
      <c r="E296" s="419"/>
      <c r="F296" s="419"/>
      <c r="G296" s="420"/>
      <c r="H296" s="420"/>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c r="AN296" s="421"/>
      <c r="AO296" s="421"/>
    </row>
    <row r="297" spans="1:41" ht="13.5" customHeight="1" x14ac:dyDescent="0.35">
      <c r="A297" s="417"/>
      <c r="B297" s="417"/>
      <c r="C297" s="417"/>
      <c r="D297" s="418"/>
      <c r="E297" s="419"/>
      <c r="F297" s="419"/>
      <c r="G297" s="420"/>
      <c r="H297" s="420"/>
      <c r="I297" s="42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c r="AN297" s="421"/>
      <c r="AO297" s="421"/>
    </row>
    <row r="298" spans="1:41" ht="13.5" customHeight="1" x14ac:dyDescent="0.35">
      <c r="A298" s="417"/>
      <c r="B298" s="417"/>
      <c r="C298" s="417"/>
      <c r="D298" s="418"/>
      <c r="E298" s="419"/>
      <c r="F298" s="419"/>
      <c r="G298" s="420"/>
      <c r="H298" s="420"/>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c r="AN298" s="421"/>
      <c r="AO298" s="421"/>
    </row>
    <row r="299" spans="1:41" ht="13.5" customHeight="1" x14ac:dyDescent="0.35">
      <c r="A299" s="417"/>
      <c r="B299" s="417"/>
      <c r="C299" s="417"/>
      <c r="D299" s="418"/>
      <c r="E299" s="419"/>
      <c r="F299" s="419"/>
      <c r="G299" s="420"/>
      <c r="H299" s="420"/>
      <c r="I299" s="42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c r="AN299" s="421"/>
      <c r="AO299" s="421"/>
    </row>
    <row r="300" spans="1:41" ht="13.5" customHeight="1" x14ac:dyDescent="0.35">
      <c r="A300" s="417"/>
      <c r="B300" s="417"/>
      <c r="C300" s="417"/>
      <c r="D300" s="418"/>
      <c r="E300" s="419"/>
      <c r="F300" s="419"/>
      <c r="G300" s="420"/>
      <c r="H300" s="420"/>
      <c r="I300" s="42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c r="AN300" s="421"/>
      <c r="AO300" s="421"/>
    </row>
    <row r="301" spans="1:41" ht="13.5" customHeight="1" x14ac:dyDescent="0.35">
      <c r="A301" s="417"/>
      <c r="B301" s="417"/>
      <c r="C301" s="417"/>
      <c r="D301" s="418"/>
      <c r="E301" s="419"/>
      <c r="F301" s="419"/>
      <c r="G301" s="420"/>
      <c r="H301" s="420"/>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c r="AN301" s="421"/>
      <c r="AO301" s="421"/>
    </row>
    <row r="302" spans="1:41" ht="13.5" customHeight="1" x14ac:dyDescent="0.35">
      <c r="A302" s="417"/>
      <c r="B302" s="417"/>
      <c r="C302" s="417"/>
      <c r="D302" s="418"/>
      <c r="E302" s="419"/>
      <c r="F302" s="419"/>
      <c r="G302" s="420"/>
      <c r="H302" s="420"/>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c r="AN302" s="421"/>
      <c r="AO302" s="421"/>
    </row>
    <row r="303" spans="1:41" ht="13.5" customHeight="1" x14ac:dyDescent="0.35">
      <c r="A303" s="417"/>
      <c r="B303" s="417"/>
      <c r="C303" s="417"/>
      <c r="D303" s="418"/>
      <c r="E303" s="419"/>
      <c r="F303" s="419"/>
      <c r="G303" s="420"/>
      <c r="H303" s="420"/>
      <c r="I303" s="42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c r="AN303" s="421"/>
      <c r="AO303" s="421"/>
    </row>
    <row r="304" spans="1:41" ht="13.5" customHeight="1" x14ac:dyDescent="0.35">
      <c r="A304" s="417"/>
      <c r="B304" s="417"/>
      <c r="C304" s="417"/>
      <c r="D304" s="418"/>
      <c r="E304" s="419"/>
      <c r="F304" s="419"/>
      <c r="G304" s="420"/>
      <c r="H304" s="420"/>
      <c r="I304" s="42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c r="AN304" s="421"/>
      <c r="AO304" s="421"/>
    </row>
    <row r="305" spans="1:41" ht="13.5" customHeight="1" x14ac:dyDescent="0.35">
      <c r="A305" s="417"/>
      <c r="B305" s="417"/>
      <c r="C305" s="417"/>
      <c r="D305" s="418"/>
      <c r="E305" s="419"/>
      <c r="F305" s="419"/>
      <c r="G305" s="420"/>
      <c r="H305" s="420"/>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row>
    <row r="306" spans="1:41" ht="13.5" customHeight="1" x14ac:dyDescent="0.35">
      <c r="A306" s="417"/>
      <c r="B306" s="417"/>
      <c r="C306" s="417"/>
      <c r="D306" s="418"/>
      <c r="E306" s="419"/>
      <c r="F306" s="419"/>
      <c r="G306" s="420"/>
      <c r="H306" s="420"/>
      <c r="I306" s="421"/>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c r="AN306" s="421"/>
      <c r="AO306" s="421"/>
    </row>
    <row r="307" spans="1:41" ht="13.5" customHeight="1" x14ac:dyDescent="0.35">
      <c r="A307" s="417"/>
      <c r="B307" s="417"/>
      <c r="C307" s="417"/>
      <c r="D307" s="418"/>
      <c r="E307" s="419"/>
      <c r="F307" s="419"/>
      <c r="G307" s="420"/>
      <c r="H307" s="420"/>
      <c r="I307" s="42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c r="AN307" s="421"/>
      <c r="AO307" s="421"/>
    </row>
    <row r="308" spans="1:41" ht="13.5" customHeight="1" x14ac:dyDescent="0.35">
      <c r="A308" s="417"/>
      <c r="B308" s="417"/>
      <c r="C308" s="417"/>
      <c r="D308" s="418"/>
      <c r="E308" s="419"/>
      <c r="F308" s="419"/>
      <c r="G308" s="420"/>
      <c r="H308" s="420"/>
      <c r="I308" s="42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c r="AN308" s="421"/>
      <c r="AO308" s="421"/>
    </row>
    <row r="309" spans="1:41" ht="13.5" customHeight="1" x14ac:dyDescent="0.35">
      <c r="A309" s="417"/>
      <c r="B309" s="417"/>
      <c r="C309" s="417"/>
      <c r="D309" s="418"/>
      <c r="E309" s="419"/>
      <c r="F309" s="419"/>
      <c r="G309" s="420"/>
      <c r="H309" s="420"/>
      <c r="I309" s="421"/>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c r="AN309" s="421"/>
      <c r="AO309" s="421"/>
    </row>
    <row r="310" spans="1:41" ht="13.5" customHeight="1" x14ac:dyDescent="0.35">
      <c r="A310" s="417"/>
      <c r="B310" s="417"/>
      <c r="C310" s="417"/>
      <c r="D310" s="418"/>
      <c r="E310" s="419"/>
      <c r="F310" s="419"/>
      <c r="G310" s="420"/>
      <c r="H310" s="420"/>
      <c r="I310" s="42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c r="AN310" s="421"/>
      <c r="AO310" s="421"/>
    </row>
    <row r="311" spans="1:41" ht="13.5" customHeight="1" x14ac:dyDescent="0.35">
      <c r="A311" s="417"/>
      <c r="B311" s="417"/>
      <c r="C311" s="417"/>
      <c r="D311" s="418"/>
      <c r="E311" s="419"/>
      <c r="F311" s="419"/>
      <c r="G311" s="420"/>
      <c r="H311" s="420"/>
      <c r="I311" s="42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c r="AN311" s="421"/>
      <c r="AO311" s="421"/>
    </row>
    <row r="312" spans="1:41" ht="13.5" customHeight="1" x14ac:dyDescent="0.35">
      <c r="A312" s="417"/>
      <c r="B312" s="417"/>
      <c r="C312" s="417"/>
      <c r="D312" s="418"/>
      <c r="E312" s="419"/>
      <c r="F312" s="419"/>
      <c r="G312" s="420"/>
      <c r="H312" s="420"/>
      <c r="I312" s="42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c r="AN312" s="421"/>
      <c r="AO312" s="421"/>
    </row>
    <row r="313" spans="1:41" ht="13.5" customHeight="1" x14ac:dyDescent="0.35">
      <c r="A313" s="417"/>
      <c r="B313" s="417"/>
      <c r="C313" s="417"/>
      <c r="D313" s="418"/>
      <c r="E313" s="419"/>
      <c r="F313" s="419"/>
      <c r="G313" s="420"/>
      <c r="H313" s="420"/>
      <c r="I313" s="421"/>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c r="AN313" s="421"/>
      <c r="AO313" s="421"/>
    </row>
    <row r="314" spans="1:41" ht="13.5" customHeight="1" x14ac:dyDescent="0.35">
      <c r="A314" s="417"/>
      <c r="B314" s="417"/>
      <c r="C314" s="417"/>
      <c r="D314" s="418"/>
      <c r="E314" s="419"/>
      <c r="F314" s="419"/>
      <c r="G314" s="420"/>
      <c r="H314" s="420"/>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c r="AN314" s="421"/>
      <c r="AO314" s="421"/>
    </row>
    <row r="315" spans="1:41" ht="13.5" customHeight="1" x14ac:dyDescent="0.35">
      <c r="A315" s="417"/>
      <c r="B315" s="417"/>
      <c r="C315" s="417"/>
      <c r="D315" s="418"/>
      <c r="E315" s="419"/>
      <c r="F315" s="419"/>
      <c r="G315" s="420"/>
      <c r="H315" s="420"/>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c r="AN315" s="421"/>
      <c r="AO315" s="421"/>
    </row>
    <row r="316" spans="1:41" ht="13.5" customHeight="1" x14ac:dyDescent="0.35">
      <c r="A316" s="417"/>
      <c r="B316" s="417"/>
      <c r="C316" s="417"/>
      <c r="D316" s="418"/>
      <c r="E316" s="419"/>
      <c r="F316" s="419"/>
      <c r="G316" s="420"/>
      <c r="H316" s="420"/>
      <c r="I316" s="42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c r="AN316" s="421"/>
      <c r="AO316" s="421"/>
    </row>
    <row r="317" spans="1:41" ht="13.5" customHeight="1" x14ac:dyDescent="0.35">
      <c r="A317" s="417"/>
      <c r="B317" s="417"/>
      <c r="C317" s="417"/>
      <c r="D317" s="418"/>
      <c r="E317" s="419"/>
      <c r="F317" s="419"/>
      <c r="G317" s="420"/>
      <c r="H317" s="420"/>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c r="AN317" s="421"/>
      <c r="AO317" s="421"/>
    </row>
    <row r="318" spans="1:41" ht="13.5" customHeight="1" x14ac:dyDescent="0.35">
      <c r="A318" s="417"/>
      <c r="B318" s="417"/>
      <c r="C318" s="417"/>
      <c r="D318" s="418"/>
      <c r="E318" s="419"/>
      <c r="F318" s="419"/>
      <c r="G318" s="420"/>
      <c r="H318" s="420"/>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row>
    <row r="319" spans="1:41" ht="13.5" customHeight="1" x14ac:dyDescent="0.35">
      <c r="A319" s="417"/>
      <c r="B319" s="417"/>
      <c r="C319" s="417"/>
      <c r="D319" s="418"/>
      <c r="E319" s="419"/>
      <c r="F319" s="419"/>
      <c r="G319" s="420"/>
      <c r="H319" s="420"/>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row>
    <row r="320" spans="1:41" ht="13.5" customHeight="1" x14ac:dyDescent="0.35">
      <c r="A320" s="417"/>
      <c r="B320" s="417"/>
      <c r="C320" s="417"/>
      <c r="D320" s="418"/>
      <c r="E320" s="419"/>
      <c r="F320" s="419"/>
      <c r="G320" s="420"/>
      <c r="H320" s="420"/>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row>
    <row r="321" spans="1:41" ht="13.5" customHeight="1" x14ac:dyDescent="0.35">
      <c r="A321" s="417"/>
      <c r="B321" s="417"/>
      <c r="C321" s="417"/>
      <c r="D321" s="418"/>
      <c r="E321" s="419"/>
      <c r="F321" s="419"/>
      <c r="G321" s="420"/>
      <c r="H321" s="420"/>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c r="AN321" s="421"/>
      <c r="AO321" s="421"/>
    </row>
    <row r="322" spans="1:41" ht="13.5" customHeight="1" x14ac:dyDescent="0.35">
      <c r="A322" s="417"/>
      <c r="B322" s="417"/>
      <c r="C322" s="417"/>
      <c r="D322" s="418"/>
      <c r="E322" s="419"/>
      <c r="F322" s="419"/>
      <c r="G322" s="420"/>
      <c r="H322" s="420"/>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c r="AN322" s="421"/>
      <c r="AO322" s="421"/>
    </row>
    <row r="323" spans="1:41" ht="13.5" customHeight="1" x14ac:dyDescent="0.35">
      <c r="A323" s="417"/>
      <c r="B323" s="417"/>
      <c r="C323" s="417"/>
      <c r="D323" s="418"/>
      <c r="E323" s="419"/>
      <c r="F323" s="419"/>
      <c r="G323" s="420"/>
      <c r="H323" s="420"/>
      <c r="I323" s="421"/>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c r="AN323" s="421"/>
      <c r="AO323" s="421"/>
    </row>
    <row r="324" spans="1:41" ht="13.5" customHeight="1" x14ac:dyDescent="0.35">
      <c r="A324" s="417"/>
      <c r="B324" s="417"/>
      <c r="C324" s="417"/>
      <c r="D324" s="418"/>
      <c r="E324" s="419"/>
      <c r="F324" s="419"/>
      <c r="G324" s="420"/>
      <c r="H324" s="420"/>
      <c r="I324" s="42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c r="AN324" s="421"/>
      <c r="AO324" s="421"/>
    </row>
    <row r="325" spans="1:41" ht="13.5" customHeight="1" x14ac:dyDescent="0.35">
      <c r="A325" s="417"/>
      <c r="B325" s="417"/>
      <c r="C325" s="417"/>
      <c r="D325" s="418"/>
      <c r="E325" s="419"/>
      <c r="F325" s="419"/>
      <c r="G325" s="420"/>
      <c r="H325" s="420"/>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c r="AN325" s="421"/>
      <c r="AO325" s="421"/>
    </row>
    <row r="326" spans="1:41" ht="13.5" customHeight="1" x14ac:dyDescent="0.35">
      <c r="A326" s="417"/>
      <c r="B326" s="417"/>
      <c r="C326" s="417"/>
      <c r="D326" s="418"/>
      <c r="E326" s="419"/>
      <c r="F326" s="419"/>
      <c r="G326" s="420"/>
      <c r="H326" s="420"/>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c r="AN326" s="421"/>
      <c r="AO326" s="421"/>
    </row>
    <row r="327" spans="1:41" ht="13.5" customHeight="1" x14ac:dyDescent="0.35">
      <c r="A327" s="417"/>
      <c r="B327" s="417"/>
      <c r="C327" s="417"/>
      <c r="D327" s="418"/>
      <c r="E327" s="419"/>
      <c r="F327" s="419"/>
      <c r="G327" s="420"/>
      <c r="H327" s="420"/>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c r="AN327" s="421"/>
      <c r="AO327" s="421"/>
    </row>
    <row r="328" spans="1:41" ht="13.5" customHeight="1" x14ac:dyDescent="0.35">
      <c r="A328" s="417"/>
      <c r="B328" s="417"/>
      <c r="C328" s="417"/>
      <c r="D328" s="418"/>
      <c r="E328" s="419"/>
      <c r="F328" s="419"/>
      <c r="G328" s="420"/>
      <c r="H328" s="420"/>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c r="AN328" s="421"/>
      <c r="AO328" s="421"/>
    </row>
    <row r="329" spans="1:41" ht="13.5" customHeight="1" x14ac:dyDescent="0.35">
      <c r="A329" s="417"/>
      <c r="B329" s="417"/>
      <c r="C329" s="417"/>
      <c r="D329" s="418"/>
      <c r="E329" s="419"/>
      <c r="F329" s="419"/>
      <c r="G329" s="420"/>
      <c r="H329" s="420"/>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c r="AN329" s="421"/>
      <c r="AO329" s="421"/>
    </row>
    <row r="330" spans="1:41" ht="13.5" customHeight="1" x14ac:dyDescent="0.35">
      <c r="A330" s="417"/>
      <c r="B330" s="417"/>
      <c r="C330" s="417"/>
      <c r="D330" s="418"/>
      <c r="E330" s="419"/>
      <c r="F330" s="419"/>
      <c r="G330" s="420"/>
      <c r="H330" s="420"/>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c r="AN330" s="421"/>
      <c r="AO330" s="421"/>
    </row>
    <row r="331" spans="1:41" ht="13.5" customHeight="1" x14ac:dyDescent="0.35">
      <c r="A331" s="417"/>
      <c r="B331" s="417"/>
      <c r="C331" s="417"/>
      <c r="D331" s="418"/>
      <c r="E331" s="419"/>
      <c r="F331" s="419"/>
      <c r="G331" s="420"/>
      <c r="H331" s="420"/>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c r="AN331" s="421"/>
      <c r="AO331" s="421"/>
    </row>
    <row r="332" spans="1:41" ht="13.5" customHeight="1" x14ac:dyDescent="0.35">
      <c r="A332" s="417"/>
      <c r="B332" s="417"/>
      <c r="C332" s="417"/>
      <c r="D332" s="418"/>
      <c r="E332" s="419"/>
      <c r="F332" s="419"/>
      <c r="G332" s="420"/>
      <c r="H332" s="420"/>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c r="AN332" s="421"/>
      <c r="AO332" s="421"/>
    </row>
    <row r="333" spans="1:41" ht="13.5" customHeight="1" x14ac:dyDescent="0.35">
      <c r="A333" s="417"/>
      <c r="B333" s="417"/>
      <c r="C333" s="417"/>
      <c r="D333" s="418"/>
      <c r="E333" s="419"/>
      <c r="F333" s="419"/>
      <c r="G333" s="420"/>
      <c r="H333" s="420"/>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c r="AN333" s="421"/>
      <c r="AO333" s="421"/>
    </row>
    <row r="334" spans="1:41" ht="13.5" customHeight="1" x14ac:dyDescent="0.35">
      <c r="A334" s="417"/>
      <c r="B334" s="417"/>
      <c r="C334" s="417"/>
      <c r="D334" s="418"/>
      <c r="E334" s="419"/>
      <c r="F334" s="419"/>
      <c r="G334" s="420"/>
      <c r="H334" s="420"/>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c r="AN334" s="421"/>
      <c r="AO334" s="421"/>
    </row>
    <row r="335" spans="1:41" ht="13.5" customHeight="1" x14ac:dyDescent="0.35">
      <c r="A335" s="417"/>
      <c r="B335" s="417"/>
      <c r="C335" s="417"/>
      <c r="D335" s="418"/>
      <c r="E335" s="419"/>
      <c r="F335" s="419"/>
      <c r="G335" s="420"/>
      <c r="H335" s="420"/>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c r="AN335" s="421"/>
      <c r="AO335" s="421"/>
    </row>
    <row r="336" spans="1:41" ht="13.5" customHeight="1" x14ac:dyDescent="0.35">
      <c r="A336" s="417"/>
      <c r="B336" s="417"/>
      <c r="C336" s="417"/>
      <c r="D336" s="418"/>
      <c r="E336" s="419"/>
      <c r="F336" s="419"/>
      <c r="G336" s="420"/>
      <c r="H336" s="420"/>
      <c r="I336" s="42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c r="AN336" s="421"/>
      <c r="AO336" s="421"/>
    </row>
    <row r="337" spans="1:41" ht="13.5" customHeight="1" x14ac:dyDescent="0.35">
      <c r="A337" s="417"/>
      <c r="B337" s="417"/>
      <c r="C337" s="417"/>
      <c r="D337" s="418"/>
      <c r="E337" s="419"/>
      <c r="F337" s="419"/>
      <c r="G337" s="420"/>
      <c r="H337" s="420"/>
      <c r="I337" s="42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c r="AN337" s="421"/>
      <c r="AO337" s="421"/>
    </row>
    <row r="338" spans="1:41" ht="13.5" customHeight="1" x14ac:dyDescent="0.35">
      <c r="A338" s="417"/>
      <c r="B338" s="417"/>
      <c r="C338" s="417"/>
      <c r="D338" s="418"/>
      <c r="E338" s="419"/>
      <c r="F338" s="419"/>
      <c r="G338" s="420"/>
      <c r="H338" s="420"/>
      <c r="I338" s="42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c r="AN338" s="421"/>
      <c r="AO338" s="421"/>
    </row>
    <row r="339" spans="1:41" ht="13.5" customHeight="1" x14ac:dyDescent="0.35">
      <c r="A339" s="417"/>
      <c r="B339" s="417"/>
      <c r="C339" s="417"/>
      <c r="D339" s="418"/>
      <c r="E339" s="419"/>
      <c r="F339" s="419"/>
      <c r="G339" s="420"/>
      <c r="H339" s="420"/>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c r="AN339" s="421"/>
      <c r="AO339" s="421"/>
    </row>
    <row r="340" spans="1:41" ht="13.5" customHeight="1" x14ac:dyDescent="0.35">
      <c r="A340" s="417"/>
      <c r="B340" s="417"/>
      <c r="C340" s="417"/>
      <c r="D340" s="418"/>
      <c r="E340" s="419"/>
      <c r="F340" s="419"/>
      <c r="G340" s="420"/>
      <c r="H340" s="420"/>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row>
    <row r="341" spans="1:41" ht="13.5" customHeight="1" x14ac:dyDescent="0.35">
      <c r="A341" s="417"/>
      <c r="B341" s="417"/>
      <c r="C341" s="417"/>
      <c r="D341" s="418"/>
      <c r="E341" s="419"/>
      <c r="F341" s="419"/>
      <c r="G341" s="420"/>
      <c r="H341" s="420"/>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row>
    <row r="342" spans="1:41" ht="13.5" customHeight="1" x14ac:dyDescent="0.35">
      <c r="A342" s="417"/>
      <c r="B342" s="417"/>
      <c r="C342" s="417"/>
      <c r="D342" s="418"/>
      <c r="E342" s="419"/>
      <c r="F342" s="419"/>
      <c r="G342" s="420"/>
      <c r="H342" s="420"/>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row>
    <row r="343" spans="1:41" ht="13.5" customHeight="1" x14ac:dyDescent="0.35">
      <c r="A343" s="417"/>
      <c r="B343" s="417"/>
      <c r="C343" s="417"/>
      <c r="D343" s="418"/>
      <c r="E343" s="419"/>
      <c r="F343" s="419"/>
      <c r="G343" s="420"/>
      <c r="H343" s="420"/>
      <c r="I343" s="42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row>
    <row r="344" spans="1:41" ht="13.5" customHeight="1" x14ac:dyDescent="0.35">
      <c r="A344" s="417"/>
      <c r="B344" s="417"/>
      <c r="C344" s="417"/>
      <c r="D344" s="418"/>
      <c r="E344" s="419"/>
      <c r="F344" s="419"/>
      <c r="G344" s="420"/>
      <c r="H344" s="420"/>
      <c r="I344" s="42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row>
    <row r="345" spans="1:41" ht="13.5" customHeight="1" x14ac:dyDescent="0.35">
      <c r="A345" s="417"/>
      <c r="B345" s="417"/>
      <c r="C345" s="417"/>
      <c r="D345" s="418"/>
      <c r="E345" s="419"/>
      <c r="F345" s="419"/>
      <c r="G345" s="420"/>
      <c r="H345" s="420"/>
      <c r="I345" s="42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row>
    <row r="346" spans="1:41" ht="13.5" customHeight="1" x14ac:dyDescent="0.35">
      <c r="A346" s="417"/>
      <c r="B346" s="417"/>
      <c r="C346" s="417"/>
      <c r="D346" s="418"/>
      <c r="E346" s="419"/>
      <c r="F346" s="419"/>
      <c r="G346" s="420"/>
      <c r="H346" s="420"/>
      <c r="I346" s="42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row>
    <row r="347" spans="1:41" ht="13.5" customHeight="1" x14ac:dyDescent="0.35">
      <c r="A347" s="417"/>
      <c r="B347" s="417"/>
      <c r="C347" s="417"/>
      <c r="D347" s="418"/>
      <c r="E347" s="419"/>
      <c r="F347" s="419"/>
      <c r="G347" s="420"/>
      <c r="H347" s="420"/>
      <c r="I347" s="42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c r="AN347" s="421"/>
      <c r="AO347" s="421"/>
    </row>
    <row r="348" spans="1:41" ht="13.5" customHeight="1" x14ac:dyDescent="0.35">
      <c r="A348" s="417"/>
      <c r="B348" s="417"/>
      <c r="C348" s="417"/>
      <c r="D348" s="418"/>
      <c r="E348" s="419"/>
      <c r="F348" s="419"/>
      <c r="G348" s="420"/>
      <c r="H348" s="420"/>
      <c r="I348" s="42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row>
    <row r="349" spans="1:41" ht="13.5" customHeight="1" x14ac:dyDescent="0.35">
      <c r="A349" s="417"/>
      <c r="B349" s="417"/>
      <c r="C349" s="417"/>
      <c r="D349" s="418"/>
      <c r="E349" s="419"/>
      <c r="F349" s="419"/>
      <c r="G349" s="420"/>
      <c r="H349" s="420"/>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row>
    <row r="350" spans="1:41" ht="13.5" customHeight="1" x14ac:dyDescent="0.35">
      <c r="A350" s="417"/>
      <c r="B350" s="417"/>
      <c r="C350" s="417"/>
      <c r="D350" s="418"/>
      <c r="E350" s="419"/>
      <c r="F350" s="419"/>
      <c r="G350" s="420"/>
      <c r="H350" s="420"/>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row>
    <row r="351" spans="1:41" ht="13.5" customHeight="1" x14ac:dyDescent="0.35">
      <c r="A351" s="417"/>
      <c r="B351" s="417"/>
      <c r="C351" s="417"/>
      <c r="D351" s="418"/>
      <c r="E351" s="419"/>
      <c r="F351" s="419"/>
      <c r="G351" s="420"/>
      <c r="H351" s="420"/>
      <c r="I351" s="42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row>
    <row r="352" spans="1:41" ht="13.5" customHeight="1" x14ac:dyDescent="0.35">
      <c r="A352" s="417"/>
      <c r="B352" s="417"/>
      <c r="C352" s="417"/>
      <c r="D352" s="418"/>
      <c r="E352" s="419"/>
      <c r="F352" s="419"/>
      <c r="G352" s="420"/>
      <c r="H352" s="420"/>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row>
    <row r="353" spans="1:41" ht="13.5" customHeight="1" x14ac:dyDescent="0.35">
      <c r="A353" s="417"/>
      <c r="B353" s="417"/>
      <c r="C353" s="417"/>
      <c r="D353" s="418"/>
      <c r="E353" s="419"/>
      <c r="F353" s="419"/>
      <c r="G353" s="420"/>
      <c r="H353" s="420"/>
      <c r="I353" s="42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row>
    <row r="354" spans="1:41" ht="13.5" customHeight="1" x14ac:dyDescent="0.35">
      <c r="A354" s="417"/>
      <c r="B354" s="417"/>
      <c r="C354" s="417"/>
      <c r="D354" s="418"/>
      <c r="E354" s="419"/>
      <c r="F354" s="419"/>
      <c r="G354" s="420"/>
      <c r="H354" s="420"/>
      <c r="I354" s="42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row>
    <row r="355" spans="1:41" ht="13.5" customHeight="1" x14ac:dyDescent="0.35">
      <c r="A355" s="417"/>
      <c r="B355" s="417"/>
      <c r="C355" s="417"/>
      <c r="D355" s="418"/>
      <c r="E355" s="419"/>
      <c r="F355" s="419"/>
      <c r="G355" s="420"/>
      <c r="H355" s="420"/>
      <c r="I355" s="421"/>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row>
    <row r="356" spans="1:41" ht="13.5" customHeight="1" x14ac:dyDescent="0.35">
      <c r="A356" s="417"/>
      <c r="B356" s="417"/>
      <c r="C356" s="417"/>
      <c r="D356" s="418"/>
      <c r="E356" s="419"/>
      <c r="F356" s="419"/>
      <c r="G356" s="420"/>
      <c r="H356" s="420"/>
      <c r="I356" s="421"/>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row>
    <row r="357" spans="1:41" ht="13.5" customHeight="1" x14ac:dyDescent="0.35">
      <c r="A357" s="417"/>
      <c r="B357" s="417"/>
      <c r="C357" s="417"/>
      <c r="D357" s="418"/>
      <c r="E357" s="419"/>
      <c r="F357" s="419"/>
      <c r="G357" s="420"/>
      <c r="H357" s="420"/>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row>
    <row r="358" spans="1:41" ht="13.5" customHeight="1" x14ac:dyDescent="0.35">
      <c r="A358" s="417"/>
      <c r="B358" s="417"/>
      <c r="C358" s="417"/>
      <c r="D358" s="418"/>
      <c r="E358" s="419"/>
      <c r="F358" s="419"/>
      <c r="G358" s="420"/>
      <c r="H358" s="420"/>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row>
    <row r="359" spans="1:41" ht="13.5" customHeight="1" x14ac:dyDescent="0.35">
      <c r="A359" s="417"/>
      <c r="B359" s="417"/>
      <c r="C359" s="417"/>
      <c r="D359" s="418"/>
      <c r="E359" s="419"/>
      <c r="F359" s="419"/>
      <c r="G359" s="420"/>
      <c r="H359" s="420"/>
      <c r="I359" s="42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row>
    <row r="360" spans="1:41" ht="13.5" customHeight="1" x14ac:dyDescent="0.35">
      <c r="A360" s="417"/>
      <c r="B360" s="417"/>
      <c r="C360" s="417"/>
      <c r="D360" s="418"/>
      <c r="E360" s="419"/>
      <c r="F360" s="419"/>
      <c r="G360" s="420"/>
      <c r="H360" s="420"/>
      <c r="I360" s="421"/>
      <c r="J360" s="421"/>
      <c r="K360" s="421"/>
      <c r="L360" s="421"/>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c r="AN360" s="421"/>
      <c r="AO360" s="421"/>
    </row>
    <row r="361" spans="1:41" ht="13.5" customHeight="1" x14ac:dyDescent="0.35">
      <c r="A361" s="417"/>
      <c r="B361" s="417"/>
      <c r="C361" s="417"/>
      <c r="D361" s="418"/>
      <c r="E361" s="419"/>
      <c r="F361" s="419"/>
      <c r="G361" s="420"/>
      <c r="H361" s="420"/>
      <c r="I361" s="421"/>
      <c r="J361" s="421"/>
      <c r="K361" s="421"/>
      <c r="L361" s="421"/>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c r="AN361" s="421"/>
      <c r="AO361" s="421"/>
    </row>
    <row r="362" spans="1:41" ht="13.5" customHeight="1" x14ac:dyDescent="0.35">
      <c r="A362" s="417"/>
      <c r="B362" s="417"/>
      <c r="C362" s="417"/>
      <c r="D362" s="418"/>
      <c r="E362" s="419"/>
      <c r="F362" s="419"/>
      <c r="G362" s="420"/>
      <c r="H362" s="420"/>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row>
    <row r="363" spans="1:41" ht="13.5" customHeight="1" x14ac:dyDescent="0.35">
      <c r="A363" s="417"/>
      <c r="B363" s="417"/>
      <c r="C363" s="417"/>
      <c r="D363" s="418"/>
      <c r="E363" s="419"/>
      <c r="F363" s="419"/>
      <c r="G363" s="420"/>
      <c r="H363" s="420"/>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row>
    <row r="364" spans="1:41" ht="13.5" customHeight="1" x14ac:dyDescent="0.35">
      <c r="A364" s="417"/>
      <c r="B364" s="417"/>
      <c r="C364" s="417"/>
      <c r="D364" s="418"/>
      <c r="E364" s="419"/>
      <c r="F364" s="419"/>
      <c r="G364" s="420"/>
      <c r="H364" s="420"/>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row>
    <row r="365" spans="1:41" ht="13.5" customHeight="1" x14ac:dyDescent="0.35">
      <c r="A365" s="417"/>
      <c r="B365" s="417"/>
      <c r="C365" s="417"/>
      <c r="D365" s="418"/>
      <c r="E365" s="419"/>
      <c r="F365" s="419"/>
      <c r="G365" s="420"/>
      <c r="H365" s="420"/>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row>
    <row r="366" spans="1:41" ht="13.5" customHeight="1" x14ac:dyDescent="0.35">
      <c r="A366" s="417"/>
      <c r="B366" s="417"/>
      <c r="C366" s="417"/>
      <c r="D366" s="418"/>
      <c r="E366" s="419"/>
      <c r="F366" s="419"/>
      <c r="G366" s="420"/>
      <c r="H366" s="420"/>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row>
    <row r="367" spans="1:41" ht="13.5" customHeight="1" x14ac:dyDescent="0.35">
      <c r="A367" s="417"/>
      <c r="B367" s="417"/>
      <c r="C367" s="417"/>
      <c r="D367" s="418"/>
      <c r="E367" s="419"/>
      <c r="F367" s="419"/>
      <c r="G367" s="420"/>
      <c r="H367" s="420"/>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row>
    <row r="368" spans="1:41" ht="13.5" customHeight="1" x14ac:dyDescent="0.35">
      <c r="A368" s="417"/>
      <c r="B368" s="417"/>
      <c r="C368" s="417"/>
      <c r="D368" s="418"/>
      <c r="E368" s="419"/>
      <c r="F368" s="419"/>
      <c r="G368" s="420"/>
      <c r="H368" s="420"/>
      <c r="I368" s="42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row>
    <row r="369" spans="1:41" ht="13.5" customHeight="1" x14ac:dyDescent="0.35">
      <c r="A369" s="417"/>
      <c r="B369" s="417"/>
      <c r="C369" s="417"/>
      <c r="D369" s="418"/>
      <c r="E369" s="419"/>
      <c r="F369" s="419"/>
      <c r="G369" s="420"/>
      <c r="H369" s="420"/>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row>
    <row r="370" spans="1:41" ht="13.5" customHeight="1" x14ac:dyDescent="0.35">
      <c r="A370" s="417"/>
      <c r="B370" s="417"/>
      <c r="C370" s="417"/>
      <c r="D370" s="418"/>
      <c r="E370" s="419"/>
      <c r="F370" s="419"/>
      <c r="G370" s="420"/>
      <c r="H370" s="420"/>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row>
    <row r="371" spans="1:41" ht="13.5" customHeight="1" x14ac:dyDescent="0.35">
      <c r="A371" s="417"/>
      <c r="B371" s="417"/>
      <c r="C371" s="417"/>
      <c r="D371" s="418"/>
      <c r="E371" s="419"/>
      <c r="F371" s="419"/>
      <c r="G371" s="420"/>
      <c r="H371" s="420"/>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row>
    <row r="372" spans="1:41" ht="13.5" customHeight="1" x14ac:dyDescent="0.35">
      <c r="A372" s="417"/>
      <c r="B372" s="417"/>
      <c r="C372" s="417"/>
      <c r="D372" s="418"/>
      <c r="E372" s="419"/>
      <c r="F372" s="419"/>
      <c r="G372" s="420"/>
      <c r="H372" s="420"/>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row>
    <row r="373" spans="1:41" ht="13.5" customHeight="1" x14ac:dyDescent="0.35">
      <c r="A373" s="417"/>
      <c r="B373" s="417"/>
      <c r="C373" s="417"/>
      <c r="D373" s="418"/>
      <c r="E373" s="419"/>
      <c r="F373" s="419"/>
      <c r="G373" s="420"/>
      <c r="H373" s="420"/>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row>
    <row r="374" spans="1:41" ht="13.5" customHeight="1" x14ac:dyDescent="0.35">
      <c r="A374" s="417"/>
      <c r="B374" s="417"/>
      <c r="C374" s="417"/>
      <c r="D374" s="418"/>
      <c r="E374" s="419"/>
      <c r="F374" s="419"/>
      <c r="G374" s="420"/>
      <c r="H374" s="420"/>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row>
    <row r="375" spans="1:41" ht="13.5" customHeight="1" x14ac:dyDescent="0.35">
      <c r="A375" s="417"/>
      <c r="B375" s="417"/>
      <c r="C375" s="417"/>
      <c r="D375" s="418"/>
      <c r="E375" s="419"/>
      <c r="F375" s="419"/>
      <c r="G375" s="420"/>
      <c r="H375" s="420"/>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row>
    <row r="376" spans="1:41" ht="13.5" customHeight="1" x14ac:dyDescent="0.35">
      <c r="A376" s="417"/>
      <c r="B376" s="417"/>
      <c r="C376" s="417"/>
      <c r="D376" s="418"/>
      <c r="E376" s="419"/>
      <c r="F376" s="419"/>
      <c r="G376" s="420"/>
      <c r="H376" s="420"/>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row>
    <row r="377" spans="1:41" ht="13.5" customHeight="1" x14ac:dyDescent="0.35">
      <c r="A377" s="417"/>
      <c r="B377" s="417"/>
      <c r="C377" s="417"/>
      <c r="D377" s="418"/>
      <c r="E377" s="419"/>
      <c r="F377" s="419"/>
      <c r="G377" s="420"/>
      <c r="H377" s="420"/>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row>
    <row r="378" spans="1:41" ht="13.5" customHeight="1" x14ac:dyDescent="0.35">
      <c r="A378" s="417"/>
      <c r="B378" s="417"/>
      <c r="C378" s="417"/>
      <c r="D378" s="418"/>
      <c r="E378" s="419"/>
      <c r="F378" s="419"/>
      <c r="G378" s="420"/>
      <c r="H378" s="420"/>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row>
    <row r="379" spans="1:41" ht="13.5" customHeight="1" x14ac:dyDescent="0.35">
      <c r="A379" s="417"/>
      <c r="B379" s="417"/>
      <c r="C379" s="417"/>
      <c r="D379" s="418"/>
      <c r="E379" s="419"/>
      <c r="F379" s="419"/>
      <c r="G379" s="420"/>
      <c r="H379" s="420"/>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row>
    <row r="380" spans="1:41" ht="13.5" customHeight="1" x14ac:dyDescent="0.35">
      <c r="A380" s="417"/>
      <c r="B380" s="417"/>
      <c r="C380" s="417"/>
      <c r="D380" s="418"/>
      <c r="E380" s="419"/>
      <c r="F380" s="419"/>
      <c r="G380" s="420"/>
      <c r="H380" s="420"/>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row>
    <row r="381" spans="1:41" ht="13.5" customHeight="1" x14ac:dyDescent="0.35">
      <c r="A381" s="417"/>
      <c r="B381" s="417"/>
      <c r="C381" s="417"/>
      <c r="D381" s="418"/>
      <c r="E381" s="419"/>
      <c r="F381" s="419"/>
      <c r="G381" s="420"/>
      <c r="H381" s="420"/>
      <c r="I381" s="42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row>
    <row r="382" spans="1:41" ht="13.5" customHeight="1" x14ac:dyDescent="0.35">
      <c r="A382" s="417"/>
      <c r="B382" s="417"/>
      <c r="C382" s="417"/>
      <c r="D382" s="418"/>
      <c r="E382" s="419"/>
      <c r="F382" s="419"/>
      <c r="G382" s="420"/>
      <c r="H382" s="420"/>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c r="AN382" s="421"/>
      <c r="AO382" s="421"/>
    </row>
    <row r="383" spans="1:41" ht="13.5" customHeight="1" x14ac:dyDescent="0.35">
      <c r="A383" s="417"/>
      <c r="B383" s="417"/>
      <c r="C383" s="417"/>
      <c r="D383" s="418"/>
      <c r="E383" s="419"/>
      <c r="F383" s="419"/>
      <c r="G383" s="420"/>
      <c r="H383" s="420"/>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row>
    <row r="384" spans="1:41" ht="13.5" customHeight="1" x14ac:dyDescent="0.35">
      <c r="A384" s="417"/>
      <c r="B384" s="417"/>
      <c r="C384" s="417"/>
      <c r="D384" s="418"/>
      <c r="E384" s="419"/>
      <c r="F384" s="419"/>
      <c r="G384" s="420"/>
      <c r="H384" s="420"/>
      <c r="I384" s="42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row>
    <row r="385" spans="1:41" ht="13.5" customHeight="1" x14ac:dyDescent="0.35">
      <c r="A385" s="417"/>
      <c r="B385" s="417"/>
      <c r="C385" s="417"/>
      <c r="D385" s="418"/>
      <c r="E385" s="419"/>
      <c r="F385" s="419"/>
      <c r="G385" s="420"/>
      <c r="H385" s="420"/>
      <c r="I385" s="421"/>
      <c r="J385" s="421"/>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c r="AN385" s="421"/>
      <c r="AO385" s="421"/>
    </row>
    <row r="386" spans="1:41" ht="13.5" customHeight="1" x14ac:dyDescent="0.35">
      <c r="A386" s="417"/>
      <c r="B386" s="417"/>
      <c r="C386" s="417"/>
      <c r="D386" s="418"/>
      <c r="E386" s="419"/>
      <c r="F386" s="419"/>
      <c r="G386" s="420"/>
      <c r="H386" s="420"/>
      <c r="I386" s="42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c r="AN386" s="421"/>
      <c r="AO386" s="421"/>
    </row>
    <row r="387" spans="1:41" ht="13.5" customHeight="1" x14ac:dyDescent="0.35">
      <c r="A387" s="417"/>
      <c r="B387" s="417"/>
      <c r="C387" s="417"/>
      <c r="D387" s="418"/>
      <c r="E387" s="419"/>
      <c r="F387" s="419"/>
      <c r="G387" s="420"/>
      <c r="H387" s="420"/>
      <c r="I387" s="42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c r="AO387" s="421"/>
    </row>
    <row r="388" spans="1:41" ht="13.5" customHeight="1" x14ac:dyDescent="0.35">
      <c r="A388" s="417"/>
      <c r="B388" s="417"/>
      <c r="C388" s="417"/>
      <c r="D388" s="418"/>
      <c r="E388" s="419"/>
      <c r="F388" s="419"/>
      <c r="G388" s="420"/>
      <c r="H388" s="420"/>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c r="AN388" s="421"/>
      <c r="AO388" s="421"/>
    </row>
    <row r="389" spans="1:41" ht="13.5" customHeight="1" x14ac:dyDescent="0.35">
      <c r="A389" s="417"/>
      <c r="B389" s="417"/>
      <c r="C389" s="417"/>
      <c r="D389" s="418"/>
      <c r="E389" s="419"/>
      <c r="F389" s="419"/>
      <c r="G389" s="420"/>
      <c r="H389" s="420"/>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c r="AN389" s="421"/>
      <c r="AO389" s="421"/>
    </row>
    <row r="390" spans="1:41" ht="13.5" customHeight="1" x14ac:dyDescent="0.35">
      <c r="A390" s="417"/>
      <c r="B390" s="417"/>
      <c r="C390" s="417"/>
      <c r="D390" s="418"/>
      <c r="E390" s="419"/>
      <c r="F390" s="419"/>
      <c r="G390" s="420"/>
      <c r="H390" s="420"/>
      <c r="I390" s="42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c r="AN390" s="421"/>
      <c r="AO390" s="421"/>
    </row>
    <row r="391" spans="1:41" ht="13.5" customHeight="1" x14ac:dyDescent="0.35">
      <c r="A391" s="417"/>
      <c r="B391" s="417"/>
      <c r="C391" s="417"/>
      <c r="D391" s="418"/>
      <c r="E391" s="419"/>
      <c r="F391" s="419"/>
      <c r="G391" s="420"/>
      <c r="H391" s="420"/>
      <c r="I391" s="42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c r="AN391" s="421"/>
      <c r="AO391" s="421"/>
    </row>
    <row r="392" spans="1:41" ht="13.5" customHeight="1" x14ac:dyDescent="0.35">
      <c r="A392" s="417"/>
      <c r="B392" s="417"/>
      <c r="C392" s="417"/>
      <c r="D392" s="418"/>
      <c r="E392" s="419"/>
      <c r="F392" s="419"/>
      <c r="G392" s="420"/>
      <c r="H392" s="420"/>
      <c r="I392" s="42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c r="AN392" s="421"/>
      <c r="AO392" s="421"/>
    </row>
    <row r="393" spans="1:41" ht="13.5" customHeight="1" x14ac:dyDescent="0.35">
      <c r="A393" s="417"/>
      <c r="B393" s="417"/>
      <c r="C393" s="417"/>
      <c r="D393" s="418"/>
      <c r="E393" s="419"/>
      <c r="F393" s="419"/>
      <c r="G393" s="420"/>
      <c r="H393" s="420"/>
      <c r="I393" s="42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c r="AN393" s="421"/>
      <c r="AO393" s="421"/>
    </row>
    <row r="394" spans="1:41" ht="13.5" customHeight="1" x14ac:dyDescent="0.35">
      <c r="A394" s="417"/>
      <c r="B394" s="417"/>
      <c r="C394" s="417"/>
      <c r="D394" s="418"/>
      <c r="E394" s="419"/>
      <c r="F394" s="419"/>
      <c r="G394" s="420"/>
      <c r="H394" s="420"/>
      <c r="I394" s="42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row>
    <row r="395" spans="1:41" ht="13.5" customHeight="1" x14ac:dyDescent="0.35">
      <c r="A395" s="417"/>
      <c r="B395" s="417"/>
      <c r="C395" s="417"/>
      <c r="D395" s="418"/>
      <c r="E395" s="419"/>
      <c r="F395" s="419"/>
      <c r="G395" s="420"/>
      <c r="H395" s="420"/>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row>
    <row r="396" spans="1:41" ht="13.5" customHeight="1" x14ac:dyDescent="0.35">
      <c r="A396" s="417"/>
      <c r="B396" s="417"/>
      <c r="C396" s="417"/>
      <c r="D396" s="418"/>
      <c r="E396" s="419"/>
      <c r="F396" s="419"/>
      <c r="G396" s="420"/>
      <c r="H396" s="420"/>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c r="AN396" s="421"/>
      <c r="AO396" s="421"/>
    </row>
    <row r="397" spans="1:41" ht="13.5" customHeight="1" x14ac:dyDescent="0.35">
      <c r="A397" s="417"/>
      <c r="B397" s="417"/>
      <c r="C397" s="417"/>
      <c r="D397" s="418"/>
      <c r="E397" s="419"/>
      <c r="F397" s="419"/>
      <c r="G397" s="420"/>
      <c r="H397" s="420"/>
      <c r="I397" s="421"/>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c r="AN397" s="421"/>
      <c r="AO397" s="421"/>
    </row>
    <row r="398" spans="1:41" ht="13.5" customHeight="1" x14ac:dyDescent="0.35">
      <c r="A398" s="417"/>
      <c r="B398" s="417"/>
      <c r="C398" s="417"/>
      <c r="D398" s="418"/>
      <c r="E398" s="419"/>
      <c r="F398" s="419"/>
      <c r="G398" s="420"/>
      <c r="H398" s="420"/>
      <c r="I398" s="421"/>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row>
    <row r="399" spans="1:41" ht="13.5" customHeight="1" x14ac:dyDescent="0.35">
      <c r="A399" s="417"/>
      <c r="B399" s="417"/>
      <c r="C399" s="417"/>
      <c r="D399" s="418"/>
      <c r="E399" s="419"/>
      <c r="F399" s="419"/>
      <c r="G399" s="420"/>
      <c r="H399" s="420"/>
      <c r="I399" s="42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row>
    <row r="400" spans="1:41" ht="13.5" customHeight="1" x14ac:dyDescent="0.35">
      <c r="A400" s="417"/>
      <c r="B400" s="417"/>
      <c r="C400" s="417"/>
      <c r="D400" s="418"/>
      <c r="E400" s="419"/>
      <c r="F400" s="419"/>
      <c r="G400" s="420"/>
      <c r="H400" s="420"/>
      <c r="I400" s="42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row>
    <row r="401" spans="1:41" ht="13.5" customHeight="1" x14ac:dyDescent="0.35">
      <c r="A401" s="417"/>
      <c r="B401" s="417"/>
      <c r="C401" s="417"/>
      <c r="D401" s="418"/>
      <c r="E401" s="419"/>
      <c r="F401" s="419"/>
      <c r="G401" s="420"/>
      <c r="H401" s="420"/>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row>
    <row r="402" spans="1:41" ht="13.5" customHeight="1" x14ac:dyDescent="0.35">
      <c r="A402" s="417"/>
      <c r="B402" s="417"/>
      <c r="C402" s="417"/>
      <c r="D402" s="418"/>
      <c r="E402" s="419"/>
      <c r="F402" s="419"/>
      <c r="G402" s="420"/>
      <c r="H402" s="420"/>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row>
    <row r="403" spans="1:41" ht="13.5" customHeight="1" x14ac:dyDescent="0.35">
      <c r="A403" s="417"/>
      <c r="B403" s="417"/>
      <c r="C403" s="417"/>
      <c r="D403" s="418"/>
      <c r="E403" s="419"/>
      <c r="F403" s="419"/>
      <c r="G403" s="420"/>
      <c r="H403" s="420"/>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row>
    <row r="404" spans="1:41" ht="13.5" customHeight="1" x14ac:dyDescent="0.35">
      <c r="A404" s="417"/>
      <c r="B404" s="417"/>
      <c r="C404" s="417"/>
      <c r="D404" s="418"/>
      <c r="E404" s="419"/>
      <c r="F404" s="419"/>
      <c r="G404" s="420"/>
      <c r="H404" s="420"/>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row>
    <row r="405" spans="1:41" ht="13.5" customHeight="1" x14ac:dyDescent="0.35">
      <c r="A405" s="417"/>
      <c r="B405" s="417"/>
      <c r="C405" s="417"/>
      <c r="D405" s="418"/>
      <c r="E405" s="419"/>
      <c r="F405" s="419"/>
      <c r="G405" s="420"/>
      <c r="H405" s="420"/>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row>
    <row r="406" spans="1:41" ht="13.5" customHeight="1" x14ac:dyDescent="0.35">
      <c r="A406" s="417"/>
      <c r="B406" s="417"/>
      <c r="C406" s="417"/>
      <c r="D406" s="418"/>
      <c r="E406" s="419"/>
      <c r="F406" s="419"/>
      <c r="G406" s="420"/>
      <c r="H406" s="420"/>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row>
    <row r="407" spans="1:41" ht="13.5" customHeight="1" x14ac:dyDescent="0.35">
      <c r="A407" s="417"/>
      <c r="B407" s="417"/>
      <c r="C407" s="417"/>
      <c r="D407" s="418"/>
      <c r="E407" s="419"/>
      <c r="F407" s="419"/>
      <c r="G407" s="420"/>
      <c r="H407" s="420"/>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row>
    <row r="408" spans="1:41" ht="13.5" customHeight="1" x14ac:dyDescent="0.35">
      <c r="A408" s="417"/>
      <c r="B408" s="417"/>
      <c r="C408" s="417"/>
      <c r="D408" s="418"/>
      <c r="E408" s="419"/>
      <c r="F408" s="419"/>
      <c r="G408" s="420"/>
      <c r="H408" s="420"/>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row>
    <row r="409" spans="1:41" ht="13.5" customHeight="1" x14ac:dyDescent="0.35">
      <c r="A409" s="417"/>
      <c r="B409" s="417"/>
      <c r="C409" s="417"/>
      <c r="D409" s="418"/>
      <c r="E409" s="419"/>
      <c r="F409" s="419"/>
      <c r="G409" s="420"/>
      <c r="H409" s="420"/>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row>
    <row r="410" spans="1:41" ht="13.5" customHeight="1" x14ac:dyDescent="0.35">
      <c r="A410" s="417"/>
      <c r="B410" s="417"/>
      <c r="C410" s="417"/>
      <c r="D410" s="418"/>
      <c r="E410" s="419"/>
      <c r="F410" s="419"/>
      <c r="G410" s="420"/>
      <c r="H410" s="420"/>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row>
    <row r="411" spans="1:41" ht="13.5" customHeight="1" x14ac:dyDescent="0.35">
      <c r="A411" s="417"/>
      <c r="B411" s="417"/>
      <c r="C411" s="417"/>
      <c r="D411" s="418"/>
      <c r="E411" s="419"/>
      <c r="F411" s="419"/>
      <c r="G411" s="420"/>
      <c r="H411" s="420"/>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row>
    <row r="412" spans="1:41" ht="13.5" customHeight="1" x14ac:dyDescent="0.35">
      <c r="A412" s="417"/>
      <c r="B412" s="417"/>
      <c r="C412" s="417"/>
      <c r="D412" s="418"/>
      <c r="E412" s="419"/>
      <c r="F412" s="419"/>
      <c r="G412" s="420"/>
      <c r="H412" s="420"/>
      <c r="I412" s="42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row>
    <row r="413" spans="1:41" ht="13.5" customHeight="1" x14ac:dyDescent="0.35">
      <c r="A413" s="417"/>
      <c r="B413" s="417"/>
      <c r="C413" s="417"/>
      <c r="D413" s="418"/>
      <c r="E413" s="419"/>
      <c r="F413" s="419"/>
      <c r="G413" s="420"/>
      <c r="H413" s="420"/>
      <c r="I413" s="42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row>
    <row r="414" spans="1:41" ht="13.5" customHeight="1" x14ac:dyDescent="0.35">
      <c r="A414" s="417"/>
      <c r="B414" s="417"/>
      <c r="C414" s="417"/>
      <c r="D414" s="418"/>
      <c r="E414" s="419"/>
      <c r="F414" s="419"/>
      <c r="G414" s="420"/>
      <c r="H414" s="420"/>
      <c r="I414" s="42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row>
    <row r="415" spans="1:41" ht="13.5" customHeight="1" x14ac:dyDescent="0.35">
      <c r="A415" s="417"/>
      <c r="B415" s="417"/>
      <c r="C415" s="417"/>
      <c r="D415" s="418"/>
      <c r="E415" s="419"/>
      <c r="F415" s="419"/>
      <c r="G415" s="420"/>
      <c r="H415" s="420"/>
      <c r="I415" s="42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c r="AN415" s="421"/>
      <c r="AO415" s="421"/>
    </row>
    <row r="416" spans="1:41" ht="13.5" customHeight="1" x14ac:dyDescent="0.35">
      <c r="A416" s="417"/>
      <c r="B416" s="417"/>
      <c r="C416" s="417"/>
      <c r="D416" s="418"/>
      <c r="E416" s="419"/>
      <c r="F416" s="419"/>
      <c r="G416" s="420"/>
      <c r="H416" s="420"/>
      <c r="I416" s="42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row>
    <row r="417" spans="1:41" ht="13.5" customHeight="1" x14ac:dyDescent="0.35">
      <c r="A417" s="417"/>
      <c r="B417" s="417"/>
      <c r="C417" s="417"/>
      <c r="D417" s="418"/>
      <c r="E417" s="419"/>
      <c r="F417" s="419"/>
      <c r="G417" s="420"/>
      <c r="H417" s="420"/>
      <c r="I417" s="42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row>
    <row r="418" spans="1:41" ht="13.5" customHeight="1" x14ac:dyDescent="0.35">
      <c r="A418" s="417"/>
      <c r="B418" s="417"/>
      <c r="C418" s="417"/>
      <c r="D418" s="418"/>
      <c r="E418" s="419"/>
      <c r="F418" s="419"/>
      <c r="G418" s="420"/>
      <c r="H418" s="420"/>
      <c r="I418" s="42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row>
    <row r="419" spans="1:41" ht="13.5" customHeight="1" x14ac:dyDescent="0.35">
      <c r="A419" s="417"/>
      <c r="B419" s="417"/>
      <c r="C419" s="417"/>
      <c r="D419" s="418"/>
      <c r="E419" s="419"/>
      <c r="F419" s="419"/>
      <c r="G419" s="420"/>
      <c r="H419" s="420"/>
      <c r="I419" s="42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row>
    <row r="420" spans="1:41" ht="13.5" customHeight="1" x14ac:dyDescent="0.35">
      <c r="A420" s="417"/>
      <c r="B420" s="417"/>
      <c r="C420" s="417"/>
      <c r="D420" s="418"/>
      <c r="E420" s="419"/>
      <c r="F420" s="419"/>
      <c r="G420" s="420"/>
      <c r="H420" s="420"/>
      <c r="I420" s="42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row>
    <row r="421" spans="1:41" ht="13.5" customHeight="1" x14ac:dyDescent="0.35">
      <c r="A421" s="417"/>
      <c r="B421" s="417"/>
      <c r="C421" s="417"/>
      <c r="D421" s="418"/>
      <c r="E421" s="419"/>
      <c r="F421" s="419"/>
      <c r="G421" s="420"/>
      <c r="H421" s="420"/>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row>
    <row r="422" spans="1:41" ht="13.5" customHeight="1" x14ac:dyDescent="0.35">
      <c r="A422" s="417"/>
      <c r="B422" s="417"/>
      <c r="C422" s="417"/>
      <c r="D422" s="418"/>
      <c r="E422" s="419"/>
      <c r="F422" s="419"/>
      <c r="G422" s="420"/>
      <c r="H422" s="420"/>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row>
    <row r="423" spans="1:41" ht="13.5" customHeight="1" x14ac:dyDescent="0.35">
      <c r="A423" s="417"/>
      <c r="B423" s="417"/>
      <c r="C423" s="417"/>
      <c r="D423" s="418"/>
      <c r="E423" s="419"/>
      <c r="F423" s="419"/>
      <c r="G423" s="420"/>
      <c r="H423" s="420"/>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row>
    <row r="424" spans="1:41" ht="13.5" customHeight="1" x14ac:dyDescent="0.35">
      <c r="A424" s="417"/>
      <c r="B424" s="417"/>
      <c r="C424" s="417"/>
      <c r="D424" s="418"/>
      <c r="E424" s="419"/>
      <c r="F424" s="419"/>
      <c r="G424" s="420"/>
      <c r="H424" s="420"/>
      <c r="I424" s="42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row>
    <row r="425" spans="1:41" ht="13.5" customHeight="1" x14ac:dyDescent="0.35">
      <c r="A425" s="417"/>
      <c r="B425" s="417"/>
      <c r="C425" s="417"/>
      <c r="D425" s="418"/>
      <c r="E425" s="419"/>
      <c r="F425" s="419"/>
      <c r="G425" s="420"/>
      <c r="H425" s="420"/>
      <c r="I425" s="42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row>
    <row r="426" spans="1:41" ht="13.5" customHeight="1" x14ac:dyDescent="0.35">
      <c r="A426" s="417"/>
      <c r="B426" s="417"/>
      <c r="C426" s="417"/>
      <c r="D426" s="418"/>
      <c r="E426" s="419"/>
      <c r="F426" s="419"/>
      <c r="G426" s="420"/>
      <c r="H426" s="420"/>
      <c r="I426" s="421"/>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row>
    <row r="427" spans="1:41" ht="13.5" customHeight="1" x14ac:dyDescent="0.35">
      <c r="A427" s="417"/>
      <c r="B427" s="417"/>
      <c r="C427" s="417"/>
      <c r="D427" s="418"/>
      <c r="E427" s="419"/>
      <c r="F427" s="419"/>
      <c r="G427" s="420"/>
      <c r="H427" s="420"/>
      <c r="I427" s="421"/>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row>
    <row r="428" spans="1:41" ht="13.5" customHeight="1" x14ac:dyDescent="0.35">
      <c r="A428" s="417"/>
      <c r="B428" s="417"/>
      <c r="C428" s="417"/>
      <c r="D428" s="418"/>
      <c r="E428" s="419"/>
      <c r="F428" s="419"/>
      <c r="G428" s="420"/>
      <c r="H428" s="420"/>
      <c r="I428" s="42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c r="AN428" s="421"/>
      <c r="AO428" s="421"/>
    </row>
    <row r="429" spans="1:41" ht="13.5" customHeight="1" x14ac:dyDescent="0.35">
      <c r="A429" s="417"/>
      <c r="B429" s="417"/>
      <c r="C429" s="417"/>
      <c r="D429" s="418"/>
      <c r="E429" s="419"/>
      <c r="F429" s="419"/>
      <c r="G429" s="420"/>
      <c r="H429" s="420"/>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c r="AN429" s="421"/>
      <c r="AO429" s="421"/>
    </row>
    <row r="430" spans="1:41" ht="13.5" customHeight="1" x14ac:dyDescent="0.35">
      <c r="A430" s="417"/>
      <c r="B430" s="417"/>
      <c r="C430" s="417"/>
      <c r="D430" s="418"/>
      <c r="E430" s="419"/>
      <c r="F430" s="419"/>
      <c r="G430" s="420"/>
      <c r="H430" s="420"/>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row>
    <row r="431" spans="1:41" ht="13.5" customHeight="1" x14ac:dyDescent="0.35">
      <c r="A431" s="417"/>
      <c r="B431" s="417"/>
      <c r="C431" s="417"/>
      <c r="D431" s="418"/>
      <c r="E431" s="419"/>
      <c r="F431" s="419"/>
      <c r="G431" s="420"/>
      <c r="H431" s="420"/>
      <c r="I431" s="42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row>
    <row r="432" spans="1:41" ht="13.5" customHeight="1" x14ac:dyDescent="0.35">
      <c r="A432" s="417"/>
      <c r="B432" s="417"/>
      <c r="C432" s="417"/>
      <c r="D432" s="418"/>
      <c r="E432" s="419"/>
      <c r="F432" s="419"/>
      <c r="G432" s="420"/>
      <c r="H432" s="420"/>
      <c r="I432" s="42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row>
    <row r="433" spans="1:41" ht="13.5" customHeight="1" x14ac:dyDescent="0.35">
      <c r="A433" s="417"/>
      <c r="B433" s="417"/>
      <c r="C433" s="417"/>
      <c r="D433" s="418"/>
      <c r="E433" s="419"/>
      <c r="F433" s="419"/>
      <c r="G433" s="420"/>
      <c r="H433" s="420"/>
      <c r="I433" s="42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row>
    <row r="434" spans="1:41" ht="13.5" customHeight="1" x14ac:dyDescent="0.35">
      <c r="A434" s="417"/>
      <c r="B434" s="417"/>
      <c r="C434" s="417"/>
      <c r="D434" s="418"/>
      <c r="E434" s="419"/>
      <c r="F434" s="419"/>
      <c r="G434" s="420"/>
      <c r="H434" s="420"/>
      <c r="I434" s="421"/>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c r="AN434" s="421"/>
      <c r="AO434" s="421"/>
    </row>
    <row r="435" spans="1:41" ht="13.5" customHeight="1" x14ac:dyDescent="0.35">
      <c r="A435" s="417"/>
      <c r="B435" s="417"/>
      <c r="C435" s="417"/>
      <c r="D435" s="418"/>
      <c r="E435" s="419"/>
      <c r="F435" s="419"/>
      <c r="G435" s="420"/>
      <c r="H435" s="420"/>
      <c r="I435" s="42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row>
    <row r="436" spans="1:41" ht="13.5" customHeight="1" x14ac:dyDescent="0.35">
      <c r="A436" s="417"/>
      <c r="B436" s="417"/>
      <c r="C436" s="417"/>
      <c r="D436" s="418"/>
      <c r="E436" s="419"/>
      <c r="F436" s="419"/>
      <c r="G436" s="420"/>
      <c r="H436" s="420"/>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row>
    <row r="437" spans="1:41" ht="13.5" customHeight="1" x14ac:dyDescent="0.35">
      <c r="A437" s="417"/>
      <c r="B437" s="417"/>
      <c r="C437" s="417"/>
      <c r="D437" s="418"/>
      <c r="E437" s="419"/>
      <c r="F437" s="419"/>
      <c r="G437" s="420"/>
      <c r="H437" s="420"/>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row>
    <row r="438" spans="1:41" ht="13.5" customHeight="1" x14ac:dyDescent="0.35">
      <c r="A438" s="417"/>
      <c r="B438" s="417"/>
      <c r="C438" s="417"/>
      <c r="D438" s="418"/>
      <c r="E438" s="419"/>
      <c r="F438" s="419"/>
      <c r="G438" s="420"/>
      <c r="H438" s="420"/>
      <c r="I438" s="42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row>
    <row r="439" spans="1:41" ht="13.5" customHeight="1" x14ac:dyDescent="0.35">
      <c r="A439" s="417"/>
      <c r="B439" s="417"/>
      <c r="C439" s="417"/>
      <c r="D439" s="418"/>
      <c r="E439" s="419"/>
      <c r="F439" s="419"/>
      <c r="G439" s="420"/>
      <c r="H439" s="420"/>
      <c r="I439" s="42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c r="AN439" s="421"/>
      <c r="AO439" s="421"/>
    </row>
    <row r="440" spans="1:41" ht="13.5" customHeight="1" x14ac:dyDescent="0.35">
      <c r="A440" s="417"/>
      <c r="B440" s="417"/>
      <c r="C440" s="417"/>
      <c r="D440" s="418"/>
      <c r="E440" s="419"/>
      <c r="F440" s="419"/>
      <c r="G440" s="420"/>
      <c r="H440" s="420"/>
      <c r="I440" s="42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c r="AN440" s="421"/>
      <c r="AO440" s="421"/>
    </row>
    <row r="441" spans="1:41" ht="13.5" customHeight="1" x14ac:dyDescent="0.35">
      <c r="A441" s="417"/>
      <c r="B441" s="417"/>
      <c r="C441" s="417"/>
      <c r="D441" s="418"/>
      <c r="E441" s="419"/>
      <c r="F441" s="419"/>
      <c r="G441" s="420"/>
      <c r="H441" s="420"/>
      <c r="I441" s="421"/>
      <c r="J441" s="421"/>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c r="AN441" s="421"/>
      <c r="AO441" s="421"/>
    </row>
    <row r="442" spans="1:41" ht="13.5" customHeight="1" x14ac:dyDescent="0.35">
      <c r="A442" s="417"/>
      <c r="B442" s="417"/>
      <c r="C442" s="417"/>
      <c r="D442" s="418"/>
      <c r="E442" s="419"/>
      <c r="F442" s="419"/>
      <c r="G442" s="420"/>
      <c r="H442" s="420"/>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row>
    <row r="443" spans="1:41" ht="13.5" customHeight="1" x14ac:dyDescent="0.35">
      <c r="A443" s="417"/>
      <c r="B443" s="417"/>
      <c r="C443" s="417"/>
      <c r="D443" s="418"/>
      <c r="E443" s="419"/>
      <c r="F443" s="419"/>
      <c r="G443" s="420"/>
      <c r="H443" s="420"/>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row>
    <row r="444" spans="1:41" ht="13.5" customHeight="1" x14ac:dyDescent="0.35">
      <c r="A444" s="417"/>
      <c r="B444" s="417"/>
      <c r="C444" s="417"/>
      <c r="D444" s="418"/>
      <c r="E444" s="419"/>
      <c r="F444" s="419"/>
      <c r="G444" s="420"/>
      <c r="H444" s="420"/>
      <c r="I444" s="42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row>
    <row r="445" spans="1:41" ht="13.5" customHeight="1" x14ac:dyDescent="0.35">
      <c r="A445" s="417"/>
      <c r="B445" s="417"/>
      <c r="C445" s="417"/>
      <c r="D445" s="418"/>
      <c r="E445" s="419"/>
      <c r="F445" s="419"/>
      <c r="G445" s="420"/>
      <c r="H445" s="420"/>
      <c r="I445" s="42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row>
    <row r="446" spans="1:41" ht="13.5" customHeight="1" x14ac:dyDescent="0.35">
      <c r="A446" s="417"/>
      <c r="B446" s="417"/>
      <c r="C446" s="417"/>
      <c r="D446" s="418"/>
      <c r="E446" s="419"/>
      <c r="F446" s="419"/>
      <c r="G446" s="420"/>
      <c r="H446" s="420"/>
      <c r="I446" s="42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c r="AN446" s="421"/>
      <c r="AO446" s="421"/>
    </row>
    <row r="447" spans="1:41" ht="13.5" customHeight="1" x14ac:dyDescent="0.35">
      <c r="A447" s="417"/>
      <c r="B447" s="417"/>
      <c r="C447" s="417"/>
      <c r="D447" s="418"/>
      <c r="E447" s="419"/>
      <c r="F447" s="419"/>
      <c r="G447" s="420"/>
      <c r="H447" s="420"/>
      <c r="I447" s="42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row>
    <row r="448" spans="1:41" ht="13.5" customHeight="1" x14ac:dyDescent="0.35">
      <c r="A448" s="417"/>
      <c r="B448" s="417"/>
      <c r="C448" s="417"/>
      <c r="D448" s="418"/>
      <c r="E448" s="419"/>
      <c r="F448" s="419"/>
      <c r="G448" s="420"/>
      <c r="H448" s="420"/>
      <c r="I448" s="42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row>
    <row r="449" spans="1:41" ht="13.5" customHeight="1" x14ac:dyDescent="0.35">
      <c r="A449" s="417"/>
      <c r="B449" s="417"/>
      <c r="C449" s="417"/>
      <c r="D449" s="418"/>
      <c r="E449" s="419"/>
      <c r="F449" s="419"/>
      <c r="G449" s="420"/>
      <c r="H449" s="420"/>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row>
    <row r="450" spans="1:41" ht="13.5" customHeight="1" x14ac:dyDescent="0.35">
      <c r="A450" s="417"/>
      <c r="B450" s="417"/>
      <c r="C450" s="417"/>
      <c r="D450" s="418"/>
      <c r="E450" s="419"/>
      <c r="F450" s="419"/>
      <c r="G450" s="420"/>
      <c r="H450" s="420"/>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row>
    <row r="451" spans="1:41" ht="13.5" customHeight="1" x14ac:dyDescent="0.35">
      <c r="A451" s="417"/>
      <c r="B451" s="417"/>
      <c r="C451" s="417"/>
      <c r="D451" s="418"/>
      <c r="E451" s="419"/>
      <c r="F451" s="419"/>
      <c r="G451" s="420"/>
      <c r="H451" s="420"/>
      <c r="I451" s="421"/>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row>
    <row r="452" spans="1:41" ht="13.5" customHeight="1" x14ac:dyDescent="0.35">
      <c r="A452" s="417"/>
      <c r="B452" s="417"/>
      <c r="C452" s="417"/>
      <c r="D452" s="418"/>
      <c r="E452" s="419"/>
      <c r="F452" s="419"/>
      <c r="G452" s="420"/>
      <c r="H452" s="420"/>
      <c r="I452" s="421"/>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row>
    <row r="453" spans="1:41" ht="13.5" customHeight="1" x14ac:dyDescent="0.35">
      <c r="A453" s="417"/>
      <c r="B453" s="417"/>
      <c r="C453" s="417"/>
      <c r="D453" s="418"/>
      <c r="E453" s="419"/>
      <c r="F453" s="419"/>
      <c r="G453" s="420"/>
      <c r="H453" s="420"/>
      <c r="I453" s="421"/>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row>
    <row r="454" spans="1:41" ht="13.5" customHeight="1" x14ac:dyDescent="0.35">
      <c r="A454" s="417"/>
      <c r="B454" s="417"/>
      <c r="C454" s="417"/>
      <c r="D454" s="418"/>
      <c r="E454" s="419"/>
      <c r="F454" s="419"/>
      <c r="G454" s="420"/>
      <c r="H454" s="420"/>
      <c r="I454" s="421"/>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row>
    <row r="455" spans="1:41" ht="13.5" customHeight="1" x14ac:dyDescent="0.35">
      <c r="A455" s="417"/>
      <c r="B455" s="417"/>
      <c r="C455" s="417"/>
      <c r="D455" s="418"/>
      <c r="E455" s="419"/>
      <c r="F455" s="419"/>
      <c r="G455" s="420"/>
      <c r="H455" s="420"/>
      <c r="I455" s="421"/>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c r="AN455" s="421"/>
      <c r="AO455" s="421"/>
    </row>
    <row r="456" spans="1:41" ht="13.5" customHeight="1" x14ac:dyDescent="0.35">
      <c r="A456" s="417"/>
      <c r="B456" s="417"/>
      <c r="C456" s="417"/>
      <c r="D456" s="418"/>
      <c r="E456" s="419"/>
      <c r="F456" s="419"/>
      <c r="G456" s="420"/>
      <c r="H456" s="420"/>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row>
    <row r="457" spans="1:41" ht="13.5" customHeight="1" x14ac:dyDescent="0.35">
      <c r="A457" s="417"/>
      <c r="B457" s="417"/>
      <c r="C457" s="417"/>
      <c r="D457" s="418"/>
      <c r="E457" s="419"/>
      <c r="F457" s="419"/>
      <c r="G457" s="420"/>
      <c r="H457" s="420"/>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row>
    <row r="458" spans="1:41" ht="13.5" customHeight="1" x14ac:dyDescent="0.35">
      <c r="A458" s="417"/>
      <c r="B458" s="417"/>
      <c r="C458" s="417"/>
      <c r="D458" s="418"/>
      <c r="E458" s="419"/>
      <c r="F458" s="419"/>
      <c r="G458" s="420"/>
      <c r="H458" s="420"/>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row>
    <row r="459" spans="1:41" ht="13.5" customHeight="1" x14ac:dyDescent="0.35">
      <c r="A459" s="417"/>
      <c r="B459" s="417"/>
      <c r="C459" s="417"/>
      <c r="D459" s="418"/>
      <c r="E459" s="419"/>
      <c r="F459" s="419"/>
      <c r="G459" s="420"/>
      <c r="H459" s="420"/>
      <c r="I459" s="42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row>
    <row r="460" spans="1:41" ht="13.5" customHeight="1" x14ac:dyDescent="0.35">
      <c r="A460" s="417"/>
      <c r="B460" s="417"/>
      <c r="C460" s="417"/>
      <c r="D460" s="418"/>
      <c r="E460" s="419"/>
      <c r="F460" s="419"/>
      <c r="G460" s="420"/>
      <c r="H460" s="420"/>
      <c r="I460" s="421"/>
      <c r="J460" s="421"/>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row>
    <row r="461" spans="1:41" ht="13.5" customHeight="1" x14ac:dyDescent="0.35">
      <c r="A461" s="417"/>
      <c r="B461" s="417"/>
      <c r="C461" s="417"/>
      <c r="D461" s="418"/>
      <c r="E461" s="419"/>
      <c r="F461" s="419"/>
      <c r="G461" s="420"/>
      <c r="H461" s="420"/>
      <c r="I461" s="421"/>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row>
    <row r="462" spans="1:41" ht="13.5" customHeight="1" x14ac:dyDescent="0.35">
      <c r="A462" s="417"/>
      <c r="B462" s="417"/>
      <c r="C462" s="417"/>
      <c r="D462" s="418"/>
      <c r="E462" s="419"/>
      <c r="F462" s="419"/>
      <c r="G462" s="420"/>
      <c r="H462" s="420"/>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row>
    <row r="463" spans="1:41" ht="13.5" customHeight="1" x14ac:dyDescent="0.35">
      <c r="A463" s="417"/>
      <c r="B463" s="417"/>
      <c r="C463" s="417"/>
      <c r="D463" s="418"/>
      <c r="E463" s="419"/>
      <c r="F463" s="419"/>
      <c r="G463" s="420"/>
      <c r="H463" s="420"/>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row>
    <row r="464" spans="1:41" ht="13.5" customHeight="1" x14ac:dyDescent="0.35">
      <c r="A464" s="417"/>
      <c r="B464" s="417"/>
      <c r="C464" s="417"/>
      <c r="D464" s="418"/>
      <c r="E464" s="419"/>
      <c r="F464" s="419"/>
      <c r="G464" s="420"/>
      <c r="H464" s="420"/>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row>
    <row r="465" spans="1:41" ht="13.5" customHeight="1" x14ac:dyDescent="0.35">
      <c r="A465" s="417"/>
      <c r="B465" s="417"/>
      <c r="C465" s="417"/>
      <c r="D465" s="418"/>
      <c r="E465" s="419"/>
      <c r="F465" s="419"/>
      <c r="G465" s="420"/>
      <c r="H465" s="420"/>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row>
    <row r="466" spans="1:41" ht="13.5" customHeight="1" x14ac:dyDescent="0.35">
      <c r="A466" s="417"/>
      <c r="B466" s="417"/>
      <c r="C466" s="417"/>
      <c r="D466" s="418"/>
      <c r="E466" s="419"/>
      <c r="F466" s="419"/>
      <c r="G466" s="420"/>
      <c r="H466" s="420"/>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row>
    <row r="467" spans="1:41" ht="13.5" customHeight="1" x14ac:dyDescent="0.35">
      <c r="A467" s="417"/>
      <c r="B467" s="417"/>
      <c r="C467" s="417"/>
      <c r="D467" s="418"/>
      <c r="E467" s="419"/>
      <c r="F467" s="419"/>
      <c r="G467" s="420"/>
      <c r="H467" s="420"/>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c r="AN467" s="421"/>
      <c r="AO467" s="421"/>
    </row>
    <row r="468" spans="1:41" ht="13.5" customHeight="1" x14ac:dyDescent="0.35">
      <c r="A468" s="417"/>
      <c r="B468" s="417"/>
      <c r="C468" s="417"/>
      <c r="D468" s="418"/>
      <c r="E468" s="419"/>
      <c r="F468" s="419"/>
      <c r="G468" s="420"/>
      <c r="H468" s="420"/>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c r="AN468" s="421"/>
      <c r="AO468" s="421"/>
    </row>
    <row r="469" spans="1:41" ht="13.5" customHeight="1" x14ac:dyDescent="0.35">
      <c r="A469" s="417"/>
      <c r="B469" s="417"/>
      <c r="C469" s="417"/>
      <c r="D469" s="418"/>
      <c r="E469" s="419"/>
      <c r="F469" s="419"/>
      <c r="G469" s="420"/>
      <c r="H469" s="420"/>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row>
    <row r="470" spans="1:41" ht="13.5" customHeight="1" x14ac:dyDescent="0.35">
      <c r="A470" s="417"/>
      <c r="B470" s="417"/>
      <c r="C470" s="417"/>
      <c r="D470" s="418"/>
      <c r="E470" s="419"/>
      <c r="F470" s="419"/>
      <c r="G470" s="420"/>
      <c r="H470" s="420"/>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row>
    <row r="471" spans="1:41" ht="13.5" customHeight="1" x14ac:dyDescent="0.35">
      <c r="A471" s="417"/>
      <c r="B471" s="417"/>
      <c r="C471" s="417"/>
      <c r="D471" s="418"/>
      <c r="E471" s="419"/>
      <c r="F471" s="419"/>
      <c r="G471" s="420"/>
      <c r="H471" s="420"/>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row>
    <row r="472" spans="1:41" ht="13.5" customHeight="1" x14ac:dyDescent="0.35">
      <c r="A472" s="417"/>
      <c r="B472" s="417"/>
      <c r="C472" s="417"/>
      <c r="D472" s="418"/>
      <c r="E472" s="419"/>
      <c r="F472" s="419"/>
      <c r="G472" s="420"/>
      <c r="H472" s="420"/>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c r="AN472" s="421"/>
      <c r="AO472" s="421"/>
    </row>
    <row r="473" spans="1:41" ht="13.5" customHeight="1" x14ac:dyDescent="0.35">
      <c r="A473" s="417"/>
      <c r="B473" s="417"/>
      <c r="C473" s="417"/>
      <c r="D473" s="418"/>
      <c r="E473" s="419"/>
      <c r="F473" s="419"/>
      <c r="G473" s="420"/>
      <c r="H473" s="420"/>
      <c r="I473" s="42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c r="AN473" s="421"/>
      <c r="AO473" s="421"/>
    </row>
    <row r="474" spans="1:41" ht="13.5" customHeight="1" x14ac:dyDescent="0.35">
      <c r="A474" s="417"/>
      <c r="B474" s="417"/>
      <c r="C474" s="417"/>
      <c r="D474" s="418"/>
      <c r="E474" s="419"/>
      <c r="F474" s="419"/>
      <c r="G474" s="420"/>
      <c r="H474" s="420"/>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c r="AN474" s="421"/>
      <c r="AO474" s="421"/>
    </row>
    <row r="475" spans="1:41" ht="13.5" customHeight="1" x14ac:dyDescent="0.35">
      <c r="A475" s="417"/>
      <c r="B475" s="417"/>
      <c r="C475" s="417"/>
      <c r="D475" s="418"/>
      <c r="E475" s="419"/>
      <c r="F475" s="419"/>
      <c r="G475" s="420"/>
      <c r="H475" s="420"/>
      <c r="I475" s="42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c r="AN475" s="421"/>
      <c r="AO475" s="421"/>
    </row>
    <row r="476" spans="1:41" ht="13.5" customHeight="1" x14ac:dyDescent="0.35">
      <c r="A476" s="417"/>
      <c r="B476" s="417"/>
      <c r="C476" s="417"/>
      <c r="D476" s="418"/>
      <c r="E476" s="419"/>
      <c r="F476" s="419"/>
      <c r="G476" s="420"/>
      <c r="H476" s="420"/>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row>
    <row r="477" spans="1:41" ht="13.5" customHeight="1" x14ac:dyDescent="0.35">
      <c r="A477" s="417"/>
      <c r="B477" s="417"/>
      <c r="C477" s="417"/>
      <c r="D477" s="418"/>
      <c r="E477" s="419"/>
      <c r="F477" s="419"/>
      <c r="G477" s="420"/>
      <c r="H477" s="420"/>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c r="AN477" s="421"/>
      <c r="AO477" s="421"/>
    </row>
    <row r="478" spans="1:41" ht="13.5" customHeight="1" x14ac:dyDescent="0.35">
      <c r="A478" s="417"/>
      <c r="B478" s="417"/>
      <c r="C478" s="417"/>
      <c r="D478" s="418"/>
      <c r="E478" s="419"/>
      <c r="F478" s="419"/>
      <c r="G478" s="420"/>
      <c r="H478" s="420"/>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c r="AN478" s="421"/>
      <c r="AO478" s="421"/>
    </row>
    <row r="479" spans="1:41" ht="13.5" customHeight="1" x14ac:dyDescent="0.35">
      <c r="A479" s="417"/>
      <c r="B479" s="417"/>
      <c r="C479" s="417"/>
      <c r="D479" s="418"/>
      <c r="E479" s="419"/>
      <c r="F479" s="419"/>
      <c r="G479" s="420"/>
      <c r="H479" s="420"/>
      <c r="I479" s="42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c r="AN479" s="421"/>
      <c r="AO479" s="421"/>
    </row>
    <row r="480" spans="1:41" ht="13.5" customHeight="1" x14ac:dyDescent="0.35">
      <c r="A480" s="417"/>
      <c r="B480" s="417"/>
      <c r="C480" s="417"/>
      <c r="D480" s="418"/>
      <c r="E480" s="419"/>
      <c r="F480" s="419"/>
      <c r="G480" s="420"/>
      <c r="H480" s="420"/>
      <c r="I480" s="421"/>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c r="AN480" s="421"/>
      <c r="AO480" s="421"/>
    </row>
    <row r="481" spans="1:41" ht="13.5" customHeight="1" x14ac:dyDescent="0.35">
      <c r="A481" s="417"/>
      <c r="B481" s="417"/>
      <c r="C481" s="417"/>
      <c r="D481" s="418"/>
      <c r="E481" s="419"/>
      <c r="F481" s="419"/>
      <c r="G481" s="420"/>
      <c r="H481" s="420"/>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c r="AN481" s="421"/>
      <c r="AO481" s="421"/>
    </row>
    <row r="482" spans="1:41" ht="13.5" customHeight="1" x14ac:dyDescent="0.35">
      <c r="A482" s="417"/>
      <c r="B482" s="417"/>
      <c r="C482" s="417"/>
      <c r="D482" s="418"/>
      <c r="E482" s="419"/>
      <c r="F482" s="419"/>
      <c r="G482" s="420"/>
      <c r="H482" s="420"/>
      <c r="I482" s="421"/>
      <c r="J482" s="421"/>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row>
    <row r="483" spans="1:41" ht="13.5" customHeight="1" x14ac:dyDescent="0.35">
      <c r="A483" s="417"/>
      <c r="B483" s="417"/>
      <c r="C483" s="417"/>
      <c r="D483" s="418"/>
      <c r="E483" s="419"/>
      <c r="F483" s="419"/>
      <c r="G483" s="420"/>
      <c r="H483" s="420"/>
      <c r="I483" s="421"/>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row>
    <row r="484" spans="1:41" ht="13.5" customHeight="1" x14ac:dyDescent="0.35">
      <c r="A484" s="417"/>
      <c r="B484" s="417"/>
      <c r="C484" s="417"/>
      <c r="D484" s="418"/>
      <c r="E484" s="419"/>
      <c r="F484" s="419"/>
      <c r="G484" s="420"/>
      <c r="H484" s="420"/>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row>
    <row r="485" spans="1:41" ht="13.5" customHeight="1" x14ac:dyDescent="0.35">
      <c r="A485" s="417"/>
      <c r="B485" s="417"/>
      <c r="C485" s="417"/>
      <c r="D485" s="418"/>
      <c r="E485" s="419"/>
      <c r="F485" s="419"/>
      <c r="G485" s="420"/>
      <c r="H485" s="420"/>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row>
    <row r="486" spans="1:41" ht="13.5" customHeight="1" x14ac:dyDescent="0.35">
      <c r="A486" s="417"/>
      <c r="B486" s="417"/>
      <c r="C486" s="417"/>
      <c r="D486" s="418"/>
      <c r="E486" s="419"/>
      <c r="F486" s="419"/>
      <c r="G486" s="420"/>
      <c r="H486" s="420"/>
      <c r="I486" s="421"/>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c r="AN486" s="421"/>
      <c r="AO486" s="421"/>
    </row>
    <row r="487" spans="1:41" ht="13.5" customHeight="1" x14ac:dyDescent="0.35">
      <c r="A487" s="417"/>
      <c r="B487" s="417"/>
      <c r="C487" s="417"/>
      <c r="D487" s="418"/>
      <c r="E487" s="419"/>
      <c r="F487" s="419"/>
      <c r="G487" s="420"/>
      <c r="H487" s="420"/>
      <c r="I487" s="42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row>
    <row r="488" spans="1:41" ht="13.5" customHeight="1" x14ac:dyDescent="0.35">
      <c r="A488" s="417"/>
      <c r="B488" s="417"/>
      <c r="C488" s="417"/>
      <c r="D488" s="418"/>
      <c r="E488" s="419"/>
      <c r="F488" s="419"/>
      <c r="G488" s="420"/>
      <c r="H488" s="420"/>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row>
    <row r="489" spans="1:41" ht="13.5" customHeight="1" x14ac:dyDescent="0.35">
      <c r="A489" s="417"/>
      <c r="B489" s="417"/>
      <c r="C489" s="417"/>
      <c r="D489" s="418"/>
      <c r="E489" s="419"/>
      <c r="F489" s="419"/>
      <c r="G489" s="420"/>
      <c r="H489" s="420"/>
      <c r="I489" s="42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row>
    <row r="490" spans="1:41" ht="13.5" customHeight="1" x14ac:dyDescent="0.35">
      <c r="A490" s="417"/>
      <c r="B490" s="417"/>
      <c r="C490" s="417"/>
      <c r="D490" s="418"/>
      <c r="E490" s="419"/>
      <c r="F490" s="419"/>
      <c r="G490" s="420"/>
      <c r="H490" s="420"/>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row>
    <row r="491" spans="1:41" ht="13.5" customHeight="1" x14ac:dyDescent="0.35">
      <c r="A491" s="417"/>
      <c r="B491" s="417"/>
      <c r="C491" s="417"/>
      <c r="D491" s="418"/>
      <c r="E491" s="419"/>
      <c r="F491" s="419"/>
      <c r="G491" s="420"/>
      <c r="H491" s="420"/>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row>
    <row r="492" spans="1:41" ht="13.5" customHeight="1" x14ac:dyDescent="0.35">
      <c r="A492" s="417"/>
      <c r="B492" s="417"/>
      <c r="C492" s="417"/>
      <c r="D492" s="418"/>
      <c r="E492" s="419"/>
      <c r="F492" s="419"/>
      <c r="G492" s="420"/>
      <c r="H492" s="420"/>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row>
    <row r="493" spans="1:41" ht="13.5" customHeight="1" x14ac:dyDescent="0.35">
      <c r="A493" s="417"/>
      <c r="B493" s="417"/>
      <c r="C493" s="417"/>
      <c r="D493" s="418"/>
      <c r="E493" s="419"/>
      <c r="F493" s="419"/>
      <c r="G493" s="420"/>
      <c r="H493" s="420"/>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row>
    <row r="494" spans="1:41" ht="13.5" customHeight="1" x14ac:dyDescent="0.35">
      <c r="A494" s="417"/>
      <c r="B494" s="417"/>
      <c r="C494" s="417"/>
      <c r="D494" s="418"/>
      <c r="E494" s="419"/>
      <c r="F494" s="419"/>
      <c r="G494" s="420"/>
      <c r="H494" s="420"/>
      <c r="I494" s="42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row>
    <row r="495" spans="1:41" ht="13.5" customHeight="1" x14ac:dyDescent="0.35">
      <c r="A495" s="417"/>
      <c r="B495" s="417"/>
      <c r="C495" s="417"/>
      <c r="D495" s="418"/>
      <c r="E495" s="419"/>
      <c r="F495" s="419"/>
      <c r="G495" s="420"/>
      <c r="H495" s="420"/>
      <c r="I495" s="421"/>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row>
    <row r="496" spans="1:41" ht="13.5" customHeight="1" x14ac:dyDescent="0.35">
      <c r="A496" s="417"/>
      <c r="B496" s="417"/>
      <c r="C496" s="417"/>
      <c r="D496" s="418"/>
      <c r="E496" s="419"/>
      <c r="F496" s="419"/>
      <c r="G496" s="420"/>
      <c r="H496" s="420"/>
      <c r="I496" s="421"/>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row>
    <row r="497" spans="1:41" ht="13.5" customHeight="1" x14ac:dyDescent="0.35">
      <c r="A497" s="417"/>
      <c r="B497" s="417"/>
      <c r="C497" s="417"/>
      <c r="D497" s="418"/>
      <c r="E497" s="419"/>
      <c r="F497" s="419"/>
      <c r="G497" s="420"/>
      <c r="H497" s="420"/>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row>
    <row r="498" spans="1:41" ht="13.5" customHeight="1" x14ac:dyDescent="0.35">
      <c r="A498" s="417"/>
      <c r="B498" s="417"/>
      <c r="C498" s="417"/>
      <c r="D498" s="418"/>
      <c r="E498" s="419"/>
      <c r="F498" s="419"/>
      <c r="G498" s="420"/>
      <c r="H498" s="420"/>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row>
    <row r="499" spans="1:41" ht="13.5" customHeight="1" x14ac:dyDescent="0.35">
      <c r="A499" s="417"/>
      <c r="B499" s="417"/>
      <c r="C499" s="417"/>
      <c r="D499" s="418"/>
      <c r="E499" s="419"/>
      <c r="F499" s="419"/>
      <c r="G499" s="420"/>
      <c r="H499" s="420"/>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row>
    <row r="500" spans="1:41" ht="13.5" customHeight="1" x14ac:dyDescent="0.35">
      <c r="A500" s="417"/>
      <c r="B500" s="417"/>
      <c r="C500" s="417"/>
      <c r="D500" s="418"/>
      <c r="E500" s="419"/>
      <c r="F500" s="419"/>
      <c r="G500" s="420"/>
      <c r="H500" s="420"/>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row>
    <row r="501" spans="1:41" ht="13.5" customHeight="1" x14ac:dyDescent="0.35">
      <c r="A501" s="417"/>
      <c r="B501" s="417"/>
      <c r="C501" s="417"/>
      <c r="D501" s="418"/>
      <c r="E501" s="419"/>
      <c r="F501" s="419"/>
      <c r="G501" s="420"/>
      <c r="H501" s="420"/>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row>
    <row r="502" spans="1:41" ht="13.5" customHeight="1" x14ac:dyDescent="0.35">
      <c r="A502" s="417"/>
      <c r="B502" s="417"/>
      <c r="C502" s="417"/>
      <c r="D502" s="418"/>
      <c r="E502" s="419"/>
      <c r="F502" s="419"/>
      <c r="G502" s="420"/>
      <c r="H502" s="420"/>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c r="AN502" s="421"/>
      <c r="AO502" s="421"/>
    </row>
    <row r="503" spans="1:41" ht="13.5" customHeight="1" x14ac:dyDescent="0.35">
      <c r="A503" s="417"/>
      <c r="B503" s="417"/>
      <c r="C503" s="417"/>
      <c r="D503" s="418"/>
      <c r="E503" s="419"/>
      <c r="F503" s="419"/>
      <c r="G503" s="420"/>
      <c r="H503" s="420"/>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row>
    <row r="504" spans="1:41" ht="13.5" customHeight="1" x14ac:dyDescent="0.35">
      <c r="A504" s="417"/>
      <c r="B504" s="417"/>
      <c r="C504" s="417"/>
      <c r="D504" s="418"/>
      <c r="E504" s="419"/>
      <c r="F504" s="419"/>
      <c r="G504" s="420"/>
      <c r="H504" s="420"/>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row>
    <row r="505" spans="1:41" ht="13.5" customHeight="1" x14ac:dyDescent="0.35">
      <c r="A505" s="417"/>
      <c r="B505" s="417"/>
      <c r="C505" s="417"/>
      <c r="D505" s="418"/>
      <c r="E505" s="419"/>
      <c r="F505" s="419"/>
      <c r="G505" s="420"/>
      <c r="H505" s="420"/>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c r="AN505" s="421"/>
      <c r="AO505" s="421"/>
    </row>
    <row r="506" spans="1:41" ht="13.5" customHeight="1" x14ac:dyDescent="0.35">
      <c r="A506" s="417"/>
      <c r="B506" s="417"/>
      <c r="C506" s="417"/>
      <c r="D506" s="418"/>
      <c r="E506" s="419"/>
      <c r="F506" s="419"/>
      <c r="G506" s="420"/>
      <c r="H506" s="420"/>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c r="AN506" s="421"/>
      <c r="AO506" s="421"/>
    </row>
    <row r="507" spans="1:41" ht="13.5" customHeight="1" x14ac:dyDescent="0.35">
      <c r="A507" s="417"/>
      <c r="B507" s="417"/>
      <c r="C507" s="417"/>
      <c r="D507" s="418"/>
      <c r="E507" s="419"/>
      <c r="F507" s="419"/>
      <c r="G507" s="420"/>
      <c r="H507" s="420"/>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c r="AN507" s="421"/>
      <c r="AO507" s="421"/>
    </row>
    <row r="508" spans="1:41" ht="13.5" customHeight="1" x14ac:dyDescent="0.35">
      <c r="A508" s="417"/>
      <c r="B508" s="417"/>
      <c r="C508" s="417"/>
      <c r="D508" s="418"/>
      <c r="E508" s="419"/>
      <c r="F508" s="419"/>
      <c r="G508" s="420"/>
      <c r="H508" s="420"/>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c r="AN508" s="421"/>
      <c r="AO508" s="421"/>
    </row>
    <row r="509" spans="1:41" ht="13.5" customHeight="1" x14ac:dyDescent="0.35">
      <c r="A509" s="417"/>
      <c r="B509" s="417"/>
      <c r="C509" s="417"/>
      <c r="D509" s="418"/>
      <c r="E509" s="419"/>
      <c r="F509" s="419"/>
      <c r="G509" s="420"/>
      <c r="H509" s="420"/>
      <c r="I509" s="421"/>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c r="AN509" s="421"/>
      <c r="AO509" s="421"/>
    </row>
    <row r="510" spans="1:41" ht="13.5" customHeight="1" x14ac:dyDescent="0.35">
      <c r="A510" s="417"/>
      <c r="B510" s="417"/>
      <c r="C510" s="417"/>
      <c r="D510" s="418"/>
      <c r="E510" s="419"/>
      <c r="F510" s="419"/>
      <c r="G510" s="420"/>
      <c r="H510" s="420"/>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c r="AN510" s="421"/>
      <c r="AO510" s="421"/>
    </row>
    <row r="511" spans="1:41" ht="13.5" customHeight="1" x14ac:dyDescent="0.35">
      <c r="A511" s="417"/>
      <c r="B511" s="417"/>
      <c r="C511" s="417"/>
      <c r="D511" s="418"/>
      <c r="E511" s="419"/>
      <c r="F511" s="419"/>
      <c r="G511" s="420"/>
      <c r="H511" s="420"/>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c r="AN511" s="421"/>
      <c r="AO511" s="421"/>
    </row>
    <row r="512" spans="1:41" ht="13.5" customHeight="1" x14ac:dyDescent="0.35">
      <c r="A512" s="417"/>
      <c r="B512" s="417"/>
      <c r="C512" s="417"/>
      <c r="D512" s="418"/>
      <c r="E512" s="419"/>
      <c r="F512" s="419"/>
      <c r="G512" s="420"/>
      <c r="H512" s="420"/>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row>
    <row r="513" spans="1:41" ht="13.5" customHeight="1" x14ac:dyDescent="0.35">
      <c r="A513" s="417"/>
      <c r="B513" s="417"/>
      <c r="C513" s="417"/>
      <c r="D513" s="418"/>
      <c r="E513" s="419"/>
      <c r="F513" s="419"/>
      <c r="G513" s="420"/>
      <c r="H513" s="420"/>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row>
    <row r="514" spans="1:41" ht="13.5" customHeight="1" x14ac:dyDescent="0.35">
      <c r="A514" s="417"/>
      <c r="B514" s="417"/>
      <c r="C514" s="417"/>
      <c r="D514" s="418"/>
      <c r="E514" s="419"/>
      <c r="F514" s="419"/>
      <c r="G514" s="420"/>
      <c r="H514" s="420"/>
      <c r="I514" s="421"/>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c r="AN514" s="421"/>
      <c r="AO514" s="421"/>
    </row>
    <row r="515" spans="1:41" ht="13.5" customHeight="1" x14ac:dyDescent="0.35">
      <c r="A515" s="417"/>
      <c r="B515" s="417"/>
      <c r="C515" s="417"/>
      <c r="D515" s="418"/>
      <c r="E515" s="419"/>
      <c r="F515" s="419"/>
      <c r="G515" s="420"/>
      <c r="H515" s="420"/>
      <c r="I515" s="421"/>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c r="AN515" s="421"/>
      <c r="AO515" s="421"/>
    </row>
    <row r="516" spans="1:41" ht="13.5" customHeight="1" x14ac:dyDescent="0.35">
      <c r="A516" s="417"/>
      <c r="B516" s="417"/>
      <c r="C516" s="417"/>
      <c r="D516" s="418"/>
      <c r="E516" s="419"/>
      <c r="F516" s="419"/>
      <c r="G516" s="420"/>
      <c r="H516" s="420"/>
      <c r="I516" s="42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c r="AN516" s="421"/>
      <c r="AO516" s="421"/>
    </row>
    <row r="517" spans="1:41" ht="13.5" customHeight="1" x14ac:dyDescent="0.35">
      <c r="A517" s="417"/>
      <c r="B517" s="417"/>
      <c r="C517" s="417"/>
      <c r="D517" s="418"/>
      <c r="E517" s="419"/>
      <c r="F517" s="419"/>
      <c r="G517" s="420"/>
      <c r="H517" s="420"/>
      <c r="I517" s="42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c r="AN517" s="421"/>
      <c r="AO517" s="421"/>
    </row>
    <row r="518" spans="1:41" ht="13.5" customHeight="1" x14ac:dyDescent="0.35">
      <c r="A518" s="417"/>
      <c r="B518" s="417"/>
      <c r="C518" s="417"/>
      <c r="D518" s="418"/>
      <c r="E518" s="419"/>
      <c r="F518" s="419"/>
      <c r="G518" s="420"/>
      <c r="H518" s="420"/>
      <c r="I518" s="421"/>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row>
    <row r="519" spans="1:41" ht="13.5" customHeight="1" x14ac:dyDescent="0.35">
      <c r="A519" s="417"/>
      <c r="B519" s="417"/>
      <c r="C519" s="417"/>
      <c r="D519" s="418"/>
      <c r="E519" s="419"/>
      <c r="F519" s="419"/>
      <c r="G519" s="420"/>
      <c r="H519" s="420"/>
      <c r="I519" s="421"/>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row>
    <row r="520" spans="1:41" ht="13.5" customHeight="1" x14ac:dyDescent="0.35">
      <c r="A520" s="417"/>
      <c r="B520" s="417"/>
      <c r="C520" s="417"/>
      <c r="D520" s="418"/>
      <c r="E520" s="419"/>
      <c r="F520" s="419"/>
      <c r="G520" s="420"/>
      <c r="H520" s="420"/>
      <c r="I520" s="42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row>
    <row r="521" spans="1:41" ht="13.5" customHeight="1" x14ac:dyDescent="0.35">
      <c r="A521" s="417"/>
      <c r="B521" s="417"/>
      <c r="C521" s="417"/>
      <c r="D521" s="418"/>
      <c r="E521" s="419"/>
      <c r="F521" s="419"/>
      <c r="G521" s="420"/>
      <c r="H521" s="420"/>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c r="AN521" s="421"/>
      <c r="AO521" s="421"/>
    </row>
    <row r="522" spans="1:41" ht="13.5" customHeight="1" x14ac:dyDescent="0.35">
      <c r="A522" s="417"/>
      <c r="B522" s="417"/>
      <c r="C522" s="417"/>
      <c r="D522" s="418"/>
      <c r="E522" s="419"/>
      <c r="F522" s="419"/>
      <c r="G522" s="420"/>
      <c r="H522" s="420"/>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row>
    <row r="523" spans="1:41" ht="13.5" customHeight="1" x14ac:dyDescent="0.35">
      <c r="A523" s="417"/>
      <c r="B523" s="417"/>
      <c r="C523" s="417"/>
      <c r="D523" s="418"/>
      <c r="E523" s="419"/>
      <c r="F523" s="419"/>
      <c r="G523" s="420"/>
      <c r="H523" s="420"/>
      <c r="I523" s="421"/>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row>
    <row r="524" spans="1:41" ht="13.5" customHeight="1" x14ac:dyDescent="0.35">
      <c r="A524" s="417"/>
      <c r="B524" s="417"/>
      <c r="C524" s="417"/>
      <c r="D524" s="418"/>
      <c r="E524" s="419"/>
      <c r="F524" s="419"/>
      <c r="G524" s="420"/>
      <c r="H524" s="420"/>
      <c r="I524" s="42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row>
    <row r="525" spans="1:41" ht="13.5" customHeight="1" x14ac:dyDescent="0.35">
      <c r="A525" s="417"/>
      <c r="B525" s="417"/>
      <c r="C525" s="417"/>
      <c r="D525" s="418"/>
      <c r="E525" s="419"/>
      <c r="F525" s="419"/>
      <c r="G525" s="420"/>
      <c r="H525" s="420"/>
      <c r="I525" s="421"/>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row>
    <row r="526" spans="1:41" ht="13.5" customHeight="1" x14ac:dyDescent="0.35">
      <c r="A526" s="417"/>
      <c r="B526" s="417"/>
      <c r="C526" s="417"/>
      <c r="D526" s="418"/>
      <c r="E526" s="419"/>
      <c r="F526" s="419"/>
      <c r="G526" s="420"/>
      <c r="H526" s="420"/>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c r="AN526" s="421"/>
      <c r="AO526" s="421"/>
    </row>
    <row r="527" spans="1:41" ht="13.5" customHeight="1" x14ac:dyDescent="0.35">
      <c r="A527" s="417"/>
      <c r="B527" s="417"/>
      <c r="C527" s="417"/>
      <c r="D527" s="418"/>
      <c r="E527" s="419"/>
      <c r="F527" s="419"/>
      <c r="G527" s="420"/>
      <c r="H527" s="420"/>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row>
    <row r="528" spans="1:41" ht="13.5" customHeight="1" x14ac:dyDescent="0.35">
      <c r="A528" s="417"/>
      <c r="B528" s="417"/>
      <c r="C528" s="417"/>
      <c r="D528" s="418"/>
      <c r="E528" s="419"/>
      <c r="F528" s="419"/>
      <c r="G528" s="420"/>
      <c r="H528" s="420"/>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row>
    <row r="529" spans="1:41" ht="13.5" customHeight="1" x14ac:dyDescent="0.35">
      <c r="A529" s="417"/>
      <c r="B529" s="417"/>
      <c r="C529" s="417"/>
      <c r="D529" s="418"/>
      <c r="E529" s="419"/>
      <c r="F529" s="419"/>
      <c r="G529" s="420"/>
      <c r="H529" s="420"/>
      <c r="I529" s="42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row>
    <row r="530" spans="1:41" ht="13.5" customHeight="1" x14ac:dyDescent="0.35">
      <c r="A530" s="417"/>
      <c r="B530" s="417"/>
      <c r="C530" s="417"/>
      <c r="D530" s="418"/>
      <c r="E530" s="419"/>
      <c r="F530" s="419"/>
      <c r="G530" s="420"/>
      <c r="H530" s="420"/>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row>
    <row r="531" spans="1:41" ht="13.5" customHeight="1" x14ac:dyDescent="0.35">
      <c r="A531" s="417"/>
      <c r="B531" s="417"/>
      <c r="C531" s="417"/>
      <c r="D531" s="418"/>
      <c r="E531" s="419"/>
      <c r="F531" s="419"/>
      <c r="G531" s="420"/>
      <c r="H531" s="420"/>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row>
    <row r="532" spans="1:41" ht="13.5" customHeight="1" x14ac:dyDescent="0.35">
      <c r="A532" s="417"/>
      <c r="B532" s="417"/>
      <c r="C532" s="417"/>
      <c r="D532" s="418"/>
      <c r="E532" s="419"/>
      <c r="F532" s="419"/>
      <c r="G532" s="420"/>
      <c r="H532" s="420"/>
      <c r="I532" s="42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row>
    <row r="533" spans="1:41" ht="13.5" customHeight="1" x14ac:dyDescent="0.35">
      <c r="A533" s="417"/>
      <c r="B533" s="417"/>
      <c r="C533" s="417"/>
      <c r="D533" s="418"/>
      <c r="E533" s="419"/>
      <c r="F533" s="419"/>
      <c r="G533" s="420"/>
      <c r="H533" s="420"/>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row>
    <row r="534" spans="1:41" ht="13.5" customHeight="1" x14ac:dyDescent="0.35">
      <c r="A534" s="417"/>
      <c r="B534" s="417"/>
      <c r="C534" s="417"/>
      <c r="D534" s="418"/>
      <c r="E534" s="419"/>
      <c r="F534" s="419"/>
      <c r="G534" s="420"/>
      <c r="H534" s="420"/>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row>
    <row r="535" spans="1:41" ht="13.5" customHeight="1" x14ac:dyDescent="0.35">
      <c r="A535" s="417"/>
      <c r="B535" s="417"/>
      <c r="C535" s="417"/>
      <c r="D535" s="418"/>
      <c r="E535" s="419"/>
      <c r="F535" s="419"/>
      <c r="G535" s="420"/>
      <c r="H535" s="420"/>
      <c r="I535" s="421"/>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c r="AN535" s="421"/>
      <c r="AO535" s="421"/>
    </row>
    <row r="536" spans="1:41" ht="13.5" customHeight="1" x14ac:dyDescent="0.35">
      <c r="A536" s="417"/>
      <c r="B536" s="417"/>
      <c r="C536" s="417"/>
      <c r="D536" s="418"/>
      <c r="E536" s="419"/>
      <c r="F536" s="419"/>
      <c r="G536" s="420"/>
      <c r="H536" s="420"/>
      <c r="I536" s="421"/>
      <c r="J536" s="421"/>
      <c r="K536" s="421"/>
      <c r="L536" s="421"/>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c r="AN536" s="421"/>
      <c r="AO536" s="421"/>
    </row>
    <row r="537" spans="1:41" ht="13.5" customHeight="1" x14ac:dyDescent="0.35">
      <c r="A537" s="417"/>
      <c r="B537" s="417"/>
      <c r="C537" s="417"/>
      <c r="D537" s="418"/>
      <c r="E537" s="419"/>
      <c r="F537" s="419"/>
      <c r="G537" s="420"/>
      <c r="H537" s="420"/>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row>
    <row r="538" spans="1:41" ht="13.5" customHeight="1" x14ac:dyDescent="0.35">
      <c r="A538" s="417"/>
      <c r="B538" s="417"/>
      <c r="C538" s="417"/>
      <c r="D538" s="418"/>
      <c r="E538" s="419"/>
      <c r="F538" s="419"/>
      <c r="G538" s="420"/>
      <c r="H538" s="420"/>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c r="AN538" s="421"/>
      <c r="AO538" s="421"/>
    </row>
    <row r="539" spans="1:41" ht="13.5" customHeight="1" x14ac:dyDescent="0.35">
      <c r="A539" s="417"/>
      <c r="B539" s="417"/>
      <c r="C539" s="417"/>
      <c r="D539" s="418"/>
      <c r="E539" s="419"/>
      <c r="F539" s="419"/>
      <c r="G539" s="420"/>
      <c r="H539" s="420"/>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row>
    <row r="540" spans="1:41" ht="13.5" customHeight="1" x14ac:dyDescent="0.35">
      <c r="A540" s="417"/>
      <c r="B540" s="417"/>
      <c r="C540" s="417"/>
      <c r="D540" s="418"/>
      <c r="E540" s="419"/>
      <c r="F540" s="419"/>
      <c r="G540" s="420"/>
      <c r="H540" s="420"/>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row>
    <row r="541" spans="1:41" ht="13.5" customHeight="1" x14ac:dyDescent="0.35">
      <c r="A541" s="417"/>
      <c r="B541" s="417"/>
      <c r="C541" s="417"/>
      <c r="D541" s="418"/>
      <c r="E541" s="419"/>
      <c r="F541" s="419"/>
      <c r="G541" s="420"/>
      <c r="H541" s="420"/>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c r="AN541" s="421"/>
      <c r="AO541" s="421"/>
    </row>
    <row r="542" spans="1:41" ht="13.5" customHeight="1" x14ac:dyDescent="0.35">
      <c r="A542" s="417"/>
      <c r="B542" s="417"/>
      <c r="C542" s="417"/>
      <c r="D542" s="418"/>
      <c r="E542" s="419"/>
      <c r="F542" s="419"/>
      <c r="G542" s="420"/>
      <c r="H542" s="420"/>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c r="AN542" s="421"/>
      <c r="AO542" s="421"/>
    </row>
    <row r="543" spans="1:41" ht="13.5" customHeight="1" x14ac:dyDescent="0.35">
      <c r="A543" s="417"/>
      <c r="B543" s="417"/>
      <c r="C543" s="417"/>
      <c r="D543" s="418"/>
      <c r="E543" s="419"/>
      <c r="F543" s="419"/>
      <c r="G543" s="420"/>
      <c r="H543" s="420"/>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c r="AN543" s="421"/>
      <c r="AO543" s="421"/>
    </row>
    <row r="544" spans="1:41" ht="13.5" customHeight="1" x14ac:dyDescent="0.35">
      <c r="A544" s="417"/>
      <c r="B544" s="417"/>
      <c r="C544" s="417"/>
      <c r="D544" s="418"/>
      <c r="E544" s="419"/>
      <c r="F544" s="419"/>
      <c r="G544" s="420"/>
      <c r="H544" s="420"/>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c r="AN544" s="421"/>
      <c r="AO544" s="421"/>
    </row>
    <row r="545" spans="1:41" ht="13.5" customHeight="1" x14ac:dyDescent="0.35">
      <c r="A545" s="417"/>
      <c r="B545" s="417"/>
      <c r="C545" s="417"/>
      <c r="D545" s="418"/>
      <c r="E545" s="419"/>
      <c r="F545" s="419"/>
      <c r="G545" s="420"/>
      <c r="H545" s="420"/>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c r="AN545" s="421"/>
      <c r="AO545" s="421"/>
    </row>
    <row r="546" spans="1:41" ht="13.5" customHeight="1" x14ac:dyDescent="0.35">
      <c r="A546" s="417"/>
      <c r="B546" s="417"/>
      <c r="C546" s="417"/>
      <c r="D546" s="418"/>
      <c r="E546" s="419"/>
      <c r="F546" s="419"/>
      <c r="G546" s="420"/>
      <c r="H546" s="420"/>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c r="AN546" s="421"/>
      <c r="AO546" s="421"/>
    </row>
    <row r="547" spans="1:41" ht="13.5" customHeight="1" x14ac:dyDescent="0.35">
      <c r="A547" s="417"/>
      <c r="B547" s="417"/>
      <c r="C547" s="417"/>
      <c r="D547" s="418"/>
      <c r="E547" s="419"/>
      <c r="F547" s="419"/>
      <c r="G547" s="420"/>
      <c r="H547" s="420"/>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c r="AN547" s="421"/>
      <c r="AO547" s="421"/>
    </row>
    <row r="548" spans="1:41" ht="13.5" customHeight="1" x14ac:dyDescent="0.35">
      <c r="A548" s="417"/>
      <c r="B548" s="417"/>
      <c r="C548" s="417"/>
      <c r="D548" s="418"/>
      <c r="E548" s="419"/>
      <c r="F548" s="419"/>
      <c r="G548" s="420"/>
      <c r="H548" s="420"/>
      <c r="I548" s="421"/>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c r="AN548" s="421"/>
      <c r="AO548" s="421"/>
    </row>
    <row r="549" spans="1:41" ht="13.5" customHeight="1" x14ac:dyDescent="0.35">
      <c r="A549" s="417"/>
      <c r="B549" s="417"/>
      <c r="C549" s="417"/>
      <c r="D549" s="418"/>
      <c r="E549" s="419"/>
      <c r="F549" s="419"/>
      <c r="G549" s="420"/>
      <c r="H549" s="420"/>
      <c r="I549" s="421"/>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c r="AN549" s="421"/>
      <c r="AO549" s="421"/>
    </row>
    <row r="550" spans="1:41" ht="13.5" customHeight="1" x14ac:dyDescent="0.35">
      <c r="A550" s="417"/>
      <c r="B550" s="417"/>
      <c r="C550" s="417"/>
      <c r="D550" s="418"/>
      <c r="E550" s="419"/>
      <c r="F550" s="419"/>
      <c r="G550" s="420"/>
      <c r="H550" s="420"/>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c r="AN550" s="421"/>
      <c r="AO550" s="421"/>
    </row>
    <row r="551" spans="1:41" ht="13.5" customHeight="1" x14ac:dyDescent="0.35">
      <c r="A551" s="417"/>
      <c r="B551" s="417"/>
      <c r="C551" s="417"/>
      <c r="D551" s="418"/>
      <c r="E551" s="419"/>
      <c r="F551" s="419"/>
      <c r="G551" s="420"/>
      <c r="H551" s="420"/>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c r="AN551" s="421"/>
      <c r="AO551" s="421"/>
    </row>
    <row r="552" spans="1:41" ht="13.5" customHeight="1" x14ac:dyDescent="0.35">
      <c r="A552" s="417"/>
      <c r="B552" s="417"/>
      <c r="C552" s="417"/>
      <c r="D552" s="418"/>
      <c r="E552" s="419"/>
      <c r="F552" s="419"/>
      <c r="G552" s="420"/>
      <c r="H552" s="420"/>
      <c r="I552" s="421"/>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row>
    <row r="553" spans="1:41" ht="13.5" customHeight="1" x14ac:dyDescent="0.35">
      <c r="A553" s="417"/>
      <c r="B553" s="417"/>
      <c r="C553" s="417"/>
      <c r="D553" s="418"/>
      <c r="E553" s="419"/>
      <c r="F553" s="419"/>
      <c r="G553" s="420"/>
      <c r="H553" s="420"/>
      <c r="I553" s="421"/>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row>
    <row r="554" spans="1:41" ht="13.5" customHeight="1" x14ac:dyDescent="0.35">
      <c r="A554" s="417"/>
      <c r="B554" s="417"/>
      <c r="C554" s="417"/>
      <c r="D554" s="418"/>
      <c r="E554" s="419"/>
      <c r="F554" s="419"/>
      <c r="G554" s="420"/>
      <c r="H554" s="420"/>
      <c r="I554" s="421"/>
      <c r="J554" s="421"/>
      <c r="K554" s="421"/>
      <c r="L554" s="421"/>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c r="AN554" s="421"/>
      <c r="AO554" s="421"/>
    </row>
    <row r="555" spans="1:41" ht="13.5" customHeight="1" x14ac:dyDescent="0.35">
      <c r="A555" s="417"/>
      <c r="B555" s="417"/>
      <c r="C555" s="417"/>
      <c r="D555" s="418"/>
      <c r="E555" s="419"/>
      <c r="F555" s="419"/>
      <c r="G555" s="420"/>
      <c r="H555" s="420"/>
      <c r="I555" s="421"/>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c r="AN555" s="421"/>
      <c r="AO555" s="421"/>
    </row>
    <row r="556" spans="1:41" ht="13.5" customHeight="1" x14ac:dyDescent="0.35">
      <c r="A556" s="417"/>
      <c r="B556" s="417"/>
      <c r="C556" s="417"/>
      <c r="D556" s="418"/>
      <c r="E556" s="419"/>
      <c r="F556" s="419"/>
      <c r="G556" s="420"/>
      <c r="H556" s="420"/>
      <c r="I556" s="421"/>
      <c r="J556" s="421"/>
      <c r="K556" s="421"/>
      <c r="L556" s="421"/>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c r="AN556" s="421"/>
      <c r="AO556" s="421"/>
    </row>
    <row r="557" spans="1:41" ht="13.5" customHeight="1" x14ac:dyDescent="0.35">
      <c r="A557" s="417"/>
      <c r="B557" s="417"/>
      <c r="C557" s="417"/>
      <c r="D557" s="418"/>
      <c r="E557" s="419"/>
      <c r="F557" s="419"/>
      <c r="G557" s="420"/>
      <c r="H557" s="420"/>
      <c r="I557" s="421"/>
      <c r="J557" s="421"/>
      <c r="K557" s="421"/>
      <c r="L557" s="421"/>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c r="AN557" s="421"/>
      <c r="AO557" s="421"/>
    </row>
    <row r="558" spans="1:41" ht="13.5" customHeight="1" x14ac:dyDescent="0.35">
      <c r="A558" s="417"/>
      <c r="B558" s="417"/>
      <c r="C558" s="417"/>
      <c r="D558" s="418"/>
      <c r="E558" s="419"/>
      <c r="F558" s="419"/>
      <c r="G558" s="420"/>
      <c r="H558" s="420"/>
      <c r="I558" s="421"/>
      <c r="J558" s="421"/>
      <c r="K558" s="421"/>
      <c r="L558" s="421"/>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c r="AN558" s="421"/>
      <c r="AO558" s="421"/>
    </row>
    <row r="559" spans="1:41" ht="13.5" customHeight="1" x14ac:dyDescent="0.35">
      <c r="A559" s="417"/>
      <c r="B559" s="417"/>
      <c r="C559" s="417"/>
      <c r="D559" s="418"/>
      <c r="E559" s="419"/>
      <c r="F559" s="419"/>
      <c r="G559" s="420"/>
      <c r="H559" s="420"/>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c r="AN559" s="421"/>
      <c r="AO559" s="421"/>
    </row>
    <row r="560" spans="1:41" ht="13.5" customHeight="1" x14ac:dyDescent="0.35">
      <c r="A560" s="417"/>
      <c r="B560" s="417"/>
      <c r="C560" s="417"/>
      <c r="D560" s="418"/>
      <c r="E560" s="419"/>
      <c r="F560" s="419"/>
      <c r="G560" s="420"/>
      <c r="H560" s="420"/>
      <c r="I560" s="421"/>
      <c r="J560" s="421"/>
      <c r="K560" s="421"/>
      <c r="L560" s="421"/>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c r="AN560" s="421"/>
      <c r="AO560" s="421"/>
    </row>
    <row r="561" spans="1:41" ht="13.5" customHeight="1" x14ac:dyDescent="0.35">
      <c r="A561" s="417"/>
      <c r="B561" s="417"/>
      <c r="C561" s="417"/>
      <c r="D561" s="418"/>
      <c r="E561" s="419"/>
      <c r="F561" s="419"/>
      <c r="G561" s="420"/>
      <c r="H561" s="420"/>
      <c r="I561" s="421"/>
      <c r="J561" s="421"/>
      <c r="K561" s="421"/>
      <c r="L561" s="421"/>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c r="AN561" s="421"/>
      <c r="AO561" s="421"/>
    </row>
    <row r="562" spans="1:41" ht="13.5" customHeight="1" x14ac:dyDescent="0.35">
      <c r="A562" s="417"/>
      <c r="B562" s="417"/>
      <c r="C562" s="417"/>
      <c r="D562" s="418"/>
      <c r="E562" s="419"/>
      <c r="F562" s="419"/>
      <c r="G562" s="420"/>
      <c r="H562" s="420"/>
      <c r="I562" s="421"/>
      <c r="J562" s="421"/>
      <c r="K562" s="421"/>
      <c r="L562" s="421"/>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c r="AN562" s="421"/>
      <c r="AO562" s="421"/>
    </row>
    <row r="563" spans="1:41" ht="13.5" customHeight="1" x14ac:dyDescent="0.35">
      <c r="A563" s="417"/>
      <c r="B563" s="417"/>
      <c r="C563" s="417"/>
      <c r="D563" s="418"/>
      <c r="E563" s="419"/>
      <c r="F563" s="419"/>
      <c r="G563" s="420"/>
      <c r="H563" s="420"/>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c r="AN563" s="421"/>
      <c r="AO563" s="421"/>
    </row>
    <row r="564" spans="1:41" ht="13.5" customHeight="1" x14ac:dyDescent="0.35">
      <c r="A564" s="417"/>
      <c r="B564" s="417"/>
      <c r="C564" s="417"/>
      <c r="D564" s="418"/>
      <c r="E564" s="419"/>
      <c r="F564" s="419"/>
      <c r="G564" s="420"/>
      <c r="H564" s="420"/>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c r="AN564" s="421"/>
      <c r="AO564" s="421"/>
    </row>
    <row r="565" spans="1:41" ht="13.5" customHeight="1" x14ac:dyDescent="0.35">
      <c r="A565" s="417"/>
      <c r="B565" s="417"/>
      <c r="C565" s="417"/>
      <c r="D565" s="418"/>
      <c r="E565" s="419"/>
      <c r="F565" s="419"/>
      <c r="G565" s="420"/>
      <c r="H565" s="420"/>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row>
    <row r="566" spans="1:41" ht="13.5" customHeight="1" x14ac:dyDescent="0.35">
      <c r="A566" s="417"/>
      <c r="B566" s="417"/>
      <c r="C566" s="417"/>
      <c r="D566" s="418"/>
      <c r="E566" s="419"/>
      <c r="F566" s="419"/>
      <c r="G566" s="420"/>
      <c r="H566" s="420"/>
      <c r="I566" s="421"/>
      <c r="J566" s="421"/>
      <c r="K566" s="421"/>
      <c r="L566" s="421"/>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c r="AN566" s="421"/>
      <c r="AO566" s="421"/>
    </row>
    <row r="567" spans="1:41" ht="13.5" customHeight="1" x14ac:dyDescent="0.35">
      <c r="A567" s="417"/>
      <c r="B567" s="417"/>
      <c r="C567" s="417"/>
      <c r="D567" s="418"/>
      <c r="E567" s="419"/>
      <c r="F567" s="419"/>
      <c r="G567" s="420"/>
      <c r="H567" s="420"/>
      <c r="I567" s="421"/>
      <c r="J567" s="421"/>
      <c r="K567" s="421"/>
      <c r="L567" s="421"/>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c r="AN567" s="421"/>
      <c r="AO567" s="421"/>
    </row>
    <row r="568" spans="1:41" ht="13.5" customHeight="1" x14ac:dyDescent="0.35">
      <c r="A568" s="417"/>
      <c r="B568" s="417"/>
      <c r="C568" s="417"/>
      <c r="D568" s="418"/>
      <c r="E568" s="419"/>
      <c r="F568" s="419"/>
      <c r="G568" s="420"/>
      <c r="H568" s="420"/>
      <c r="I568" s="421"/>
      <c r="J568" s="421"/>
      <c r="K568" s="421"/>
      <c r="L568" s="421"/>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c r="AN568" s="421"/>
      <c r="AO568" s="421"/>
    </row>
    <row r="569" spans="1:41" ht="13.5" customHeight="1" x14ac:dyDescent="0.35">
      <c r="A569" s="417"/>
      <c r="B569" s="417"/>
      <c r="C569" s="417"/>
      <c r="D569" s="418"/>
      <c r="E569" s="419"/>
      <c r="F569" s="419"/>
      <c r="G569" s="420"/>
      <c r="H569" s="420"/>
      <c r="I569" s="421"/>
      <c r="J569" s="421"/>
      <c r="K569" s="421"/>
      <c r="L569" s="421"/>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c r="AN569" s="421"/>
      <c r="AO569" s="421"/>
    </row>
    <row r="570" spans="1:41" ht="13.5" customHeight="1" x14ac:dyDescent="0.35">
      <c r="A570" s="417"/>
      <c r="B570" s="417"/>
      <c r="C570" s="417"/>
      <c r="D570" s="418"/>
      <c r="E570" s="419"/>
      <c r="F570" s="419"/>
      <c r="G570" s="420"/>
      <c r="H570" s="420"/>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c r="AN570" s="421"/>
      <c r="AO570" s="421"/>
    </row>
    <row r="571" spans="1:41" ht="13.5" customHeight="1" x14ac:dyDescent="0.35">
      <c r="A571" s="417"/>
      <c r="B571" s="417"/>
      <c r="C571" s="417"/>
      <c r="D571" s="418"/>
      <c r="E571" s="419"/>
      <c r="F571" s="419"/>
      <c r="G571" s="420"/>
      <c r="H571" s="420"/>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c r="AN571" s="421"/>
      <c r="AO571" s="421"/>
    </row>
    <row r="572" spans="1:41" ht="13.5" customHeight="1" x14ac:dyDescent="0.35">
      <c r="A572" s="417"/>
      <c r="B572" s="417"/>
      <c r="C572" s="417"/>
      <c r="D572" s="418"/>
      <c r="E572" s="419"/>
      <c r="F572" s="419"/>
      <c r="G572" s="420"/>
      <c r="H572" s="420"/>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c r="AN572" s="421"/>
      <c r="AO572" s="421"/>
    </row>
    <row r="573" spans="1:41" ht="13.5" customHeight="1" x14ac:dyDescent="0.35">
      <c r="A573" s="417"/>
      <c r="B573" s="417"/>
      <c r="C573" s="417"/>
      <c r="D573" s="418"/>
      <c r="E573" s="419"/>
      <c r="F573" s="419"/>
      <c r="G573" s="420"/>
      <c r="H573" s="420"/>
      <c r="I573" s="421"/>
      <c r="J573" s="421"/>
      <c r="K573" s="421"/>
      <c r="L573" s="421"/>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c r="AN573" s="421"/>
      <c r="AO573" s="421"/>
    </row>
    <row r="574" spans="1:41" ht="13.5" customHeight="1" x14ac:dyDescent="0.35">
      <c r="A574" s="417"/>
      <c r="B574" s="417"/>
      <c r="C574" s="417"/>
      <c r="D574" s="418"/>
      <c r="E574" s="419"/>
      <c r="F574" s="419"/>
      <c r="G574" s="420"/>
      <c r="H574" s="420"/>
      <c r="I574" s="421"/>
      <c r="J574" s="421"/>
      <c r="K574" s="421"/>
      <c r="L574" s="421"/>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c r="AN574" s="421"/>
      <c r="AO574" s="421"/>
    </row>
    <row r="575" spans="1:41" ht="13.5" customHeight="1" x14ac:dyDescent="0.35">
      <c r="A575" s="417"/>
      <c r="B575" s="417"/>
      <c r="C575" s="417"/>
      <c r="D575" s="418"/>
      <c r="E575" s="419"/>
      <c r="F575" s="419"/>
      <c r="G575" s="420"/>
      <c r="H575" s="420"/>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c r="AN575" s="421"/>
      <c r="AO575" s="421"/>
    </row>
    <row r="576" spans="1:41" ht="13.5" customHeight="1" x14ac:dyDescent="0.35">
      <c r="A576" s="417"/>
      <c r="B576" s="417"/>
      <c r="C576" s="417"/>
      <c r="D576" s="418"/>
      <c r="E576" s="419"/>
      <c r="F576" s="419"/>
      <c r="G576" s="420"/>
      <c r="H576" s="420"/>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row>
    <row r="577" spans="1:41" ht="13.5" customHeight="1" x14ac:dyDescent="0.35">
      <c r="A577" s="417"/>
      <c r="B577" s="417"/>
      <c r="C577" s="417"/>
      <c r="D577" s="418"/>
      <c r="E577" s="419"/>
      <c r="F577" s="419"/>
      <c r="G577" s="420"/>
      <c r="H577" s="420"/>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row>
    <row r="578" spans="1:41" ht="13.5" customHeight="1" x14ac:dyDescent="0.35">
      <c r="A578" s="417"/>
      <c r="B578" s="417"/>
      <c r="C578" s="417"/>
      <c r="D578" s="418"/>
      <c r="E578" s="419"/>
      <c r="F578" s="419"/>
      <c r="G578" s="420"/>
      <c r="H578" s="420"/>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row>
    <row r="579" spans="1:41" ht="13.5" customHeight="1" x14ac:dyDescent="0.35">
      <c r="A579" s="417"/>
      <c r="B579" s="417"/>
      <c r="C579" s="417"/>
      <c r="D579" s="418"/>
      <c r="E579" s="419"/>
      <c r="F579" s="419"/>
      <c r="G579" s="420"/>
      <c r="H579" s="420"/>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c r="AN579" s="421"/>
      <c r="AO579" s="421"/>
    </row>
    <row r="580" spans="1:41" ht="13.5" customHeight="1" x14ac:dyDescent="0.35">
      <c r="A580" s="417"/>
      <c r="B580" s="417"/>
      <c r="C580" s="417"/>
      <c r="D580" s="418"/>
      <c r="E580" s="419"/>
      <c r="F580" s="419"/>
      <c r="G580" s="420"/>
      <c r="H580" s="420"/>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row>
    <row r="581" spans="1:41" ht="13.5" customHeight="1" x14ac:dyDescent="0.35">
      <c r="A581" s="417"/>
      <c r="B581" s="417"/>
      <c r="C581" s="417"/>
      <c r="D581" s="418"/>
      <c r="E581" s="419"/>
      <c r="F581" s="419"/>
      <c r="G581" s="420"/>
      <c r="H581" s="420"/>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row>
    <row r="582" spans="1:41" ht="13.5" customHeight="1" x14ac:dyDescent="0.35">
      <c r="A582" s="417"/>
      <c r="B582" s="417"/>
      <c r="C582" s="417"/>
      <c r="D582" s="418"/>
      <c r="E582" s="419"/>
      <c r="F582" s="419"/>
      <c r="G582" s="420"/>
      <c r="H582" s="420"/>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c r="AN582" s="421"/>
      <c r="AO582" s="421"/>
    </row>
    <row r="583" spans="1:41" ht="13.5" customHeight="1" x14ac:dyDescent="0.35">
      <c r="A583" s="417"/>
      <c r="B583" s="417"/>
      <c r="C583" s="417"/>
      <c r="D583" s="418"/>
      <c r="E583" s="419"/>
      <c r="F583" s="419"/>
      <c r="G583" s="420"/>
      <c r="H583" s="420"/>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c r="AN583" s="421"/>
      <c r="AO583" s="421"/>
    </row>
    <row r="584" spans="1:41" ht="13.5" customHeight="1" x14ac:dyDescent="0.35">
      <c r="A584" s="417"/>
      <c r="B584" s="417"/>
      <c r="C584" s="417"/>
      <c r="D584" s="418"/>
      <c r="E584" s="419"/>
      <c r="F584" s="419"/>
      <c r="G584" s="420"/>
      <c r="H584" s="420"/>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c r="AN584" s="421"/>
      <c r="AO584" s="421"/>
    </row>
    <row r="585" spans="1:41" ht="13.5" customHeight="1" x14ac:dyDescent="0.35">
      <c r="A585" s="417"/>
      <c r="B585" s="417"/>
      <c r="C585" s="417"/>
      <c r="D585" s="418"/>
      <c r="E585" s="419"/>
      <c r="F585" s="419"/>
      <c r="G585" s="420"/>
      <c r="H585" s="420"/>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c r="AN585" s="421"/>
      <c r="AO585" s="421"/>
    </row>
    <row r="586" spans="1:41" ht="13.5" customHeight="1" x14ac:dyDescent="0.35">
      <c r="A586" s="417"/>
      <c r="B586" s="417"/>
      <c r="C586" s="417"/>
      <c r="D586" s="418"/>
      <c r="E586" s="419"/>
      <c r="F586" s="419"/>
      <c r="G586" s="420"/>
      <c r="H586" s="420"/>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c r="AN586" s="421"/>
      <c r="AO586" s="421"/>
    </row>
    <row r="587" spans="1:41" ht="13.5" customHeight="1" x14ac:dyDescent="0.35">
      <c r="A587" s="417"/>
      <c r="B587" s="417"/>
      <c r="C587" s="417"/>
      <c r="D587" s="418"/>
      <c r="E587" s="419"/>
      <c r="F587" s="419"/>
      <c r="G587" s="420"/>
      <c r="H587" s="420"/>
      <c r="I587" s="421"/>
      <c r="J587" s="421"/>
      <c r="K587" s="421"/>
      <c r="L587" s="421"/>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c r="AN587" s="421"/>
      <c r="AO587" s="421"/>
    </row>
    <row r="588" spans="1:41" ht="13.5" customHeight="1" x14ac:dyDescent="0.35">
      <c r="A588" s="417"/>
      <c r="B588" s="417"/>
      <c r="C588" s="417"/>
      <c r="D588" s="418"/>
      <c r="E588" s="419"/>
      <c r="F588" s="419"/>
      <c r="G588" s="420"/>
      <c r="H588" s="420"/>
      <c r="I588" s="421"/>
      <c r="J588" s="421"/>
      <c r="K588" s="421"/>
      <c r="L588" s="421"/>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c r="AN588" s="421"/>
      <c r="AO588" s="421"/>
    </row>
    <row r="589" spans="1:41" ht="13.5" customHeight="1" x14ac:dyDescent="0.35">
      <c r="A589" s="417"/>
      <c r="B589" s="417"/>
      <c r="C589" s="417"/>
      <c r="D589" s="418"/>
      <c r="E589" s="419"/>
      <c r="F589" s="419"/>
      <c r="G589" s="420"/>
      <c r="H589" s="420"/>
      <c r="I589" s="421"/>
      <c r="J589" s="421"/>
      <c r="K589" s="421"/>
      <c r="L589" s="421"/>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c r="AN589" s="421"/>
      <c r="AO589" s="421"/>
    </row>
    <row r="590" spans="1:41" ht="13.5" customHeight="1" x14ac:dyDescent="0.35">
      <c r="A590" s="417"/>
      <c r="B590" s="417"/>
      <c r="C590" s="417"/>
      <c r="D590" s="418"/>
      <c r="E590" s="419"/>
      <c r="F590" s="419"/>
      <c r="G590" s="420"/>
      <c r="H590" s="420"/>
      <c r="I590" s="421"/>
      <c r="J590" s="421"/>
      <c r="K590" s="421"/>
      <c r="L590" s="421"/>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c r="AN590" s="421"/>
      <c r="AO590" s="421"/>
    </row>
    <row r="591" spans="1:41" ht="13.5" customHeight="1" x14ac:dyDescent="0.35">
      <c r="A591" s="417"/>
      <c r="B591" s="417"/>
      <c r="C591" s="417"/>
      <c r="D591" s="418"/>
      <c r="E591" s="419"/>
      <c r="F591" s="419"/>
      <c r="G591" s="420"/>
      <c r="H591" s="420"/>
      <c r="I591" s="421"/>
      <c r="J591" s="421"/>
      <c r="K591" s="421"/>
      <c r="L591" s="421"/>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c r="AN591" s="421"/>
      <c r="AO591" s="421"/>
    </row>
    <row r="592" spans="1:41" ht="13.5" customHeight="1" x14ac:dyDescent="0.35">
      <c r="A592" s="417"/>
      <c r="B592" s="417"/>
      <c r="C592" s="417"/>
      <c r="D592" s="418"/>
      <c r="E592" s="419"/>
      <c r="F592" s="419"/>
      <c r="G592" s="420"/>
      <c r="H592" s="420"/>
      <c r="I592" s="421"/>
      <c r="J592" s="421"/>
      <c r="K592" s="421"/>
      <c r="L592" s="421"/>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c r="AN592" s="421"/>
      <c r="AO592" s="421"/>
    </row>
    <row r="593" spans="1:41" ht="13.5" customHeight="1" x14ac:dyDescent="0.35">
      <c r="A593" s="417"/>
      <c r="B593" s="417"/>
      <c r="C593" s="417"/>
      <c r="D593" s="418"/>
      <c r="E593" s="419"/>
      <c r="F593" s="419"/>
      <c r="G593" s="420"/>
      <c r="H593" s="420"/>
      <c r="I593" s="421"/>
      <c r="J593" s="421"/>
      <c r="K593" s="421"/>
      <c r="L593" s="421"/>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c r="AN593" s="421"/>
      <c r="AO593" s="421"/>
    </row>
    <row r="594" spans="1:41" ht="13.5" customHeight="1" x14ac:dyDescent="0.35">
      <c r="A594" s="417"/>
      <c r="B594" s="417"/>
      <c r="C594" s="417"/>
      <c r="D594" s="418"/>
      <c r="E594" s="419"/>
      <c r="F594" s="419"/>
      <c r="G594" s="420"/>
      <c r="H594" s="420"/>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c r="AN594" s="421"/>
      <c r="AO594" s="421"/>
    </row>
    <row r="595" spans="1:41" ht="13.5" customHeight="1" x14ac:dyDescent="0.35">
      <c r="A595" s="417"/>
      <c r="B595" s="417"/>
      <c r="C595" s="417"/>
      <c r="D595" s="418"/>
      <c r="E595" s="419"/>
      <c r="F595" s="419"/>
      <c r="G595" s="420"/>
      <c r="H595" s="420"/>
      <c r="I595" s="421"/>
      <c r="J595" s="421"/>
      <c r="K595" s="421"/>
      <c r="L595" s="421"/>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c r="AN595" s="421"/>
      <c r="AO595" s="421"/>
    </row>
    <row r="596" spans="1:41" ht="13.5" customHeight="1" x14ac:dyDescent="0.35">
      <c r="A596" s="417"/>
      <c r="B596" s="417"/>
      <c r="C596" s="417"/>
      <c r="D596" s="418"/>
      <c r="E596" s="419"/>
      <c r="F596" s="419"/>
      <c r="G596" s="420"/>
      <c r="H596" s="420"/>
      <c r="I596" s="421"/>
      <c r="J596" s="421"/>
      <c r="K596" s="421"/>
      <c r="L596" s="421"/>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c r="AN596" s="421"/>
      <c r="AO596" s="421"/>
    </row>
    <row r="597" spans="1:41" ht="13.5" customHeight="1" x14ac:dyDescent="0.35">
      <c r="A597" s="417"/>
      <c r="B597" s="417"/>
      <c r="C597" s="417"/>
      <c r="D597" s="418"/>
      <c r="E597" s="419"/>
      <c r="F597" s="419"/>
      <c r="G597" s="420"/>
      <c r="H597" s="420"/>
      <c r="I597" s="421"/>
      <c r="J597" s="421"/>
      <c r="K597" s="421"/>
      <c r="L597" s="421"/>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c r="AN597" s="421"/>
      <c r="AO597" s="421"/>
    </row>
    <row r="598" spans="1:41" ht="13.5" customHeight="1" x14ac:dyDescent="0.35">
      <c r="A598" s="417"/>
      <c r="B598" s="417"/>
      <c r="C598" s="417"/>
      <c r="D598" s="418"/>
      <c r="E598" s="419"/>
      <c r="F598" s="419"/>
      <c r="G598" s="420"/>
      <c r="H598" s="420"/>
      <c r="I598" s="421"/>
      <c r="J598" s="421"/>
      <c r="K598" s="421"/>
      <c r="L598" s="421"/>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c r="AN598" s="421"/>
      <c r="AO598" s="421"/>
    </row>
    <row r="599" spans="1:41" ht="13.5" customHeight="1" x14ac:dyDescent="0.35">
      <c r="A599" s="417"/>
      <c r="B599" s="417"/>
      <c r="C599" s="417"/>
      <c r="D599" s="418"/>
      <c r="E599" s="419"/>
      <c r="F599" s="419"/>
      <c r="G599" s="420"/>
      <c r="H599" s="420"/>
      <c r="I599" s="421"/>
      <c r="J599" s="421"/>
      <c r="K599" s="421"/>
      <c r="L599" s="421"/>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c r="AN599" s="421"/>
      <c r="AO599" s="421"/>
    </row>
    <row r="600" spans="1:41" ht="13.5" customHeight="1" x14ac:dyDescent="0.35">
      <c r="A600" s="417"/>
      <c r="B600" s="417"/>
      <c r="C600" s="417"/>
      <c r="D600" s="418"/>
      <c r="E600" s="419"/>
      <c r="F600" s="419"/>
      <c r="G600" s="420"/>
      <c r="H600" s="420"/>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c r="AN600" s="421"/>
      <c r="AO600" s="421"/>
    </row>
    <row r="601" spans="1:41" ht="13.5" customHeight="1" x14ac:dyDescent="0.35">
      <c r="A601" s="417"/>
      <c r="B601" s="417"/>
      <c r="C601" s="417"/>
      <c r="D601" s="418"/>
      <c r="E601" s="419"/>
      <c r="F601" s="419"/>
      <c r="G601" s="420"/>
      <c r="H601" s="420"/>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c r="AN601" s="421"/>
      <c r="AO601" s="421"/>
    </row>
    <row r="602" spans="1:41" ht="13.5" customHeight="1" x14ac:dyDescent="0.35">
      <c r="A602" s="417"/>
      <c r="B602" s="417"/>
      <c r="C602" s="417"/>
      <c r="D602" s="418"/>
      <c r="E602" s="419"/>
      <c r="F602" s="419"/>
      <c r="G602" s="420"/>
      <c r="H602" s="420"/>
      <c r="I602" s="421"/>
      <c r="J602" s="421"/>
      <c r="K602" s="421"/>
      <c r="L602" s="421"/>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c r="AN602" s="421"/>
      <c r="AO602" s="421"/>
    </row>
    <row r="603" spans="1:41" ht="13.5" customHeight="1" x14ac:dyDescent="0.35">
      <c r="A603" s="417"/>
      <c r="B603" s="417"/>
      <c r="C603" s="417"/>
      <c r="D603" s="418"/>
      <c r="E603" s="419"/>
      <c r="F603" s="419"/>
      <c r="G603" s="420"/>
      <c r="H603" s="420"/>
      <c r="I603" s="421"/>
      <c r="J603" s="421"/>
      <c r="K603" s="421"/>
      <c r="L603" s="421"/>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c r="AN603" s="421"/>
      <c r="AO603" s="421"/>
    </row>
    <row r="604" spans="1:41" ht="13.5" customHeight="1" x14ac:dyDescent="0.35">
      <c r="A604" s="417"/>
      <c r="B604" s="417"/>
      <c r="C604" s="417"/>
      <c r="D604" s="418"/>
      <c r="E604" s="419"/>
      <c r="F604" s="419"/>
      <c r="G604" s="420"/>
      <c r="H604" s="420"/>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row>
    <row r="605" spans="1:41" ht="13.5" customHeight="1" x14ac:dyDescent="0.35">
      <c r="A605" s="417"/>
      <c r="B605" s="417"/>
      <c r="C605" s="417"/>
      <c r="D605" s="418"/>
      <c r="E605" s="419"/>
      <c r="F605" s="419"/>
      <c r="G605" s="420"/>
      <c r="H605" s="420"/>
      <c r="I605" s="421"/>
      <c r="J605" s="421"/>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row>
    <row r="606" spans="1:41" ht="13.5" customHeight="1" x14ac:dyDescent="0.35">
      <c r="A606" s="417"/>
      <c r="B606" s="417"/>
      <c r="C606" s="417"/>
      <c r="D606" s="418"/>
      <c r="E606" s="419"/>
      <c r="F606" s="419"/>
      <c r="G606" s="420"/>
      <c r="H606" s="420"/>
      <c r="I606" s="421"/>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c r="AN606" s="421"/>
      <c r="AO606" s="421"/>
    </row>
    <row r="607" spans="1:41" ht="13.5" customHeight="1" x14ac:dyDescent="0.35">
      <c r="A607" s="417"/>
      <c r="B607" s="417"/>
      <c r="C607" s="417"/>
      <c r="D607" s="418"/>
      <c r="E607" s="419"/>
      <c r="F607" s="419"/>
      <c r="G607" s="420"/>
      <c r="H607" s="420"/>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row>
    <row r="608" spans="1:41" ht="13.5" customHeight="1" x14ac:dyDescent="0.35">
      <c r="A608" s="417"/>
      <c r="B608" s="417"/>
      <c r="C608" s="417"/>
      <c r="D608" s="418"/>
      <c r="E608" s="419"/>
      <c r="F608" s="419"/>
      <c r="G608" s="420"/>
      <c r="H608" s="420"/>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row>
    <row r="609" spans="1:41" ht="13.5" customHeight="1" x14ac:dyDescent="0.35">
      <c r="A609" s="417"/>
      <c r="B609" s="417"/>
      <c r="C609" s="417"/>
      <c r="D609" s="418"/>
      <c r="E609" s="419"/>
      <c r="F609" s="419"/>
      <c r="G609" s="420"/>
      <c r="H609" s="420"/>
      <c r="I609" s="421"/>
      <c r="J609" s="421"/>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row>
    <row r="610" spans="1:41" ht="13.5" customHeight="1" x14ac:dyDescent="0.35">
      <c r="A610" s="417"/>
      <c r="B610" s="417"/>
      <c r="C610" s="417"/>
      <c r="D610" s="418"/>
      <c r="E610" s="419"/>
      <c r="F610" s="419"/>
      <c r="G610" s="420"/>
      <c r="H610" s="420"/>
      <c r="I610" s="421"/>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row>
    <row r="611" spans="1:41" ht="13.5" customHeight="1" x14ac:dyDescent="0.35">
      <c r="A611" s="417"/>
      <c r="B611" s="417"/>
      <c r="C611" s="417"/>
      <c r="D611" s="418"/>
      <c r="E611" s="419"/>
      <c r="F611" s="419"/>
      <c r="G611" s="420"/>
      <c r="H611" s="420"/>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row>
    <row r="612" spans="1:41" ht="13.5" customHeight="1" x14ac:dyDescent="0.35">
      <c r="A612" s="417"/>
      <c r="B612" s="417"/>
      <c r="C612" s="417"/>
      <c r="D612" s="418"/>
      <c r="E612" s="419"/>
      <c r="F612" s="419"/>
      <c r="G612" s="420"/>
      <c r="H612" s="420"/>
      <c r="I612" s="421"/>
      <c r="J612" s="421"/>
      <c r="K612" s="421"/>
      <c r="L612" s="421"/>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c r="AN612" s="421"/>
      <c r="AO612" s="421"/>
    </row>
    <row r="613" spans="1:41" ht="13.5" customHeight="1" x14ac:dyDescent="0.35">
      <c r="A613" s="417"/>
      <c r="B613" s="417"/>
      <c r="C613" s="417"/>
      <c r="D613" s="418"/>
      <c r="E613" s="419"/>
      <c r="F613" s="419"/>
      <c r="G613" s="420"/>
      <c r="H613" s="420"/>
      <c r="I613" s="421"/>
      <c r="J613" s="421"/>
      <c r="K613" s="421"/>
      <c r="L613" s="421"/>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c r="AN613" s="421"/>
      <c r="AO613" s="421"/>
    </row>
    <row r="614" spans="1:41" ht="13.5" customHeight="1" x14ac:dyDescent="0.35">
      <c r="A614" s="417"/>
      <c r="B614" s="417"/>
      <c r="C614" s="417"/>
      <c r="D614" s="418"/>
      <c r="E614" s="419"/>
      <c r="F614" s="419"/>
      <c r="G614" s="420"/>
      <c r="H614" s="420"/>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c r="AN614" s="421"/>
      <c r="AO614" s="421"/>
    </row>
    <row r="615" spans="1:41" ht="13.5" customHeight="1" x14ac:dyDescent="0.35">
      <c r="A615" s="417"/>
      <c r="B615" s="417"/>
      <c r="C615" s="417"/>
      <c r="D615" s="418"/>
      <c r="E615" s="419"/>
      <c r="F615" s="419"/>
      <c r="G615" s="420"/>
      <c r="H615" s="420"/>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c r="AN615" s="421"/>
      <c r="AO615" s="421"/>
    </row>
    <row r="616" spans="1:41" ht="13.5" customHeight="1" x14ac:dyDescent="0.35">
      <c r="A616" s="417"/>
      <c r="B616" s="417"/>
      <c r="C616" s="417"/>
      <c r="D616" s="418"/>
      <c r="E616" s="419"/>
      <c r="F616" s="419"/>
      <c r="G616" s="420"/>
      <c r="H616" s="420"/>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c r="AN616" s="421"/>
      <c r="AO616" s="421"/>
    </row>
    <row r="617" spans="1:41" ht="13.5" customHeight="1" x14ac:dyDescent="0.35">
      <c r="A617" s="417"/>
      <c r="B617" s="417"/>
      <c r="C617" s="417"/>
      <c r="D617" s="418"/>
      <c r="E617" s="419"/>
      <c r="F617" s="419"/>
      <c r="G617" s="420"/>
      <c r="H617" s="420"/>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c r="AN617" s="421"/>
      <c r="AO617" s="421"/>
    </row>
    <row r="618" spans="1:41" ht="13.5" customHeight="1" x14ac:dyDescent="0.35">
      <c r="A618" s="417"/>
      <c r="B618" s="417"/>
      <c r="C618" s="417"/>
      <c r="D618" s="418"/>
      <c r="E618" s="419"/>
      <c r="F618" s="419"/>
      <c r="G618" s="420"/>
      <c r="H618" s="420"/>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c r="AN618" s="421"/>
      <c r="AO618" s="421"/>
    </row>
    <row r="619" spans="1:41" ht="13.5" customHeight="1" x14ac:dyDescent="0.35">
      <c r="A619" s="417"/>
      <c r="B619" s="417"/>
      <c r="C619" s="417"/>
      <c r="D619" s="418"/>
      <c r="E619" s="419"/>
      <c r="F619" s="419"/>
      <c r="G619" s="420"/>
      <c r="H619" s="420"/>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c r="AN619" s="421"/>
      <c r="AO619" s="421"/>
    </row>
    <row r="620" spans="1:41" ht="13.5" customHeight="1" x14ac:dyDescent="0.35">
      <c r="A620" s="417"/>
      <c r="B620" s="417"/>
      <c r="C620" s="417"/>
      <c r="D620" s="418"/>
      <c r="E620" s="419"/>
      <c r="F620" s="419"/>
      <c r="G620" s="420"/>
      <c r="H620" s="420"/>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c r="AN620" s="421"/>
      <c r="AO620" s="421"/>
    </row>
    <row r="621" spans="1:41" ht="13.5" customHeight="1" x14ac:dyDescent="0.35">
      <c r="A621" s="417"/>
      <c r="B621" s="417"/>
      <c r="C621" s="417"/>
      <c r="D621" s="418"/>
      <c r="E621" s="419"/>
      <c r="F621" s="419"/>
      <c r="G621" s="420"/>
      <c r="H621" s="420"/>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c r="AN621" s="421"/>
      <c r="AO621" s="421"/>
    </row>
    <row r="622" spans="1:41" ht="13.5" customHeight="1" x14ac:dyDescent="0.35">
      <c r="A622" s="417"/>
      <c r="B622" s="417"/>
      <c r="C622" s="417"/>
      <c r="D622" s="418"/>
      <c r="E622" s="419"/>
      <c r="F622" s="419"/>
      <c r="G622" s="420"/>
      <c r="H622" s="420"/>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c r="AN622" s="421"/>
      <c r="AO622" s="421"/>
    </row>
    <row r="623" spans="1:41" ht="13.5" customHeight="1" x14ac:dyDescent="0.35">
      <c r="A623" s="417"/>
      <c r="B623" s="417"/>
      <c r="C623" s="417"/>
      <c r="D623" s="418"/>
      <c r="E623" s="419"/>
      <c r="F623" s="419"/>
      <c r="G623" s="420"/>
      <c r="H623" s="420"/>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c r="AN623" s="421"/>
      <c r="AO623" s="421"/>
    </row>
    <row r="624" spans="1:41" ht="13.5" customHeight="1" x14ac:dyDescent="0.35">
      <c r="A624" s="417"/>
      <c r="B624" s="417"/>
      <c r="C624" s="417"/>
      <c r="D624" s="418"/>
      <c r="E624" s="419"/>
      <c r="F624" s="419"/>
      <c r="G624" s="420"/>
      <c r="H624" s="420"/>
      <c r="I624" s="421"/>
      <c r="J624" s="421"/>
      <c r="K624" s="421"/>
      <c r="L624" s="421"/>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c r="AN624" s="421"/>
      <c r="AO624" s="421"/>
    </row>
    <row r="625" spans="1:41" ht="13.5" customHeight="1" x14ac:dyDescent="0.35">
      <c r="A625" s="417"/>
      <c r="B625" s="417"/>
      <c r="C625" s="417"/>
      <c r="D625" s="418"/>
      <c r="E625" s="419"/>
      <c r="F625" s="419"/>
      <c r="G625" s="420"/>
      <c r="H625" s="420"/>
      <c r="I625" s="421"/>
      <c r="J625" s="421"/>
      <c r="K625" s="421"/>
      <c r="L625" s="421"/>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c r="AN625" s="421"/>
      <c r="AO625" s="421"/>
    </row>
    <row r="626" spans="1:41" ht="13.5" customHeight="1" x14ac:dyDescent="0.35">
      <c r="A626" s="417"/>
      <c r="B626" s="417"/>
      <c r="C626" s="417"/>
      <c r="D626" s="418"/>
      <c r="E626" s="419"/>
      <c r="F626" s="419"/>
      <c r="G626" s="420"/>
      <c r="H626" s="420"/>
      <c r="I626" s="421"/>
      <c r="J626" s="421"/>
      <c r="K626" s="421"/>
      <c r="L626" s="421"/>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c r="AN626" s="421"/>
      <c r="AO626" s="421"/>
    </row>
    <row r="627" spans="1:41" ht="13.5" customHeight="1" x14ac:dyDescent="0.35">
      <c r="A627" s="417"/>
      <c r="B627" s="417"/>
      <c r="C627" s="417"/>
      <c r="D627" s="418"/>
      <c r="E627" s="419"/>
      <c r="F627" s="419"/>
      <c r="G627" s="420"/>
      <c r="H627" s="420"/>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c r="AN627" s="421"/>
      <c r="AO627" s="421"/>
    </row>
    <row r="628" spans="1:41" ht="13.5" customHeight="1" x14ac:dyDescent="0.35">
      <c r="A628" s="417"/>
      <c r="B628" s="417"/>
      <c r="C628" s="417"/>
      <c r="D628" s="418"/>
      <c r="E628" s="419"/>
      <c r="F628" s="419"/>
      <c r="G628" s="420"/>
      <c r="H628" s="420"/>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c r="AN628" s="421"/>
      <c r="AO628" s="421"/>
    </row>
    <row r="629" spans="1:41" ht="13.5" customHeight="1" x14ac:dyDescent="0.35">
      <c r="A629" s="417"/>
      <c r="B629" s="417"/>
      <c r="C629" s="417"/>
      <c r="D629" s="418"/>
      <c r="E629" s="419"/>
      <c r="F629" s="419"/>
      <c r="G629" s="420"/>
      <c r="H629" s="420"/>
      <c r="I629" s="421"/>
      <c r="J629" s="421"/>
      <c r="K629" s="421"/>
      <c r="L629" s="421"/>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c r="AN629" s="421"/>
      <c r="AO629" s="421"/>
    </row>
    <row r="630" spans="1:41" ht="13.5" customHeight="1" x14ac:dyDescent="0.35">
      <c r="A630" s="417"/>
      <c r="B630" s="417"/>
      <c r="C630" s="417"/>
      <c r="D630" s="418"/>
      <c r="E630" s="419"/>
      <c r="F630" s="419"/>
      <c r="G630" s="420"/>
      <c r="H630" s="420"/>
      <c r="I630" s="421"/>
      <c r="J630" s="421"/>
      <c r="K630" s="421"/>
      <c r="L630" s="421"/>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c r="AN630" s="421"/>
      <c r="AO630" s="421"/>
    </row>
    <row r="631" spans="1:41" ht="13.5" customHeight="1" x14ac:dyDescent="0.35">
      <c r="A631" s="417"/>
      <c r="B631" s="417"/>
      <c r="C631" s="417"/>
      <c r="D631" s="418"/>
      <c r="E631" s="419"/>
      <c r="F631" s="419"/>
      <c r="G631" s="420"/>
      <c r="H631" s="420"/>
      <c r="I631" s="421"/>
      <c r="J631" s="421"/>
      <c r="K631" s="421"/>
      <c r="L631" s="421"/>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c r="AN631" s="421"/>
      <c r="AO631" s="421"/>
    </row>
    <row r="632" spans="1:41" ht="13.5" customHeight="1" x14ac:dyDescent="0.35">
      <c r="A632" s="417"/>
      <c r="B632" s="417"/>
      <c r="C632" s="417"/>
      <c r="D632" s="418"/>
      <c r="E632" s="419"/>
      <c r="F632" s="419"/>
      <c r="G632" s="420"/>
      <c r="H632" s="420"/>
      <c r="I632" s="421"/>
      <c r="J632" s="421"/>
      <c r="K632" s="421"/>
      <c r="L632" s="421"/>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c r="AN632" s="421"/>
      <c r="AO632" s="421"/>
    </row>
    <row r="633" spans="1:41" ht="13.5" customHeight="1" x14ac:dyDescent="0.35">
      <c r="A633" s="417"/>
      <c r="B633" s="417"/>
      <c r="C633" s="417"/>
      <c r="D633" s="418"/>
      <c r="E633" s="419"/>
      <c r="F633" s="419"/>
      <c r="G633" s="420"/>
      <c r="H633" s="420"/>
      <c r="I633" s="421"/>
      <c r="J633" s="421"/>
      <c r="K633" s="421"/>
      <c r="L633" s="421"/>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c r="AN633" s="421"/>
      <c r="AO633" s="421"/>
    </row>
    <row r="634" spans="1:41" ht="13.5" customHeight="1" x14ac:dyDescent="0.35">
      <c r="A634" s="417"/>
      <c r="B634" s="417"/>
      <c r="C634" s="417"/>
      <c r="D634" s="418"/>
      <c r="E634" s="419"/>
      <c r="F634" s="419"/>
      <c r="G634" s="420"/>
      <c r="H634" s="420"/>
      <c r="I634" s="421"/>
      <c r="J634" s="421"/>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c r="AN634" s="421"/>
      <c r="AO634" s="421"/>
    </row>
    <row r="635" spans="1:41" ht="13.5" customHeight="1" x14ac:dyDescent="0.35">
      <c r="A635" s="417"/>
      <c r="B635" s="417"/>
      <c r="C635" s="417"/>
      <c r="D635" s="418"/>
      <c r="E635" s="419"/>
      <c r="F635" s="419"/>
      <c r="G635" s="420"/>
      <c r="H635" s="420"/>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c r="AN635" s="421"/>
      <c r="AO635" s="421"/>
    </row>
    <row r="636" spans="1:41" ht="13.5" customHeight="1" x14ac:dyDescent="0.35">
      <c r="A636" s="417"/>
      <c r="B636" s="417"/>
      <c r="C636" s="417"/>
      <c r="D636" s="418"/>
      <c r="E636" s="419"/>
      <c r="F636" s="419"/>
      <c r="G636" s="420"/>
      <c r="H636" s="420"/>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c r="AN636" s="421"/>
      <c r="AO636" s="421"/>
    </row>
    <row r="637" spans="1:41" ht="13.5" customHeight="1" x14ac:dyDescent="0.35">
      <c r="A637" s="417"/>
      <c r="B637" s="417"/>
      <c r="C637" s="417"/>
      <c r="D637" s="418"/>
      <c r="E637" s="419"/>
      <c r="F637" s="419"/>
      <c r="G637" s="420"/>
      <c r="H637" s="420"/>
      <c r="I637" s="421"/>
      <c r="J637" s="421"/>
      <c r="K637" s="421"/>
      <c r="L637" s="421"/>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c r="AN637" s="421"/>
      <c r="AO637" s="421"/>
    </row>
    <row r="638" spans="1:41" ht="13.5" customHeight="1" x14ac:dyDescent="0.35">
      <c r="A638" s="417"/>
      <c r="B638" s="417"/>
      <c r="C638" s="417"/>
      <c r="D638" s="418"/>
      <c r="E638" s="419"/>
      <c r="F638" s="419"/>
      <c r="G638" s="420"/>
      <c r="H638" s="420"/>
      <c r="I638" s="421"/>
      <c r="J638" s="421"/>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c r="AN638" s="421"/>
      <c r="AO638" s="421"/>
    </row>
    <row r="639" spans="1:41" ht="13.5" customHeight="1" x14ac:dyDescent="0.35">
      <c r="A639" s="417"/>
      <c r="B639" s="417"/>
      <c r="C639" s="417"/>
      <c r="D639" s="418"/>
      <c r="E639" s="419"/>
      <c r="F639" s="419"/>
      <c r="G639" s="420"/>
      <c r="H639" s="420"/>
      <c r="I639" s="421"/>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c r="AN639" s="421"/>
      <c r="AO639" s="421"/>
    </row>
    <row r="640" spans="1:41" ht="13.5" customHeight="1" x14ac:dyDescent="0.35">
      <c r="A640" s="417"/>
      <c r="B640" s="417"/>
      <c r="C640" s="417"/>
      <c r="D640" s="418"/>
      <c r="E640" s="419"/>
      <c r="F640" s="419"/>
      <c r="G640" s="420"/>
      <c r="H640" s="420"/>
      <c r="I640" s="421"/>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c r="AN640" s="421"/>
      <c r="AO640" s="421"/>
    </row>
    <row r="641" spans="1:41" ht="13.5" customHeight="1" x14ac:dyDescent="0.35">
      <c r="A641" s="417"/>
      <c r="B641" s="417"/>
      <c r="C641" s="417"/>
      <c r="D641" s="418"/>
      <c r="E641" s="419"/>
      <c r="F641" s="419"/>
      <c r="G641" s="420"/>
      <c r="H641" s="420"/>
      <c r="I641" s="421"/>
      <c r="J641" s="421"/>
      <c r="K641" s="421"/>
      <c r="L641" s="421"/>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c r="AN641" s="421"/>
      <c r="AO641" s="421"/>
    </row>
    <row r="642" spans="1:41" ht="13.5" customHeight="1" x14ac:dyDescent="0.35">
      <c r="A642" s="417"/>
      <c r="B642" s="417"/>
      <c r="C642" s="417"/>
      <c r="D642" s="418"/>
      <c r="E642" s="419"/>
      <c r="F642" s="419"/>
      <c r="G642" s="420"/>
      <c r="H642" s="420"/>
      <c r="I642" s="421"/>
      <c r="J642" s="421"/>
      <c r="K642" s="421"/>
      <c r="L642" s="421"/>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c r="AN642" s="421"/>
      <c r="AO642" s="421"/>
    </row>
    <row r="643" spans="1:41" ht="13.5" customHeight="1" x14ac:dyDescent="0.35">
      <c r="A643" s="417"/>
      <c r="B643" s="417"/>
      <c r="C643" s="417"/>
      <c r="D643" s="418"/>
      <c r="E643" s="419"/>
      <c r="F643" s="419"/>
      <c r="G643" s="420"/>
      <c r="H643" s="420"/>
      <c r="I643" s="421"/>
      <c r="J643" s="421"/>
      <c r="K643" s="421"/>
      <c r="L643" s="421"/>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c r="AN643" s="421"/>
      <c r="AO643" s="421"/>
    </row>
    <row r="644" spans="1:41" ht="13.5" customHeight="1" x14ac:dyDescent="0.35">
      <c r="A644" s="417"/>
      <c r="B644" s="417"/>
      <c r="C644" s="417"/>
      <c r="D644" s="418"/>
      <c r="E644" s="419"/>
      <c r="F644" s="419"/>
      <c r="G644" s="420"/>
      <c r="H644" s="420"/>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c r="AN644" s="421"/>
      <c r="AO644" s="421"/>
    </row>
    <row r="645" spans="1:41" ht="13.5" customHeight="1" x14ac:dyDescent="0.35">
      <c r="A645" s="417"/>
      <c r="B645" s="417"/>
      <c r="C645" s="417"/>
      <c r="D645" s="418"/>
      <c r="E645" s="419"/>
      <c r="F645" s="419"/>
      <c r="G645" s="420"/>
      <c r="H645" s="420"/>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c r="AN645" s="421"/>
      <c r="AO645" s="421"/>
    </row>
    <row r="646" spans="1:41" ht="13.5" customHeight="1" x14ac:dyDescent="0.35">
      <c r="A646" s="417"/>
      <c r="B646" s="417"/>
      <c r="C646" s="417"/>
      <c r="D646" s="418"/>
      <c r="E646" s="419"/>
      <c r="F646" s="419"/>
      <c r="G646" s="420"/>
      <c r="H646" s="420"/>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c r="AN646" s="421"/>
      <c r="AO646" s="421"/>
    </row>
    <row r="647" spans="1:41" ht="13.5" customHeight="1" x14ac:dyDescent="0.35">
      <c r="A647" s="417"/>
      <c r="B647" s="417"/>
      <c r="C647" s="417"/>
      <c r="D647" s="418"/>
      <c r="E647" s="419"/>
      <c r="F647" s="419"/>
      <c r="G647" s="420"/>
      <c r="H647" s="420"/>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c r="AN647" s="421"/>
      <c r="AO647" s="421"/>
    </row>
    <row r="648" spans="1:41" ht="13.5" customHeight="1" x14ac:dyDescent="0.35">
      <c r="A648" s="417"/>
      <c r="B648" s="417"/>
      <c r="C648" s="417"/>
      <c r="D648" s="418"/>
      <c r="E648" s="419"/>
      <c r="F648" s="419"/>
      <c r="G648" s="420"/>
      <c r="H648" s="420"/>
      <c r="I648" s="421"/>
      <c r="J648" s="421"/>
      <c r="K648" s="421"/>
      <c r="L648" s="421"/>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c r="AN648" s="421"/>
      <c r="AO648" s="421"/>
    </row>
    <row r="649" spans="1:41" ht="13.5" customHeight="1" x14ac:dyDescent="0.35">
      <c r="A649" s="417"/>
      <c r="B649" s="417"/>
      <c r="C649" s="417"/>
      <c r="D649" s="418"/>
      <c r="E649" s="419"/>
      <c r="F649" s="419"/>
      <c r="G649" s="420"/>
      <c r="H649" s="420"/>
      <c r="I649" s="421"/>
      <c r="J649" s="421"/>
      <c r="K649" s="421"/>
      <c r="L649" s="421"/>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c r="AN649" s="421"/>
      <c r="AO649" s="421"/>
    </row>
    <row r="650" spans="1:41" ht="13.5" customHeight="1" x14ac:dyDescent="0.35">
      <c r="A650" s="417"/>
      <c r="B650" s="417"/>
      <c r="C650" s="417"/>
      <c r="D650" s="418"/>
      <c r="E650" s="419"/>
      <c r="F650" s="419"/>
      <c r="G650" s="420"/>
      <c r="H650" s="420"/>
      <c r="I650" s="421"/>
      <c r="J650" s="421"/>
      <c r="K650" s="421"/>
      <c r="L650" s="421"/>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c r="AN650" s="421"/>
      <c r="AO650" s="421"/>
    </row>
    <row r="651" spans="1:41" ht="13.5" customHeight="1" x14ac:dyDescent="0.35">
      <c r="A651" s="417"/>
      <c r="B651" s="417"/>
      <c r="C651" s="417"/>
      <c r="D651" s="418"/>
      <c r="E651" s="419"/>
      <c r="F651" s="419"/>
      <c r="G651" s="420"/>
      <c r="H651" s="420"/>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c r="AN651" s="421"/>
      <c r="AO651" s="421"/>
    </row>
    <row r="652" spans="1:41" ht="13.5" customHeight="1" x14ac:dyDescent="0.35">
      <c r="A652" s="417"/>
      <c r="B652" s="417"/>
      <c r="C652" s="417"/>
      <c r="D652" s="418"/>
      <c r="E652" s="419"/>
      <c r="F652" s="419"/>
      <c r="G652" s="420"/>
      <c r="H652" s="420"/>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c r="AN652" s="421"/>
      <c r="AO652" s="421"/>
    </row>
    <row r="653" spans="1:41" ht="13.5" customHeight="1" x14ac:dyDescent="0.35">
      <c r="A653" s="417"/>
      <c r="B653" s="417"/>
      <c r="C653" s="417"/>
      <c r="D653" s="418"/>
      <c r="E653" s="419"/>
      <c r="F653" s="419"/>
      <c r="G653" s="420"/>
      <c r="H653" s="420"/>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c r="AN653" s="421"/>
      <c r="AO653" s="421"/>
    </row>
    <row r="654" spans="1:41" ht="13.5" customHeight="1" x14ac:dyDescent="0.35">
      <c r="A654" s="417"/>
      <c r="B654" s="417"/>
      <c r="C654" s="417"/>
      <c r="D654" s="418"/>
      <c r="E654" s="419"/>
      <c r="F654" s="419"/>
      <c r="G654" s="420"/>
      <c r="H654" s="420"/>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c r="AN654" s="421"/>
      <c r="AO654" s="421"/>
    </row>
    <row r="655" spans="1:41" ht="13.5" customHeight="1" x14ac:dyDescent="0.35">
      <c r="A655" s="417"/>
      <c r="B655" s="417"/>
      <c r="C655" s="417"/>
      <c r="D655" s="418"/>
      <c r="E655" s="419"/>
      <c r="F655" s="419"/>
      <c r="G655" s="420"/>
      <c r="H655" s="420"/>
      <c r="I655" s="421"/>
      <c r="J655" s="421"/>
      <c r="K655" s="421"/>
      <c r="L655" s="421"/>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c r="AN655" s="421"/>
      <c r="AO655" s="421"/>
    </row>
    <row r="656" spans="1:41" ht="13.5" customHeight="1" x14ac:dyDescent="0.35">
      <c r="A656" s="417"/>
      <c r="B656" s="417"/>
      <c r="C656" s="417"/>
      <c r="D656" s="418"/>
      <c r="E656" s="419"/>
      <c r="F656" s="419"/>
      <c r="G656" s="420"/>
      <c r="H656" s="420"/>
      <c r="I656" s="421"/>
      <c r="J656" s="421"/>
      <c r="K656" s="421"/>
      <c r="L656" s="421"/>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c r="AN656" s="421"/>
      <c r="AO656" s="421"/>
    </row>
    <row r="657" spans="1:41" ht="13.5" customHeight="1" x14ac:dyDescent="0.35">
      <c r="A657" s="417"/>
      <c r="B657" s="417"/>
      <c r="C657" s="417"/>
      <c r="D657" s="418"/>
      <c r="E657" s="419"/>
      <c r="F657" s="419"/>
      <c r="G657" s="420"/>
      <c r="H657" s="420"/>
      <c r="I657" s="421"/>
      <c r="J657" s="421"/>
      <c r="K657" s="421"/>
      <c r="L657" s="421"/>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c r="AN657" s="421"/>
      <c r="AO657" s="421"/>
    </row>
    <row r="658" spans="1:41" ht="13.5" customHeight="1" x14ac:dyDescent="0.35">
      <c r="A658" s="417"/>
      <c r="B658" s="417"/>
      <c r="C658" s="417"/>
      <c r="D658" s="418"/>
      <c r="E658" s="419"/>
      <c r="F658" s="419"/>
      <c r="G658" s="420"/>
      <c r="H658" s="420"/>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c r="AN658" s="421"/>
      <c r="AO658" s="421"/>
    </row>
    <row r="659" spans="1:41" ht="13.5" customHeight="1" x14ac:dyDescent="0.35">
      <c r="A659" s="417"/>
      <c r="B659" s="417"/>
      <c r="C659" s="417"/>
      <c r="D659" s="418"/>
      <c r="E659" s="419"/>
      <c r="F659" s="419"/>
      <c r="G659" s="420"/>
      <c r="H659" s="420"/>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c r="AN659" s="421"/>
      <c r="AO659" s="421"/>
    </row>
    <row r="660" spans="1:41" ht="13.5" customHeight="1" x14ac:dyDescent="0.35">
      <c r="A660" s="417"/>
      <c r="B660" s="417"/>
      <c r="C660" s="417"/>
      <c r="D660" s="418"/>
      <c r="E660" s="419"/>
      <c r="F660" s="419"/>
      <c r="G660" s="420"/>
      <c r="H660" s="420"/>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c r="AN660" s="421"/>
      <c r="AO660" s="421"/>
    </row>
    <row r="661" spans="1:41" ht="13.5" customHeight="1" x14ac:dyDescent="0.35">
      <c r="A661" s="417"/>
      <c r="B661" s="417"/>
      <c r="C661" s="417"/>
      <c r="D661" s="418"/>
      <c r="E661" s="419"/>
      <c r="F661" s="419"/>
      <c r="G661" s="420"/>
      <c r="H661" s="420"/>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c r="AN661" s="421"/>
      <c r="AO661" s="421"/>
    </row>
    <row r="662" spans="1:41" ht="13.5" customHeight="1" x14ac:dyDescent="0.35">
      <c r="A662" s="417"/>
      <c r="B662" s="417"/>
      <c r="C662" s="417"/>
      <c r="D662" s="418"/>
      <c r="E662" s="419"/>
      <c r="F662" s="419"/>
      <c r="G662" s="420"/>
      <c r="H662" s="420"/>
      <c r="I662" s="421"/>
      <c r="J662" s="421"/>
      <c r="K662" s="421"/>
      <c r="L662" s="421"/>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c r="AN662" s="421"/>
      <c r="AO662" s="421"/>
    </row>
    <row r="663" spans="1:41" ht="13.5" customHeight="1" x14ac:dyDescent="0.35">
      <c r="A663" s="417"/>
      <c r="B663" s="417"/>
      <c r="C663" s="417"/>
      <c r="D663" s="418"/>
      <c r="E663" s="419"/>
      <c r="F663" s="419"/>
      <c r="G663" s="420"/>
      <c r="H663" s="420"/>
      <c r="I663" s="421"/>
      <c r="J663" s="421"/>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row>
    <row r="664" spans="1:41" ht="13.5" customHeight="1" x14ac:dyDescent="0.35">
      <c r="A664" s="417"/>
      <c r="B664" s="417"/>
      <c r="C664" s="417"/>
      <c r="D664" s="418"/>
      <c r="E664" s="419"/>
      <c r="F664" s="419"/>
      <c r="G664" s="420"/>
      <c r="H664" s="420"/>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row>
    <row r="665" spans="1:41" ht="13.5" customHeight="1" x14ac:dyDescent="0.35">
      <c r="A665" s="417"/>
      <c r="B665" s="417"/>
      <c r="C665" s="417"/>
      <c r="D665" s="418"/>
      <c r="E665" s="419"/>
      <c r="F665" s="419"/>
      <c r="G665" s="420"/>
      <c r="H665" s="420"/>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c r="AN665" s="421"/>
      <c r="AO665" s="421"/>
    </row>
    <row r="666" spans="1:41" ht="13.5" customHeight="1" x14ac:dyDescent="0.35">
      <c r="A666" s="417"/>
      <c r="B666" s="417"/>
      <c r="C666" s="417"/>
      <c r="D666" s="418"/>
      <c r="E666" s="419"/>
      <c r="F666" s="419"/>
      <c r="G666" s="420"/>
      <c r="H666" s="420"/>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c r="AN666" s="421"/>
      <c r="AO666" s="421"/>
    </row>
    <row r="667" spans="1:41" ht="13.5" customHeight="1" x14ac:dyDescent="0.35">
      <c r="A667" s="417"/>
      <c r="B667" s="417"/>
      <c r="C667" s="417"/>
      <c r="D667" s="418"/>
      <c r="E667" s="419"/>
      <c r="F667" s="419"/>
      <c r="G667" s="420"/>
      <c r="H667" s="420"/>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c r="AN667" s="421"/>
      <c r="AO667" s="421"/>
    </row>
    <row r="668" spans="1:41" ht="13.5" customHeight="1" x14ac:dyDescent="0.35">
      <c r="A668" s="417"/>
      <c r="B668" s="417"/>
      <c r="C668" s="417"/>
      <c r="D668" s="418"/>
      <c r="E668" s="419"/>
      <c r="F668" s="419"/>
      <c r="G668" s="420"/>
      <c r="H668" s="420"/>
      <c r="I668" s="421"/>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c r="AN668" s="421"/>
      <c r="AO668" s="421"/>
    </row>
    <row r="669" spans="1:41" ht="13.5" customHeight="1" x14ac:dyDescent="0.35">
      <c r="A669" s="417"/>
      <c r="B669" s="417"/>
      <c r="C669" s="417"/>
      <c r="D669" s="418"/>
      <c r="E669" s="419"/>
      <c r="F669" s="419"/>
      <c r="G669" s="420"/>
      <c r="H669" s="420"/>
      <c r="I669" s="421"/>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c r="AN669" s="421"/>
      <c r="AO669" s="421"/>
    </row>
    <row r="670" spans="1:41" ht="13.5" customHeight="1" x14ac:dyDescent="0.35">
      <c r="A670" s="417"/>
      <c r="B670" s="417"/>
      <c r="C670" s="417"/>
      <c r="D670" s="418"/>
      <c r="E670" s="419"/>
      <c r="F670" s="419"/>
      <c r="G670" s="420"/>
      <c r="H670" s="420"/>
      <c r="I670" s="421"/>
      <c r="J670" s="421"/>
      <c r="K670" s="421"/>
      <c r="L670" s="421"/>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c r="AN670" s="421"/>
      <c r="AO670" s="421"/>
    </row>
    <row r="671" spans="1:41" ht="13.5" customHeight="1" x14ac:dyDescent="0.35">
      <c r="A671" s="417"/>
      <c r="B671" s="417"/>
      <c r="C671" s="417"/>
      <c r="D671" s="418"/>
      <c r="E671" s="419"/>
      <c r="F671" s="419"/>
      <c r="G671" s="420"/>
      <c r="H671" s="420"/>
      <c r="I671" s="421"/>
      <c r="J671" s="421"/>
      <c r="K671" s="421"/>
      <c r="L671" s="421"/>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c r="AN671" s="421"/>
      <c r="AO671" s="421"/>
    </row>
    <row r="672" spans="1:41" ht="13.5" customHeight="1" x14ac:dyDescent="0.35">
      <c r="A672" s="417"/>
      <c r="B672" s="417"/>
      <c r="C672" s="417"/>
      <c r="D672" s="418"/>
      <c r="E672" s="419"/>
      <c r="F672" s="419"/>
      <c r="G672" s="420"/>
      <c r="H672" s="420"/>
      <c r="I672" s="421"/>
      <c r="J672" s="421"/>
      <c r="K672" s="421"/>
      <c r="L672" s="421"/>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c r="AN672" s="421"/>
      <c r="AO672" s="421"/>
    </row>
    <row r="673" spans="1:41" ht="13.5" customHeight="1" x14ac:dyDescent="0.35">
      <c r="A673" s="417"/>
      <c r="B673" s="417"/>
      <c r="C673" s="417"/>
      <c r="D673" s="418"/>
      <c r="E673" s="419"/>
      <c r="F673" s="419"/>
      <c r="G673" s="420"/>
      <c r="H673" s="420"/>
      <c r="I673" s="421"/>
      <c r="J673" s="421"/>
      <c r="K673" s="421"/>
      <c r="L673" s="421"/>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c r="AN673" s="421"/>
      <c r="AO673" s="421"/>
    </row>
    <row r="674" spans="1:41" ht="13.5" customHeight="1" x14ac:dyDescent="0.35">
      <c r="A674" s="417"/>
      <c r="B674" s="417"/>
      <c r="C674" s="417"/>
      <c r="D674" s="418"/>
      <c r="E674" s="419"/>
      <c r="F674" s="419"/>
      <c r="G674" s="420"/>
      <c r="H674" s="420"/>
      <c r="I674" s="421"/>
      <c r="J674" s="421"/>
      <c r="K674" s="421"/>
      <c r="L674" s="421"/>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c r="AN674" s="421"/>
      <c r="AO674" s="421"/>
    </row>
    <row r="675" spans="1:41" ht="13.5" customHeight="1" x14ac:dyDescent="0.35">
      <c r="A675" s="417"/>
      <c r="B675" s="417"/>
      <c r="C675" s="417"/>
      <c r="D675" s="418"/>
      <c r="E675" s="419"/>
      <c r="F675" s="419"/>
      <c r="G675" s="420"/>
      <c r="H675" s="420"/>
      <c r="I675" s="421"/>
      <c r="J675" s="421"/>
      <c r="K675" s="421"/>
      <c r="L675" s="421"/>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c r="AN675" s="421"/>
      <c r="AO675" s="421"/>
    </row>
    <row r="676" spans="1:41" ht="13.5" customHeight="1" x14ac:dyDescent="0.35">
      <c r="A676" s="417"/>
      <c r="B676" s="417"/>
      <c r="C676" s="417"/>
      <c r="D676" s="418"/>
      <c r="E676" s="419"/>
      <c r="F676" s="419"/>
      <c r="G676" s="420"/>
      <c r="H676" s="420"/>
      <c r="I676" s="421"/>
      <c r="J676" s="421"/>
      <c r="K676" s="421"/>
      <c r="L676" s="421"/>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c r="AN676" s="421"/>
      <c r="AO676" s="421"/>
    </row>
    <row r="677" spans="1:41" ht="13.5" customHeight="1" x14ac:dyDescent="0.35">
      <c r="A677" s="417"/>
      <c r="B677" s="417"/>
      <c r="C677" s="417"/>
      <c r="D677" s="418"/>
      <c r="E677" s="419"/>
      <c r="F677" s="419"/>
      <c r="G677" s="420"/>
      <c r="H677" s="420"/>
      <c r="I677" s="421"/>
      <c r="J677" s="421"/>
      <c r="K677" s="421"/>
      <c r="L677" s="421"/>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c r="AN677" s="421"/>
      <c r="AO677" s="421"/>
    </row>
    <row r="678" spans="1:41" ht="13.5" customHeight="1" x14ac:dyDescent="0.35">
      <c r="A678" s="417"/>
      <c r="B678" s="417"/>
      <c r="C678" s="417"/>
      <c r="D678" s="418"/>
      <c r="E678" s="419"/>
      <c r="F678" s="419"/>
      <c r="G678" s="420"/>
      <c r="H678" s="420"/>
      <c r="I678" s="421"/>
      <c r="J678" s="421"/>
      <c r="K678" s="421"/>
      <c r="L678" s="421"/>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c r="AN678" s="421"/>
      <c r="AO678" s="421"/>
    </row>
    <row r="679" spans="1:41" ht="13.5" customHeight="1" x14ac:dyDescent="0.35">
      <c r="A679" s="417"/>
      <c r="B679" s="417"/>
      <c r="C679" s="417"/>
      <c r="D679" s="418"/>
      <c r="E679" s="419"/>
      <c r="F679" s="419"/>
      <c r="G679" s="420"/>
      <c r="H679" s="420"/>
      <c r="I679" s="421"/>
      <c r="J679" s="421"/>
      <c r="K679" s="421"/>
      <c r="L679" s="421"/>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c r="AN679" s="421"/>
      <c r="AO679" s="421"/>
    </row>
    <row r="680" spans="1:41" ht="13.5" customHeight="1" x14ac:dyDescent="0.35">
      <c r="A680" s="417"/>
      <c r="B680" s="417"/>
      <c r="C680" s="417"/>
      <c r="D680" s="418"/>
      <c r="E680" s="419"/>
      <c r="F680" s="419"/>
      <c r="G680" s="420"/>
      <c r="H680" s="420"/>
      <c r="I680" s="421"/>
      <c r="J680" s="421"/>
      <c r="K680" s="421"/>
      <c r="L680" s="421"/>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c r="AN680" s="421"/>
      <c r="AO680" s="421"/>
    </row>
    <row r="681" spans="1:41" ht="13.5" customHeight="1" x14ac:dyDescent="0.35">
      <c r="A681" s="417"/>
      <c r="B681" s="417"/>
      <c r="C681" s="417"/>
      <c r="D681" s="418"/>
      <c r="E681" s="419"/>
      <c r="F681" s="419"/>
      <c r="G681" s="420"/>
      <c r="H681" s="420"/>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c r="AN681" s="421"/>
      <c r="AO681" s="421"/>
    </row>
    <row r="682" spans="1:41" ht="13.5" customHeight="1" x14ac:dyDescent="0.35">
      <c r="A682" s="417"/>
      <c r="B682" s="417"/>
      <c r="C682" s="417"/>
      <c r="D682" s="418"/>
      <c r="E682" s="419"/>
      <c r="F682" s="419"/>
      <c r="G682" s="420"/>
      <c r="H682" s="420"/>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c r="AN682" s="421"/>
      <c r="AO682" s="421"/>
    </row>
    <row r="683" spans="1:41" ht="13.5" customHeight="1" x14ac:dyDescent="0.35">
      <c r="A683" s="417"/>
      <c r="B683" s="417"/>
      <c r="C683" s="417"/>
      <c r="D683" s="418"/>
      <c r="E683" s="419"/>
      <c r="F683" s="419"/>
      <c r="G683" s="420"/>
      <c r="H683" s="420"/>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c r="AN683" s="421"/>
      <c r="AO683" s="421"/>
    </row>
    <row r="684" spans="1:41" ht="13.5" customHeight="1" x14ac:dyDescent="0.35">
      <c r="A684" s="417"/>
      <c r="B684" s="417"/>
      <c r="C684" s="417"/>
      <c r="D684" s="418"/>
      <c r="E684" s="419"/>
      <c r="F684" s="419"/>
      <c r="G684" s="420"/>
      <c r="H684" s="420"/>
      <c r="I684" s="421"/>
      <c r="J684" s="421"/>
      <c r="K684" s="421"/>
      <c r="L684" s="421"/>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c r="AN684" s="421"/>
      <c r="AO684" s="421"/>
    </row>
    <row r="685" spans="1:41" ht="13.5" customHeight="1" x14ac:dyDescent="0.35">
      <c r="A685" s="417"/>
      <c r="B685" s="417"/>
      <c r="C685" s="417"/>
      <c r="D685" s="418"/>
      <c r="E685" s="419"/>
      <c r="F685" s="419"/>
      <c r="G685" s="420"/>
      <c r="H685" s="420"/>
      <c r="I685" s="421"/>
      <c r="J685" s="421"/>
      <c r="K685" s="421"/>
      <c r="L685" s="421"/>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c r="AN685" s="421"/>
      <c r="AO685" s="421"/>
    </row>
    <row r="686" spans="1:41" ht="13.5" customHeight="1" x14ac:dyDescent="0.35">
      <c r="A686" s="417"/>
      <c r="B686" s="417"/>
      <c r="C686" s="417"/>
      <c r="D686" s="418"/>
      <c r="E686" s="419"/>
      <c r="F686" s="419"/>
      <c r="G686" s="420"/>
      <c r="H686" s="420"/>
      <c r="I686" s="421"/>
      <c r="J686" s="421"/>
      <c r="K686" s="421"/>
      <c r="L686" s="421"/>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c r="AN686" s="421"/>
      <c r="AO686" s="421"/>
    </row>
    <row r="687" spans="1:41" ht="13.5" customHeight="1" x14ac:dyDescent="0.35">
      <c r="A687" s="417"/>
      <c r="B687" s="417"/>
      <c r="C687" s="417"/>
      <c r="D687" s="418"/>
      <c r="E687" s="419"/>
      <c r="F687" s="419"/>
      <c r="G687" s="420"/>
      <c r="H687" s="420"/>
      <c r="I687" s="421"/>
      <c r="J687" s="421"/>
      <c r="K687" s="421"/>
      <c r="L687" s="421"/>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c r="AN687" s="421"/>
      <c r="AO687" s="421"/>
    </row>
    <row r="688" spans="1:41" ht="13.5" customHeight="1" x14ac:dyDescent="0.35">
      <c r="A688" s="417"/>
      <c r="B688" s="417"/>
      <c r="C688" s="417"/>
      <c r="D688" s="418"/>
      <c r="E688" s="419"/>
      <c r="F688" s="419"/>
      <c r="G688" s="420"/>
      <c r="H688" s="420"/>
      <c r="I688" s="421"/>
      <c r="J688" s="421"/>
      <c r="K688" s="421"/>
      <c r="L688" s="421"/>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c r="AN688" s="421"/>
      <c r="AO688" s="421"/>
    </row>
    <row r="689" spans="1:41" ht="13.5" customHeight="1" x14ac:dyDescent="0.35">
      <c r="A689" s="417"/>
      <c r="B689" s="417"/>
      <c r="C689" s="417"/>
      <c r="D689" s="418"/>
      <c r="E689" s="419"/>
      <c r="F689" s="419"/>
      <c r="G689" s="420"/>
      <c r="H689" s="420"/>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c r="AN689" s="421"/>
      <c r="AO689" s="421"/>
    </row>
    <row r="690" spans="1:41" ht="13.5" customHeight="1" x14ac:dyDescent="0.35">
      <c r="A690" s="417"/>
      <c r="B690" s="417"/>
      <c r="C690" s="417"/>
      <c r="D690" s="418"/>
      <c r="E690" s="419"/>
      <c r="F690" s="419"/>
      <c r="G690" s="420"/>
      <c r="H690" s="420"/>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c r="AN690" s="421"/>
      <c r="AO690" s="421"/>
    </row>
    <row r="691" spans="1:41" ht="13.5" customHeight="1" x14ac:dyDescent="0.35">
      <c r="A691" s="417"/>
      <c r="B691" s="417"/>
      <c r="C691" s="417"/>
      <c r="D691" s="418"/>
      <c r="E691" s="419"/>
      <c r="F691" s="419"/>
      <c r="G691" s="420"/>
      <c r="H691" s="420"/>
      <c r="I691" s="421"/>
      <c r="J691" s="421"/>
      <c r="K691" s="421"/>
      <c r="L691" s="421"/>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c r="AN691" s="421"/>
      <c r="AO691" s="421"/>
    </row>
    <row r="692" spans="1:41" ht="13.5" customHeight="1" x14ac:dyDescent="0.35">
      <c r="A692" s="417"/>
      <c r="B692" s="417"/>
      <c r="C692" s="417"/>
      <c r="D692" s="418"/>
      <c r="E692" s="419"/>
      <c r="F692" s="419"/>
      <c r="G692" s="420"/>
      <c r="H692" s="420"/>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row>
    <row r="693" spans="1:41" ht="13.5" customHeight="1" x14ac:dyDescent="0.35">
      <c r="A693" s="417"/>
      <c r="B693" s="417"/>
      <c r="C693" s="417"/>
      <c r="D693" s="418"/>
      <c r="E693" s="419"/>
      <c r="F693" s="419"/>
      <c r="G693" s="420"/>
      <c r="H693" s="420"/>
      <c r="I693" s="421"/>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row>
    <row r="694" spans="1:41" ht="13.5" customHeight="1" x14ac:dyDescent="0.35">
      <c r="A694" s="417"/>
      <c r="B694" s="417"/>
      <c r="C694" s="417"/>
      <c r="D694" s="418"/>
      <c r="E694" s="419"/>
      <c r="F694" s="419"/>
      <c r="G694" s="420"/>
      <c r="H694" s="420"/>
      <c r="I694" s="421"/>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row>
    <row r="695" spans="1:41" ht="13.5" customHeight="1" x14ac:dyDescent="0.35">
      <c r="A695" s="417"/>
      <c r="B695" s="417"/>
      <c r="C695" s="417"/>
      <c r="D695" s="418"/>
      <c r="E695" s="419"/>
      <c r="F695" s="419"/>
      <c r="G695" s="420"/>
      <c r="H695" s="420"/>
      <c r="I695" s="421"/>
      <c r="J695" s="421"/>
      <c r="K695" s="421"/>
      <c r="L695" s="421"/>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c r="AN695" s="421"/>
      <c r="AO695" s="421"/>
    </row>
    <row r="696" spans="1:41" ht="13.5" customHeight="1" x14ac:dyDescent="0.35">
      <c r="A696" s="417"/>
      <c r="B696" s="417"/>
      <c r="C696" s="417"/>
      <c r="D696" s="418"/>
      <c r="E696" s="419"/>
      <c r="F696" s="419"/>
      <c r="G696" s="420"/>
      <c r="H696" s="420"/>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row>
    <row r="697" spans="1:41" ht="13.5" customHeight="1" x14ac:dyDescent="0.35">
      <c r="A697" s="417"/>
      <c r="B697" s="417"/>
      <c r="C697" s="417"/>
      <c r="D697" s="418"/>
      <c r="E697" s="419"/>
      <c r="F697" s="419"/>
      <c r="G697" s="420"/>
      <c r="H697" s="420"/>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row>
    <row r="698" spans="1:41" ht="13.5" customHeight="1" x14ac:dyDescent="0.35">
      <c r="A698" s="417"/>
      <c r="B698" s="417"/>
      <c r="C698" s="417"/>
      <c r="D698" s="418"/>
      <c r="E698" s="419"/>
      <c r="F698" s="419"/>
      <c r="G698" s="420"/>
      <c r="H698" s="420"/>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row>
    <row r="699" spans="1:41" ht="13.5" customHeight="1" x14ac:dyDescent="0.35">
      <c r="A699" s="417"/>
      <c r="B699" s="417"/>
      <c r="C699" s="417"/>
      <c r="D699" s="418"/>
      <c r="E699" s="419"/>
      <c r="F699" s="419"/>
      <c r="G699" s="420"/>
      <c r="H699" s="420"/>
      <c r="I699" s="421"/>
      <c r="J699" s="421"/>
      <c r="K699" s="421"/>
      <c r="L699" s="421"/>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c r="AN699" s="421"/>
      <c r="AO699" s="421"/>
    </row>
    <row r="700" spans="1:41" ht="13.5" customHeight="1" x14ac:dyDescent="0.35">
      <c r="A700" s="417"/>
      <c r="B700" s="417"/>
      <c r="C700" s="417"/>
      <c r="D700" s="418"/>
      <c r="E700" s="419"/>
      <c r="F700" s="419"/>
      <c r="G700" s="420"/>
      <c r="H700" s="420"/>
      <c r="I700" s="421"/>
      <c r="J700" s="421"/>
      <c r="K700" s="421"/>
      <c r="L700" s="421"/>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c r="AN700" s="421"/>
      <c r="AO700" s="421"/>
    </row>
    <row r="701" spans="1:41" ht="13.5" customHeight="1" x14ac:dyDescent="0.35">
      <c r="A701" s="417"/>
      <c r="B701" s="417"/>
      <c r="C701" s="417"/>
      <c r="D701" s="418"/>
      <c r="E701" s="419"/>
      <c r="F701" s="419"/>
      <c r="G701" s="420"/>
      <c r="H701" s="420"/>
      <c r="I701" s="421"/>
      <c r="J701" s="421"/>
      <c r="K701" s="421"/>
      <c r="L701" s="421"/>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row>
    <row r="702" spans="1:41" ht="13.5" customHeight="1" x14ac:dyDescent="0.35">
      <c r="A702" s="417"/>
      <c r="B702" s="417"/>
      <c r="C702" s="417"/>
      <c r="D702" s="418"/>
      <c r="E702" s="419"/>
      <c r="F702" s="419"/>
      <c r="G702" s="420"/>
      <c r="H702" s="420"/>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c r="AN702" s="421"/>
      <c r="AO702" s="421"/>
    </row>
    <row r="703" spans="1:41" ht="13.5" customHeight="1" x14ac:dyDescent="0.35">
      <c r="A703" s="417"/>
      <c r="B703" s="417"/>
      <c r="C703" s="417"/>
      <c r="D703" s="418"/>
      <c r="E703" s="419"/>
      <c r="F703" s="419"/>
      <c r="G703" s="420"/>
      <c r="H703" s="420"/>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c r="AN703" s="421"/>
      <c r="AO703" s="421"/>
    </row>
    <row r="704" spans="1:41" ht="13.5" customHeight="1" x14ac:dyDescent="0.35">
      <c r="A704" s="417"/>
      <c r="B704" s="417"/>
      <c r="C704" s="417"/>
      <c r="D704" s="418"/>
      <c r="E704" s="419"/>
      <c r="F704" s="419"/>
      <c r="G704" s="420"/>
      <c r="H704" s="420"/>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row>
    <row r="705" spans="1:41" ht="13.5" customHeight="1" x14ac:dyDescent="0.35">
      <c r="A705" s="417"/>
      <c r="B705" s="417"/>
      <c r="C705" s="417"/>
      <c r="D705" s="418"/>
      <c r="E705" s="419"/>
      <c r="F705" s="419"/>
      <c r="G705" s="420"/>
      <c r="H705" s="420"/>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c r="AN705" s="421"/>
      <c r="AO705" s="421"/>
    </row>
    <row r="706" spans="1:41" ht="13.5" customHeight="1" x14ac:dyDescent="0.35">
      <c r="A706" s="417"/>
      <c r="B706" s="417"/>
      <c r="C706" s="417"/>
      <c r="D706" s="418"/>
      <c r="E706" s="419"/>
      <c r="F706" s="419"/>
      <c r="G706" s="420"/>
      <c r="H706" s="420"/>
      <c r="I706" s="421"/>
      <c r="J706" s="421"/>
      <c r="K706" s="421"/>
      <c r="L706" s="421"/>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c r="AN706" s="421"/>
      <c r="AO706" s="421"/>
    </row>
    <row r="707" spans="1:41" ht="13.5" customHeight="1" x14ac:dyDescent="0.35">
      <c r="A707" s="417"/>
      <c r="B707" s="417"/>
      <c r="C707" s="417"/>
      <c r="D707" s="418"/>
      <c r="E707" s="419"/>
      <c r="F707" s="419"/>
      <c r="G707" s="420"/>
      <c r="H707" s="420"/>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c r="AN707" s="421"/>
      <c r="AO707" s="421"/>
    </row>
    <row r="708" spans="1:41" ht="13.5" customHeight="1" x14ac:dyDescent="0.35">
      <c r="A708" s="417"/>
      <c r="B708" s="417"/>
      <c r="C708" s="417"/>
      <c r="D708" s="418"/>
      <c r="E708" s="419"/>
      <c r="F708" s="419"/>
      <c r="G708" s="420"/>
      <c r="H708" s="420"/>
      <c r="I708" s="421"/>
      <c r="J708" s="421"/>
      <c r="K708" s="421"/>
      <c r="L708" s="421"/>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c r="AN708" s="421"/>
      <c r="AO708" s="421"/>
    </row>
    <row r="709" spans="1:41" ht="13.5" customHeight="1" x14ac:dyDescent="0.35">
      <c r="A709" s="417"/>
      <c r="B709" s="417"/>
      <c r="C709" s="417"/>
      <c r="D709" s="418"/>
      <c r="E709" s="419"/>
      <c r="F709" s="419"/>
      <c r="G709" s="420"/>
      <c r="H709" s="420"/>
      <c r="I709" s="421"/>
      <c r="J709" s="421"/>
      <c r="K709" s="421"/>
      <c r="L709" s="421"/>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c r="AN709" s="421"/>
      <c r="AO709" s="421"/>
    </row>
    <row r="710" spans="1:41" ht="13.5" customHeight="1" x14ac:dyDescent="0.35">
      <c r="A710" s="417"/>
      <c r="B710" s="417"/>
      <c r="C710" s="417"/>
      <c r="D710" s="418"/>
      <c r="E710" s="419"/>
      <c r="F710" s="419"/>
      <c r="G710" s="420"/>
      <c r="H710" s="420"/>
      <c r="I710" s="421"/>
      <c r="J710" s="421"/>
      <c r="K710" s="421"/>
      <c r="L710" s="421"/>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c r="AN710" s="421"/>
      <c r="AO710" s="421"/>
    </row>
    <row r="711" spans="1:41" ht="13.5" customHeight="1" x14ac:dyDescent="0.35">
      <c r="A711" s="417"/>
      <c r="B711" s="417"/>
      <c r="C711" s="417"/>
      <c r="D711" s="418"/>
      <c r="E711" s="419"/>
      <c r="F711" s="419"/>
      <c r="G711" s="420"/>
      <c r="H711" s="420"/>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c r="AN711" s="421"/>
      <c r="AO711" s="421"/>
    </row>
    <row r="712" spans="1:41" ht="13.5" customHeight="1" x14ac:dyDescent="0.35">
      <c r="A712" s="417"/>
      <c r="B712" s="417"/>
      <c r="C712" s="417"/>
      <c r="D712" s="418"/>
      <c r="E712" s="419"/>
      <c r="F712" s="419"/>
      <c r="G712" s="420"/>
      <c r="H712" s="420"/>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c r="AN712" s="421"/>
      <c r="AO712" s="421"/>
    </row>
    <row r="713" spans="1:41" ht="13.5" customHeight="1" x14ac:dyDescent="0.35">
      <c r="A713" s="417"/>
      <c r="B713" s="417"/>
      <c r="C713" s="417"/>
      <c r="D713" s="418"/>
      <c r="E713" s="419"/>
      <c r="F713" s="419"/>
      <c r="G713" s="420"/>
      <c r="H713" s="420"/>
      <c r="I713" s="421"/>
      <c r="J713" s="421"/>
      <c r="K713" s="421"/>
      <c r="L713" s="421"/>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c r="AN713" s="421"/>
      <c r="AO713" s="421"/>
    </row>
    <row r="714" spans="1:41" ht="13.5" customHeight="1" x14ac:dyDescent="0.35">
      <c r="A714" s="417"/>
      <c r="B714" s="417"/>
      <c r="C714" s="417"/>
      <c r="D714" s="418"/>
      <c r="E714" s="419"/>
      <c r="F714" s="419"/>
      <c r="G714" s="420"/>
      <c r="H714" s="420"/>
      <c r="I714" s="421"/>
      <c r="J714" s="421"/>
      <c r="K714" s="421"/>
      <c r="L714" s="421"/>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c r="AN714" s="421"/>
      <c r="AO714" s="421"/>
    </row>
    <row r="715" spans="1:41" ht="13.5" customHeight="1" x14ac:dyDescent="0.35">
      <c r="A715" s="417"/>
      <c r="B715" s="417"/>
      <c r="C715" s="417"/>
      <c r="D715" s="418"/>
      <c r="E715" s="419"/>
      <c r="F715" s="419"/>
      <c r="G715" s="420"/>
      <c r="H715" s="420"/>
      <c r="I715" s="421"/>
      <c r="J715" s="421"/>
      <c r="K715" s="421"/>
      <c r="L715" s="421"/>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c r="AN715" s="421"/>
      <c r="AO715" s="421"/>
    </row>
    <row r="716" spans="1:41" ht="13.5" customHeight="1" x14ac:dyDescent="0.35">
      <c r="A716" s="417"/>
      <c r="B716" s="417"/>
      <c r="C716" s="417"/>
      <c r="D716" s="418"/>
      <c r="E716" s="419"/>
      <c r="F716" s="419"/>
      <c r="G716" s="420"/>
      <c r="H716" s="420"/>
      <c r="I716" s="421"/>
      <c r="J716" s="421"/>
      <c r="K716" s="421"/>
      <c r="L716" s="421"/>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c r="AN716" s="421"/>
      <c r="AO716" s="421"/>
    </row>
    <row r="717" spans="1:41" ht="13.5" customHeight="1" x14ac:dyDescent="0.35">
      <c r="A717" s="417"/>
      <c r="B717" s="417"/>
      <c r="C717" s="417"/>
      <c r="D717" s="418"/>
      <c r="E717" s="419"/>
      <c r="F717" s="419"/>
      <c r="G717" s="420"/>
      <c r="H717" s="420"/>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c r="AN717" s="421"/>
      <c r="AO717" s="421"/>
    </row>
    <row r="718" spans="1:41" ht="13.5" customHeight="1" x14ac:dyDescent="0.35">
      <c r="A718" s="417"/>
      <c r="B718" s="417"/>
      <c r="C718" s="417"/>
      <c r="D718" s="418"/>
      <c r="E718" s="419"/>
      <c r="F718" s="419"/>
      <c r="G718" s="420"/>
      <c r="H718" s="420"/>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c r="AN718" s="421"/>
      <c r="AO718" s="421"/>
    </row>
    <row r="719" spans="1:41" ht="13.5" customHeight="1" x14ac:dyDescent="0.35">
      <c r="A719" s="417"/>
      <c r="B719" s="417"/>
      <c r="C719" s="417"/>
      <c r="D719" s="418"/>
      <c r="E719" s="419"/>
      <c r="F719" s="419"/>
      <c r="G719" s="420"/>
      <c r="H719" s="420"/>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c r="AN719" s="421"/>
      <c r="AO719" s="421"/>
    </row>
    <row r="720" spans="1:41" ht="13.5" customHeight="1" x14ac:dyDescent="0.35">
      <c r="A720" s="417"/>
      <c r="B720" s="417"/>
      <c r="C720" s="417"/>
      <c r="D720" s="418"/>
      <c r="E720" s="419"/>
      <c r="F720" s="419"/>
      <c r="G720" s="420"/>
      <c r="H720" s="420"/>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c r="AN720" s="421"/>
      <c r="AO720" s="421"/>
    </row>
    <row r="721" spans="1:41" ht="13.5" customHeight="1" x14ac:dyDescent="0.35">
      <c r="A721" s="417"/>
      <c r="B721" s="417"/>
      <c r="C721" s="417"/>
      <c r="D721" s="418"/>
      <c r="E721" s="419"/>
      <c r="F721" s="419"/>
      <c r="G721" s="420"/>
      <c r="H721" s="420"/>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c r="AN721" s="421"/>
      <c r="AO721" s="421"/>
    </row>
    <row r="722" spans="1:41" ht="13.5" customHeight="1" x14ac:dyDescent="0.35">
      <c r="A722" s="417"/>
      <c r="B722" s="417"/>
      <c r="C722" s="417"/>
      <c r="D722" s="418"/>
      <c r="E722" s="419"/>
      <c r="F722" s="419"/>
      <c r="G722" s="420"/>
      <c r="H722" s="420"/>
      <c r="I722" s="421"/>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row>
    <row r="723" spans="1:41" ht="13.5" customHeight="1" x14ac:dyDescent="0.35">
      <c r="A723" s="417"/>
      <c r="B723" s="417"/>
      <c r="C723" s="417"/>
      <c r="D723" s="418"/>
      <c r="E723" s="419"/>
      <c r="F723" s="419"/>
      <c r="G723" s="420"/>
      <c r="H723" s="420"/>
      <c r="I723" s="421"/>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row>
    <row r="724" spans="1:41" ht="13.5" customHeight="1" x14ac:dyDescent="0.35">
      <c r="A724" s="417"/>
      <c r="B724" s="417"/>
      <c r="C724" s="417"/>
      <c r="D724" s="418"/>
      <c r="E724" s="419"/>
      <c r="F724" s="419"/>
      <c r="G724" s="420"/>
      <c r="H724" s="420"/>
      <c r="I724" s="421"/>
      <c r="J724" s="421"/>
      <c r="K724" s="421"/>
      <c r="L724" s="421"/>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c r="AN724" s="421"/>
      <c r="AO724" s="421"/>
    </row>
    <row r="725" spans="1:41" ht="13.5" customHeight="1" x14ac:dyDescent="0.35">
      <c r="A725" s="417"/>
      <c r="B725" s="417"/>
      <c r="C725" s="417"/>
      <c r="D725" s="418"/>
      <c r="E725" s="419"/>
      <c r="F725" s="419"/>
      <c r="G725" s="420"/>
      <c r="H725" s="420"/>
      <c r="I725" s="421"/>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row>
    <row r="726" spans="1:41" ht="13.5" customHeight="1" x14ac:dyDescent="0.35">
      <c r="A726" s="417"/>
      <c r="B726" s="417"/>
      <c r="C726" s="417"/>
      <c r="D726" s="418"/>
      <c r="E726" s="419"/>
      <c r="F726" s="419"/>
      <c r="G726" s="420"/>
      <c r="H726" s="420"/>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c r="AN726" s="421"/>
      <c r="AO726" s="421"/>
    </row>
    <row r="727" spans="1:41" ht="13.5" customHeight="1" x14ac:dyDescent="0.35">
      <c r="A727" s="417"/>
      <c r="B727" s="417"/>
      <c r="C727" s="417"/>
      <c r="D727" s="418"/>
      <c r="E727" s="419"/>
      <c r="F727" s="419"/>
      <c r="G727" s="420"/>
      <c r="H727" s="420"/>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row>
    <row r="728" spans="1:41" ht="13.5" customHeight="1" x14ac:dyDescent="0.35">
      <c r="A728" s="417"/>
      <c r="B728" s="417"/>
      <c r="C728" s="417"/>
      <c r="D728" s="418"/>
      <c r="E728" s="419"/>
      <c r="F728" s="419"/>
      <c r="G728" s="420"/>
      <c r="H728" s="420"/>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c r="AN728" s="421"/>
      <c r="AO728" s="421"/>
    </row>
    <row r="729" spans="1:41" ht="13.5" customHeight="1" x14ac:dyDescent="0.35">
      <c r="A729" s="417"/>
      <c r="B729" s="417"/>
      <c r="C729" s="417"/>
      <c r="D729" s="418"/>
      <c r="E729" s="419"/>
      <c r="F729" s="419"/>
      <c r="G729" s="420"/>
      <c r="H729" s="420"/>
      <c r="I729" s="421"/>
      <c r="J729" s="421"/>
      <c r="K729" s="421"/>
      <c r="L729" s="421"/>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c r="AN729" s="421"/>
      <c r="AO729" s="421"/>
    </row>
    <row r="730" spans="1:41" ht="13.5" customHeight="1" x14ac:dyDescent="0.35">
      <c r="A730" s="417"/>
      <c r="B730" s="417"/>
      <c r="C730" s="417"/>
      <c r="D730" s="418"/>
      <c r="E730" s="419"/>
      <c r="F730" s="419"/>
      <c r="G730" s="420"/>
      <c r="H730" s="420"/>
      <c r="I730" s="421"/>
      <c r="J730" s="421"/>
      <c r="K730" s="421"/>
      <c r="L730" s="421"/>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c r="AN730" s="421"/>
      <c r="AO730" s="421"/>
    </row>
    <row r="731" spans="1:41" ht="13.5" customHeight="1" x14ac:dyDescent="0.35">
      <c r="A731" s="417"/>
      <c r="B731" s="417"/>
      <c r="C731" s="417"/>
      <c r="D731" s="418"/>
      <c r="E731" s="419"/>
      <c r="F731" s="419"/>
      <c r="G731" s="420"/>
      <c r="H731" s="420"/>
      <c r="I731" s="421"/>
      <c r="J731" s="421"/>
      <c r="K731" s="421"/>
      <c r="L731" s="421"/>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c r="AN731" s="421"/>
      <c r="AO731" s="421"/>
    </row>
    <row r="732" spans="1:41" ht="13.5" customHeight="1" x14ac:dyDescent="0.35">
      <c r="A732" s="417"/>
      <c r="B732" s="417"/>
      <c r="C732" s="417"/>
      <c r="D732" s="418"/>
      <c r="E732" s="419"/>
      <c r="F732" s="419"/>
      <c r="G732" s="420"/>
      <c r="H732" s="420"/>
      <c r="I732" s="421"/>
      <c r="J732" s="421"/>
      <c r="K732" s="421"/>
      <c r="L732" s="421"/>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c r="AN732" s="421"/>
      <c r="AO732" s="421"/>
    </row>
    <row r="733" spans="1:41" ht="13.5" customHeight="1" x14ac:dyDescent="0.35">
      <c r="A733" s="417"/>
      <c r="B733" s="417"/>
      <c r="C733" s="417"/>
      <c r="D733" s="418"/>
      <c r="E733" s="419"/>
      <c r="F733" s="419"/>
      <c r="G733" s="420"/>
      <c r="H733" s="420"/>
      <c r="I733" s="421"/>
      <c r="J733" s="421"/>
      <c r="K733" s="421"/>
      <c r="L733" s="421"/>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c r="AN733" s="421"/>
      <c r="AO733" s="421"/>
    </row>
    <row r="734" spans="1:41" ht="13.5" customHeight="1" x14ac:dyDescent="0.35">
      <c r="A734" s="417"/>
      <c r="B734" s="417"/>
      <c r="C734" s="417"/>
      <c r="D734" s="418"/>
      <c r="E734" s="419"/>
      <c r="F734" s="419"/>
      <c r="G734" s="420"/>
      <c r="H734" s="420"/>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c r="AN734" s="421"/>
      <c r="AO734" s="421"/>
    </row>
    <row r="735" spans="1:41" ht="13.5" customHeight="1" x14ac:dyDescent="0.35">
      <c r="A735" s="417"/>
      <c r="B735" s="417"/>
      <c r="C735" s="417"/>
      <c r="D735" s="418"/>
      <c r="E735" s="419"/>
      <c r="F735" s="419"/>
      <c r="G735" s="420"/>
      <c r="H735" s="420"/>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c r="AN735" s="421"/>
      <c r="AO735" s="421"/>
    </row>
    <row r="736" spans="1:41" ht="13.5" customHeight="1" x14ac:dyDescent="0.35">
      <c r="A736" s="417"/>
      <c r="B736" s="417"/>
      <c r="C736" s="417"/>
      <c r="D736" s="418"/>
      <c r="E736" s="419"/>
      <c r="F736" s="419"/>
      <c r="G736" s="420"/>
      <c r="H736" s="420"/>
      <c r="I736" s="421"/>
      <c r="J736" s="421"/>
      <c r="K736" s="421"/>
      <c r="L736" s="421"/>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row>
    <row r="737" spans="1:41" ht="13.5" customHeight="1" x14ac:dyDescent="0.35">
      <c r="A737" s="417"/>
      <c r="B737" s="417"/>
      <c r="C737" s="417"/>
      <c r="D737" s="418"/>
      <c r="E737" s="419"/>
      <c r="F737" s="419"/>
      <c r="G737" s="420"/>
      <c r="H737" s="420"/>
      <c r="I737" s="421"/>
      <c r="J737" s="421"/>
      <c r="K737" s="421"/>
      <c r="L737" s="421"/>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c r="AN737" s="421"/>
      <c r="AO737" s="421"/>
    </row>
    <row r="738" spans="1:41" ht="13.5" customHeight="1" x14ac:dyDescent="0.35">
      <c r="A738" s="417"/>
      <c r="B738" s="417"/>
      <c r="C738" s="417"/>
      <c r="D738" s="418"/>
      <c r="E738" s="419"/>
      <c r="F738" s="419"/>
      <c r="G738" s="420"/>
      <c r="H738" s="420"/>
      <c r="I738" s="421"/>
      <c r="J738" s="421"/>
      <c r="K738" s="421"/>
      <c r="L738" s="421"/>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c r="AN738" s="421"/>
      <c r="AO738" s="421"/>
    </row>
    <row r="739" spans="1:41" ht="13.5" customHeight="1" x14ac:dyDescent="0.35">
      <c r="A739" s="417"/>
      <c r="B739" s="417"/>
      <c r="C739" s="417"/>
      <c r="D739" s="418"/>
      <c r="E739" s="419"/>
      <c r="F739" s="419"/>
      <c r="G739" s="420"/>
      <c r="H739" s="420"/>
      <c r="I739" s="421"/>
      <c r="J739" s="421"/>
      <c r="K739" s="421"/>
      <c r="L739" s="421"/>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c r="AN739" s="421"/>
      <c r="AO739" s="421"/>
    </row>
    <row r="740" spans="1:41" ht="13.5" customHeight="1" x14ac:dyDescent="0.35">
      <c r="A740" s="417"/>
      <c r="B740" s="417"/>
      <c r="C740" s="417"/>
      <c r="D740" s="418"/>
      <c r="E740" s="419"/>
      <c r="F740" s="419"/>
      <c r="G740" s="420"/>
      <c r="H740" s="420"/>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c r="AN740" s="421"/>
      <c r="AO740" s="421"/>
    </row>
    <row r="741" spans="1:41" ht="13.5" customHeight="1" x14ac:dyDescent="0.35">
      <c r="A741" s="417"/>
      <c r="B741" s="417"/>
      <c r="C741" s="417"/>
      <c r="D741" s="418"/>
      <c r="E741" s="419"/>
      <c r="F741" s="419"/>
      <c r="G741" s="420"/>
      <c r="H741" s="420"/>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c r="AN741" s="421"/>
      <c r="AO741" s="421"/>
    </row>
    <row r="742" spans="1:41" ht="13.5" customHeight="1" x14ac:dyDescent="0.35">
      <c r="A742" s="417"/>
      <c r="B742" s="417"/>
      <c r="C742" s="417"/>
      <c r="D742" s="418"/>
      <c r="E742" s="419"/>
      <c r="F742" s="419"/>
      <c r="G742" s="420"/>
      <c r="H742" s="420"/>
      <c r="I742" s="421"/>
      <c r="J742" s="421"/>
      <c r="K742" s="421"/>
      <c r="L742" s="421"/>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c r="AN742" s="421"/>
      <c r="AO742" s="421"/>
    </row>
    <row r="743" spans="1:41" ht="13.5" customHeight="1" x14ac:dyDescent="0.35">
      <c r="A743" s="417"/>
      <c r="B743" s="417"/>
      <c r="C743" s="417"/>
      <c r="D743" s="418"/>
      <c r="E743" s="419"/>
      <c r="F743" s="419"/>
      <c r="G743" s="420"/>
      <c r="H743" s="420"/>
      <c r="I743" s="421"/>
      <c r="J743" s="421"/>
      <c r="K743" s="421"/>
      <c r="L743" s="421"/>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c r="AN743" s="421"/>
      <c r="AO743" s="421"/>
    </row>
    <row r="744" spans="1:41" ht="13.5" customHeight="1" x14ac:dyDescent="0.35">
      <c r="A744" s="417"/>
      <c r="B744" s="417"/>
      <c r="C744" s="417"/>
      <c r="D744" s="418"/>
      <c r="E744" s="419"/>
      <c r="F744" s="419"/>
      <c r="G744" s="420"/>
      <c r="H744" s="420"/>
      <c r="I744" s="421"/>
      <c r="J744" s="421"/>
      <c r="K744" s="421"/>
      <c r="L744" s="421"/>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c r="AN744" s="421"/>
      <c r="AO744" s="421"/>
    </row>
    <row r="745" spans="1:41" ht="13.5" customHeight="1" x14ac:dyDescent="0.35">
      <c r="A745" s="417"/>
      <c r="B745" s="417"/>
      <c r="C745" s="417"/>
      <c r="D745" s="418"/>
      <c r="E745" s="419"/>
      <c r="F745" s="419"/>
      <c r="G745" s="420"/>
      <c r="H745" s="420"/>
      <c r="I745" s="421"/>
      <c r="J745" s="421"/>
      <c r="K745" s="421"/>
      <c r="L745" s="421"/>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c r="AN745" s="421"/>
      <c r="AO745" s="421"/>
    </row>
    <row r="746" spans="1:41" ht="13.5" customHeight="1" x14ac:dyDescent="0.35">
      <c r="A746" s="417"/>
      <c r="B746" s="417"/>
      <c r="C746" s="417"/>
      <c r="D746" s="418"/>
      <c r="E746" s="419"/>
      <c r="F746" s="419"/>
      <c r="G746" s="420"/>
      <c r="H746" s="420"/>
      <c r="I746" s="421"/>
      <c r="J746" s="421"/>
      <c r="K746" s="421"/>
      <c r="L746" s="421"/>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c r="AN746" s="421"/>
      <c r="AO746" s="421"/>
    </row>
    <row r="747" spans="1:41" ht="13.5" customHeight="1" x14ac:dyDescent="0.35">
      <c r="A747" s="417"/>
      <c r="B747" s="417"/>
      <c r="C747" s="417"/>
      <c r="D747" s="418"/>
      <c r="E747" s="419"/>
      <c r="F747" s="419"/>
      <c r="G747" s="420"/>
      <c r="H747" s="420"/>
      <c r="I747" s="421"/>
      <c r="J747" s="421"/>
      <c r="K747" s="421"/>
      <c r="L747" s="421"/>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c r="AN747" s="421"/>
      <c r="AO747" s="421"/>
    </row>
    <row r="748" spans="1:41" ht="13.5" customHeight="1" x14ac:dyDescent="0.35">
      <c r="A748" s="417"/>
      <c r="B748" s="417"/>
      <c r="C748" s="417"/>
      <c r="D748" s="418"/>
      <c r="E748" s="419"/>
      <c r="F748" s="419"/>
      <c r="G748" s="420"/>
      <c r="H748" s="420"/>
      <c r="I748" s="421"/>
      <c r="J748" s="421"/>
      <c r="K748" s="421"/>
      <c r="L748" s="421"/>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c r="AN748" s="421"/>
      <c r="AO748" s="421"/>
    </row>
    <row r="749" spans="1:41" ht="13.5" customHeight="1" x14ac:dyDescent="0.35">
      <c r="A749" s="417"/>
      <c r="B749" s="417"/>
      <c r="C749" s="417"/>
      <c r="D749" s="418"/>
      <c r="E749" s="419"/>
      <c r="F749" s="419"/>
      <c r="G749" s="420"/>
      <c r="H749" s="420"/>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c r="AN749" s="421"/>
      <c r="AO749" s="421"/>
    </row>
    <row r="750" spans="1:41" ht="13.5" customHeight="1" x14ac:dyDescent="0.35">
      <c r="A750" s="417"/>
      <c r="B750" s="417"/>
      <c r="C750" s="417"/>
      <c r="D750" s="418"/>
      <c r="E750" s="419"/>
      <c r="F750" s="419"/>
      <c r="G750" s="420"/>
      <c r="H750" s="420"/>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c r="AN750" s="421"/>
      <c r="AO750" s="421"/>
    </row>
    <row r="751" spans="1:41" ht="13.5" customHeight="1" x14ac:dyDescent="0.35">
      <c r="A751" s="417"/>
      <c r="B751" s="417"/>
      <c r="C751" s="417"/>
      <c r="D751" s="418"/>
      <c r="E751" s="419"/>
      <c r="F751" s="419"/>
      <c r="G751" s="420"/>
      <c r="H751" s="420"/>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c r="AN751" s="421"/>
      <c r="AO751" s="421"/>
    </row>
    <row r="752" spans="1:41" ht="13.5" customHeight="1" x14ac:dyDescent="0.35">
      <c r="A752" s="417"/>
      <c r="B752" s="417"/>
      <c r="C752" s="417"/>
      <c r="D752" s="418"/>
      <c r="E752" s="419"/>
      <c r="F752" s="419"/>
      <c r="G752" s="420"/>
      <c r="H752" s="420"/>
      <c r="I752" s="421"/>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c r="AN752" s="421"/>
      <c r="AO752" s="421"/>
    </row>
    <row r="753" spans="1:41" ht="13.5" customHeight="1" x14ac:dyDescent="0.35">
      <c r="A753" s="417"/>
      <c r="B753" s="417"/>
      <c r="C753" s="417"/>
      <c r="D753" s="418"/>
      <c r="E753" s="419"/>
      <c r="F753" s="419"/>
      <c r="G753" s="420"/>
      <c r="H753" s="420"/>
      <c r="I753" s="421"/>
      <c r="J753" s="421"/>
      <c r="K753" s="421"/>
      <c r="L753" s="421"/>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c r="AN753" s="421"/>
      <c r="AO753" s="421"/>
    </row>
    <row r="754" spans="1:41" ht="13.5" customHeight="1" x14ac:dyDescent="0.35">
      <c r="A754" s="417"/>
      <c r="B754" s="417"/>
      <c r="C754" s="417"/>
      <c r="D754" s="418"/>
      <c r="E754" s="419"/>
      <c r="F754" s="419"/>
      <c r="G754" s="420"/>
      <c r="H754" s="420"/>
      <c r="I754" s="421"/>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c r="AN754" s="421"/>
      <c r="AO754" s="421"/>
    </row>
    <row r="755" spans="1:41" ht="13.5" customHeight="1" x14ac:dyDescent="0.35">
      <c r="A755" s="417"/>
      <c r="B755" s="417"/>
      <c r="C755" s="417"/>
      <c r="D755" s="418"/>
      <c r="E755" s="419"/>
      <c r="F755" s="419"/>
      <c r="G755" s="420"/>
      <c r="H755" s="420"/>
      <c r="I755" s="421"/>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c r="AN755" s="421"/>
      <c r="AO755" s="421"/>
    </row>
    <row r="756" spans="1:41" ht="13.5" customHeight="1" x14ac:dyDescent="0.35">
      <c r="A756" s="417"/>
      <c r="B756" s="417"/>
      <c r="C756" s="417"/>
      <c r="D756" s="418"/>
      <c r="E756" s="419"/>
      <c r="F756" s="419"/>
      <c r="G756" s="420"/>
      <c r="H756" s="420"/>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c r="AN756" s="421"/>
      <c r="AO756" s="421"/>
    </row>
    <row r="757" spans="1:41" ht="13.5" customHeight="1" x14ac:dyDescent="0.35">
      <c r="A757" s="417"/>
      <c r="B757" s="417"/>
      <c r="C757" s="417"/>
      <c r="D757" s="418"/>
      <c r="E757" s="419"/>
      <c r="F757" s="419"/>
      <c r="G757" s="420"/>
      <c r="H757" s="420"/>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c r="AN757" s="421"/>
      <c r="AO757" s="421"/>
    </row>
    <row r="758" spans="1:41" ht="13.5" customHeight="1" x14ac:dyDescent="0.35">
      <c r="A758" s="417"/>
      <c r="B758" s="417"/>
      <c r="C758" s="417"/>
      <c r="D758" s="418"/>
      <c r="E758" s="419"/>
      <c r="F758" s="419"/>
      <c r="G758" s="420"/>
      <c r="H758" s="420"/>
      <c r="I758" s="421"/>
      <c r="J758" s="421"/>
      <c r="K758" s="421"/>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c r="AN758" s="421"/>
      <c r="AO758" s="421"/>
    </row>
    <row r="759" spans="1:41" ht="13.5" customHeight="1" x14ac:dyDescent="0.35">
      <c r="A759" s="417"/>
      <c r="B759" s="417"/>
      <c r="C759" s="417"/>
      <c r="D759" s="418"/>
      <c r="E759" s="419"/>
      <c r="F759" s="419"/>
      <c r="G759" s="420"/>
      <c r="H759" s="420"/>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c r="AN759" s="421"/>
      <c r="AO759" s="421"/>
    </row>
    <row r="760" spans="1:41" ht="13.5" customHeight="1" x14ac:dyDescent="0.35">
      <c r="A760" s="417"/>
      <c r="B760" s="417"/>
      <c r="C760" s="417"/>
      <c r="D760" s="418"/>
      <c r="E760" s="419"/>
      <c r="F760" s="419"/>
      <c r="G760" s="420"/>
      <c r="H760" s="420"/>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c r="AN760" s="421"/>
      <c r="AO760" s="421"/>
    </row>
    <row r="761" spans="1:41" ht="13.5" customHeight="1" x14ac:dyDescent="0.35">
      <c r="A761" s="417"/>
      <c r="B761" s="417"/>
      <c r="C761" s="417"/>
      <c r="D761" s="418"/>
      <c r="E761" s="419"/>
      <c r="F761" s="419"/>
      <c r="G761" s="420"/>
      <c r="H761" s="420"/>
      <c r="I761" s="421"/>
      <c r="J761" s="421"/>
      <c r="K761" s="421"/>
      <c r="L761" s="421"/>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c r="AN761" s="421"/>
      <c r="AO761" s="421"/>
    </row>
    <row r="762" spans="1:41" ht="13.5" customHeight="1" x14ac:dyDescent="0.35">
      <c r="A762" s="417"/>
      <c r="B762" s="417"/>
      <c r="C762" s="417"/>
      <c r="D762" s="418"/>
      <c r="E762" s="419"/>
      <c r="F762" s="419"/>
      <c r="G762" s="420"/>
      <c r="H762" s="420"/>
      <c r="I762" s="421"/>
      <c r="J762" s="421"/>
      <c r="K762" s="421"/>
      <c r="L762" s="421"/>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c r="AN762" s="421"/>
      <c r="AO762" s="421"/>
    </row>
    <row r="763" spans="1:41" ht="13.5" customHeight="1" x14ac:dyDescent="0.35">
      <c r="A763" s="417"/>
      <c r="B763" s="417"/>
      <c r="C763" s="417"/>
      <c r="D763" s="418"/>
      <c r="E763" s="419"/>
      <c r="F763" s="419"/>
      <c r="G763" s="420"/>
      <c r="H763" s="420"/>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421"/>
      <c r="AO763" s="421"/>
    </row>
    <row r="764" spans="1:41" ht="13.5" customHeight="1" x14ac:dyDescent="0.35">
      <c r="A764" s="417"/>
      <c r="B764" s="417"/>
      <c r="C764" s="417"/>
      <c r="D764" s="418"/>
      <c r="E764" s="419"/>
      <c r="F764" s="419"/>
      <c r="G764" s="420"/>
      <c r="H764" s="420"/>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c r="AN764" s="421"/>
      <c r="AO764" s="421"/>
    </row>
    <row r="765" spans="1:41" ht="13.5" customHeight="1" x14ac:dyDescent="0.35">
      <c r="A765" s="417"/>
      <c r="B765" s="417"/>
      <c r="C765" s="417"/>
      <c r="D765" s="418"/>
      <c r="E765" s="419"/>
      <c r="F765" s="419"/>
      <c r="G765" s="420"/>
      <c r="H765" s="420"/>
      <c r="I765" s="421"/>
      <c r="J765" s="421"/>
      <c r="K765" s="421"/>
      <c r="L765" s="421"/>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c r="AN765" s="421"/>
      <c r="AO765" s="421"/>
    </row>
    <row r="766" spans="1:41" ht="13.5" customHeight="1" x14ac:dyDescent="0.35">
      <c r="A766" s="417"/>
      <c r="B766" s="417"/>
      <c r="C766" s="417"/>
      <c r="D766" s="418"/>
      <c r="E766" s="419"/>
      <c r="F766" s="419"/>
      <c r="G766" s="420"/>
      <c r="H766" s="420"/>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c r="AN766" s="421"/>
      <c r="AO766" s="421"/>
    </row>
    <row r="767" spans="1:41" ht="13.5" customHeight="1" x14ac:dyDescent="0.35">
      <c r="A767" s="417"/>
      <c r="B767" s="417"/>
      <c r="C767" s="417"/>
      <c r="D767" s="418"/>
      <c r="E767" s="419"/>
      <c r="F767" s="419"/>
      <c r="G767" s="420"/>
      <c r="H767" s="420"/>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c r="AN767" s="421"/>
      <c r="AO767" s="421"/>
    </row>
    <row r="768" spans="1:41" ht="13.5" customHeight="1" x14ac:dyDescent="0.35">
      <c r="A768" s="417"/>
      <c r="B768" s="417"/>
      <c r="C768" s="417"/>
      <c r="D768" s="418"/>
      <c r="E768" s="419"/>
      <c r="F768" s="419"/>
      <c r="G768" s="420"/>
      <c r="H768" s="420"/>
      <c r="I768" s="421"/>
      <c r="J768" s="421"/>
      <c r="K768" s="421"/>
      <c r="L768" s="421"/>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c r="AN768" s="421"/>
      <c r="AO768" s="421"/>
    </row>
    <row r="769" spans="1:41" ht="13.5" customHeight="1" x14ac:dyDescent="0.35">
      <c r="A769" s="417"/>
      <c r="B769" s="417"/>
      <c r="C769" s="417"/>
      <c r="D769" s="418"/>
      <c r="E769" s="419"/>
      <c r="F769" s="419"/>
      <c r="G769" s="420"/>
      <c r="H769" s="420"/>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c r="AN769" s="421"/>
      <c r="AO769" s="421"/>
    </row>
    <row r="770" spans="1:41" ht="13.5" customHeight="1" x14ac:dyDescent="0.35">
      <c r="A770" s="417"/>
      <c r="B770" s="417"/>
      <c r="C770" s="417"/>
      <c r="D770" s="418"/>
      <c r="E770" s="419"/>
      <c r="F770" s="419"/>
      <c r="G770" s="420"/>
      <c r="H770" s="420"/>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c r="AN770" s="421"/>
      <c r="AO770" s="421"/>
    </row>
    <row r="771" spans="1:41" ht="13.5" customHeight="1" x14ac:dyDescent="0.35">
      <c r="A771" s="417"/>
      <c r="B771" s="417"/>
      <c r="C771" s="417"/>
      <c r="D771" s="418"/>
      <c r="E771" s="419"/>
      <c r="F771" s="419"/>
      <c r="G771" s="420"/>
      <c r="H771" s="420"/>
      <c r="I771" s="421"/>
      <c r="J771" s="421"/>
      <c r="K771" s="421"/>
      <c r="L771" s="421"/>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c r="AN771" s="421"/>
      <c r="AO771" s="421"/>
    </row>
    <row r="772" spans="1:41" ht="13.5" customHeight="1" x14ac:dyDescent="0.35">
      <c r="A772" s="417"/>
      <c r="B772" s="417"/>
      <c r="C772" s="417"/>
      <c r="D772" s="418"/>
      <c r="E772" s="419"/>
      <c r="F772" s="419"/>
      <c r="G772" s="420"/>
      <c r="H772" s="420"/>
      <c r="I772" s="421"/>
      <c r="J772" s="421"/>
      <c r="K772" s="421"/>
      <c r="L772" s="421"/>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c r="AN772" s="421"/>
      <c r="AO772" s="421"/>
    </row>
    <row r="773" spans="1:41" ht="13.5" customHeight="1" x14ac:dyDescent="0.35">
      <c r="A773" s="417"/>
      <c r="B773" s="417"/>
      <c r="C773" s="417"/>
      <c r="D773" s="418"/>
      <c r="E773" s="419"/>
      <c r="F773" s="419"/>
      <c r="G773" s="420"/>
      <c r="H773" s="420"/>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c r="AN773" s="421"/>
      <c r="AO773" s="421"/>
    </row>
    <row r="774" spans="1:41" ht="13.5" customHeight="1" x14ac:dyDescent="0.35">
      <c r="A774" s="417"/>
      <c r="B774" s="417"/>
      <c r="C774" s="417"/>
      <c r="D774" s="418"/>
      <c r="E774" s="419"/>
      <c r="F774" s="419"/>
      <c r="G774" s="420"/>
      <c r="H774" s="420"/>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c r="AN774" s="421"/>
      <c r="AO774" s="421"/>
    </row>
    <row r="775" spans="1:41" ht="13.5" customHeight="1" x14ac:dyDescent="0.35">
      <c r="A775" s="417"/>
      <c r="B775" s="417"/>
      <c r="C775" s="417"/>
      <c r="D775" s="418"/>
      <c r="E775" s="419"/>
      <c r="F775" s="419"/>
      <c r="G775" s="420"/>
      <c r="H775" s="420"/>
      <c r="I775" s="421"/>
      <c r="J775" s="421"/>
      <c r="K775" s="421"/>
      <c r="L775" s="421"/>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c r="AN775" s="421"/>
      <c r="AO775" s="421"/>
    </row>
    <row r="776" spans="1:41" ht="13.5" customHeight="1" x14ac:dyDescent="0.35">
      <c r="A776" s="417"/>
      <c r="B776" s="417"/>
      <c r="C776" s="417"/>
      <c r="D776" s="418"/>
      <c r="E776" s="419"/>
      <c r="F776" s="419"/>
      <c r="G776" s="420"/>
      <c r="H776" s="420"/>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row>
    <row r="777" spans="1:41" ht="13.5" customHeight="1" x14ac:dyDescent="0.35">
      <c r="A777" s="417"/>
      <c r="B777" s="417"/>
      <c r="C777" s="417"/>
      <c r="D777" s="418"/>
      <c r="E777" s="419"/>
      <c r="F777" s="419"/>
      <c r="G777" s="420"/>
      <c r="H777" s="420"/>
      <c r="I777" s="421"/>
      <c r="J777" s="421"/>
      <c r="K777" s="421"/>
      <c r="L777" s="421"/>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c r="AN777" s="421"/>
      <c r="AO777" s="421"/>
    </row>
    <row r="778" spans="1:41" ht="13.5" customHeight="1" x14ac:dyDescent="0.35">
      <c r="A778" s="417"/>
      <c r="B778" s="417"/>
      <c r="C778" s="417"/>
      <c r="D778" s="418"/>
      <c r="E778" s="419"/>
      <c r="F778" s="419"/>
      <c r="G778" s="420"/>
      <c r="H778" s="420"/>
      <c r="I778" s="421"/>
      <c r="J778" s="421"/>
      <c r="K778" s="421"/>
      <c r="L778" s="421"/>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c r="AN778" s="421"/>
      <c r="AO778" s="421"/>
    </row>
    <row r="779" spans="1:41" ht="13.5" customHeight="1" x14ac:dyDescent="0.35">
      <c r="A779" s="417"/>
      <c r="B779" s="417"/>
      <c r="C779" s="417"/>
      <c r="D779" s="418"/>
      <c r="E779" s="419"/>
      <c r="F779" s="419"/>
      <c r="G779" s="420"/>
      <c r="H779" s="420"/>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row>
    <row r="780" spans="1:41" ht="13.5" customHeight="1" x14ac:dyDescent="0.35">
      <c r="A780" s="417"/>
      <c r="B780" s="417"/>
      <c r="C780" s="417"/>
      <c r="D780" s="418"/>
      <c r="E780" s="419"/>
      <c r="F780" s="419"/>
      <c r="G780" s="420"/>
      <c r="H780" s="420"/>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row>
    <row r="781" spans="1:41" ht="13.5" customHeight="1" x14ac:dyDescent="0.35">
      <c r="A781" s="417"/>
      <c r="B781" s="417"/>
      <c r="C781" s="417"/>
      <c r="D781" s="418"/>
      <c r="E781" s="419"/>
      <c r="F781" s="419"/>
      <c r="G781" s="420"/>
      <c r="H781" s="420"/>
      <c r="I781" s="421"/>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row>
    <row r="782" spans="1:41" ht="13.5" customHeight="1" x14ac:dyDescent="0.35">
      <c r="A782" s="417"/>
      <c r="B782" s="417"/>
      <c r="C782" s="417"/>
      <c r="D782" s="418"/>
      <c r="E782" s="419"/>
      <c r="F782" s="419"/>
      <c r="G782" s="420"/>
      <c r="H782" s="420"/>
      <c r="I782" s="421"/>
      <c r="J782" s="421"/>
      <c r="K782" s="421"/>
      <c r="L782" s="421"/>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c r="AN782" s="421"/>
      <c r="AO782" s="421"/>
    </row>
    <row r="783" spans="1:41" ht="13.5" customHeight="1" x14ac:dyDescent="0.35">
      <c r="A783" s="417"/>
      <c r="B783" s="417"/>
      <c r="C783" s="417"/>
      <c r="D783" s="418"/>
      <c r="E783" s="419"/>
      <c r="F783" s="419"/>
      <c r="G783" s="420"/>
      <c r="H783" s="420"/>
      <c r="I783" s="421"/>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row>
    <row r="784" spans="1:41" ht="13.5" customHeight="1" x14ac:dyDescent="0.35">
      <c r="A784" s="417"/>
      <c r="B784" s="417"/>
      <c r="C784" s="417"/>
      <c r="D784" s="418"/>
      <c r="E784" s="419"/>
      <c r="F784" s="419"/>
      <c r="G784" s="420"/>
      <c r="H784" s="420"/>
      <c r="I784" s="421"/>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row>
    <row r="785" spans="1:41" ht="13.5" customHeight="1" x14ac:dyDescent="0.35">
      <c r="A785" s="417"/>
      <c r="B785" s="417"/>
      <c r="C785" s="417"/>
      <c r="D785" s="418"/>
      <c r="E785" s="419"/>
      <c r="F785" s="419"/>
      <c r="G785" s="420"/>
      <c r="H785" s="420"/>
      <c r="I785" s="421"/>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c r="AN785" s="421"/>
      <c r="AO785" s="421"/>
    </row>
    <row r="786" spans="1:41" ht="13.5" customHeight="1" x14ac:dyDescent="0.35">
      <c r="A786" s="417"/>
      <c r="B786" s="417"/>
      <c r="C786" s="417"/>
      <c r="D786" s="418"/>
      <c r="E786" s="419"/>
      <c r="F786" s="419"/>
      <c r="G786" s="420"/>
      <c r="H786" s="420"/>
      <c r="I786" s="421"/>
      <c r="J786" s="421"/>
      <c r="K786" s="421"/>
      <c r="L786" s="421"/>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c r="AN786" s="421"/>
      <c r="AO786" s="421"/>
    </row>
    <row r="787" spans="1:41" ht="13.5" customHeight="1" x14ac:dyDescent="0.35">
      <c r="A787" s="417"/>
      <c r="B787" s="417"/>
      <c r="C787" s="417"/>
      <c r="D787" s="418"/>
      <c r="E787" s="419"/>
      <c r="F787" s="419"/>
      <c r="G787" s="420"/>
      <c r="H787" s="420"/>
      <c r="I787" s="421"/>
      <c r="J787" s="421"/>
      <c r="K787" s="421"/>
      <c r="L787" s="421"/>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c r="AN787" s="421"/>
      <c r="AO787" s="421"/>
    </row>
    <row r="788" spans="1:41" ht="13.5" customHeight="1" x14ac:dyDescent="0.35">
      <c r="A788" s="417"/>
      <c r="B788" s="417"/>
      <c r="C788" s="417"/>
      <c r="D788" s="418"/>
      <c r="E788" s="419"/>
      <c r="F788" s="419"/>
      <c r="G788" s="420"/>
      <c r="H788" s="420"/>
      <c r="I788" s="421"/>
      <c r="J788" s="421"/>
      <c r="K788" s="421"/>
      <c r="L788" s="421"/>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c r="AN788" s="421"/>
      <c r="AO788" s="421"/>
    </row>
    <row r="789" spans="1:41" ht="13.5" customHeight="1" x14ac:dyDescent="0.35">
      <c r="A789" s="417"/>
      <c r="B789" s="417"/>
      <c r="C789" s="417"/>
      <c r="D789" s="418"/>
      <c r="E789" s="419"/>
      <c r="F789" s="419"/>
      <c r="G789" s="420"/>
      <c r="H789" s="420"/>
      <c r="I789" s="421"/>
      <c r="J789" s="421"/>
      <c r="K789" s="421"/>
      <c r="L789" s="421"/>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c r="AN789" s="421"/>
      <c r="AO789" s="421"/>
    </row>
    <row r="790" spans="1:41" ht="13.5" customHeight="1" x14ac:dyDescent="0.35">
      <c r="A790" s="417"/>
      <c r="B790" s="417"/>
      <c r="C790" s="417"/>
      <c r="D790" s="418"/>
      <c r="E790" s="419"/>
      <c r="F790" s="419"/>
      <c r="G790" s="420"/>
      <c r="H790" s="420"/>
      <c r="I790" s="421"/>
      <c r="J790" s="421"/>
      <c r="K790" s="421"/>
      <c r="L790" s="421"/>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c r="AN790" s="421"/>
      <c r="AO790" s="421"/>
    </row>
    <row r="791" spans="1:41" ht="13.5" customHeight="1" x14ac:dyDescent="0.35">
      <c r="A791" s="417"/>
      <c r="B791" s="417"/>
      <c r="C791" s="417"/>
      <c r="D791" s="418"/>
      <c r="E791" s="419"/>
      <c r="F791" s="419"/>
      <c r="G791" s="420"/>
      <c r="H791" s="420"/>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c r="AN791" s="421"/>
      <c r="AO791" s="421"/>
    </row>
    <row r="792" spans="1:41" ht="13.5" customHeight="1" x14ac:dyDescent="0.35">
      <c r="A792" s="417"/>
      <c r="B792" s="417"/>
      <c r="C792" s="417"/>
      <c r="D792" s="418"/>
      <c r="E792" s="419"/>
      <c r="F792" s="419"/>
      <c r="G792" s="420"/>
      <c r="H792" s="420"/>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c r="AN792" s="421"/>
      <c r="AO792" s="421"/>
    </row>
    <row r="793" spans="1:41" ht="13.5" customHeight="1" x14ac:dyDescent="0.35">
      <c r="A793" s="417"/>
      <c r="B793" s="417"/>
      <c r="C793" s="417"/>
      <c r="D793" s="418"/>
      <c r="E793" s="419"/>
      <c r="F793" s="419"/>
      <c r="G793" s="420"/>
      <c r="H793" s="420"/>
      <c r="I793" s="421"/>
      <c r="J793" s="421"/>
      <c r="K793" s="421"/>
      <c r="L793" s="421"/>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c r="AN793" s="421"/>
      <c r="AO793" s="421"/>
    </row>
    <row r="794" spans="1:41" ht="13.5" customHeight="1" x14ac:dyDescent="0.35">
      <c r="A794" s="417"/>
      <c r="B794" s="417"/>
      <c r="C794" s="417"/>
      <c r="D794" s="418"/>
      <c r="E794" s="419"/>
      <c r="F794" s="419"/>
      <c r="G794" s="420"/>
      <c r="H794" s="420"/>
      <c r="I794" s="421"/>
      <c r="J794" s="421"/>
      <c r="K794" s="421"/>
      <c r="L794" s="421"/>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c r="AN794" s="421"/>
      <c r="AO794" s="421"/>
    </row>
    <row r="795" spans="1:41" ht="13.5" customHeight="1" x14ac:dyDescent="0.35">
      <c r="A795" s="417"/>
      <c r="B795" s="417"/>
      <c r="C795" s="417"/>
      <c r="D795" s="418"/>
      <c r="E795" s="419"/>
      <c r="F795" s="419"/>
      <c r="G795" s="420"/>
      <c r="H795" s="420"/>
      <c r="I795" s="421"/>
      <c r="J795" s="421"/>
      <c r="K795" s="421"/>
      <c r="L795" s="421"/>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c r="AN795" s="421"/>
      <c r="AO795" s="421"/>
    </row>
    <row r="796" spans="1:41" ht="13.5" customHeight="1" x14ac:dyDescent="0.35">
      <c r="A796" s="417"/>
      <c r="B796" s="417"/>
      <c r="C796" s="417"/>
      <c r="D796" s="418"/>
      <c r="E796" s="419"/>
      <c r="F796" s="419"/>
      <c r="G796" s="420"/>
      <c r="H796" s="420"/>
      <c r="I796" s="421"/>
      <c r="J796" s="421"/>
      <c r="K796" s="421"/>
      <c r="L796" s="421"/>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c r="AN796" s="421"/>
      <c r="AO796" s="421"/>
    </row>
    <row r="797" spans="1:41" ht="13.5" customHeight="1" x14ac:dyDescent="0.35">
      <c r="A797" s="417"/>
      <c r="B797" s="417"/>
      <c r="C797" s="417"/>
      <c r="D797" s="418"/>
      <c r="E797" s="419"/>
      <c r="F797" s="419"/>
      <c r="G797" s="420"/>
      <c r="H797" s="420"/>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c r="AN797" s="421"/>
      <c r="AO797" s="421"/>
    </row>
    <row r="798" spans="1:41" ht="13.5" customHeight="1" x14ac:dyDescent="0.35">
      <c r="A798" s="417"/>
      <c r="B798" s="417"/>
      <c r="C798" s="417"/>
      <c r="D798" s="418"/>
      <c r="E798" s="419"/>
      <c r="F798" s="419"/>
      <c r="G798" s="420"/>
      <c r="H798" s="420"/>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c r="AN798" s="421"/>
      <c r="AO798" s="421"/>
    </row>
    <row r="799" spans="1:41" ht="13.5" customHeight="1" x14ac:dyDescent="0.35">
      <c r="A799" s="417"/>
      <c r="B799" s="417"/>
      <c r="C799" s="417"/>
      <c r="D799" s="418"/>
      <c r="E799" s="419"/>
      <c r="F799" s="419"/>
      <c r="G799" s="420"/>
      <c r="H799" s="420"/>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c r="AN799" s="421"/>
      <c r="AO799" s="421"/>
    </row>
    <row r="800" spans="1:41" ht="13.5" customHeight="1" x14ac:dyDescent="0.35">
      <c r="A800" s="417"/>
      <c r="B800" s="417"/>
      <c r="C800" s="417"/>
      <c r="D800" s="418"/>
      <c r="E800" s="419"/>
      <c r="F800" s="419"/>
      <c r="G800" s="420"/>
      <c r="H800" s="420"/>
      <c r="I800" s="421"/>
      <c r="J800" s="421"/>
      <c r="K800" s="421"/>
      <c r="L800" s="421"/>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c r="AN800" s="421"/>
      <c r="AO800" s="421"/>
    </row>
    <row r="801" spans="1:41" ht="13.5" customHeight="1" x14ac:dyDescent="0.35">
      <c r="A801" s="417"/>
      <c r="B801" s="417"/>
      <c r="C801" s="417"/>
      <c r="D801" s="418"/>
      <c r="E801" s="419"/>
      <c r="F801" s="419"/>
      <c r="G801" s="420"/>
      <c r="H801" s="420"/>
      <c r="I801" s="421"/>
      <c r="J801" s="421"/>
      <c r="K801" s="421"/>
      <c r="L801" s="421"/>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c r="AN801" s="421"/>
      <c r="AO801" s="421"/>
    </row>
    <row r="802" spans="1:41" ht="13.5" customHeight="1" x14ac:dyDescent="0.35">
      <c r="A802" s="417"/>
      <c r="B802" s="417"/>
      <c r="C802" s="417"/>
      <c r="D802" s="418"/>
      <c r="E802" s="419"/>
      <c r="F802" s="419"/>
      <c r="G802" s="420"/>
      <c r="H802" s="420"/>
      <c r="I802" s="421"/>
      <c r="J802" s="421"/>
      <c r="K802" s="421"/>
      <c r="L802" s="421"/>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c r="AN802" s="421"/>
      <c r="AO802" s="421"/>
    </row>
    <row r="803" spans="1:41" ht="13.5" customHeight="1" x14ac:dyDescent="0.35">
      <c r="A803" s="417"/>
      <c r="B803" s="417"/>
      <c r="C803" s="417"/>
      <c r="D803" s="418"/>
      <c r="E803" s="419"/>
      <c r="F803" s="419"/>
      <c r="G803" s="420"/>
      <c r="H803" s="420"/>
      <c r="I803" s="421"/>
      <c r="J803" s="421"/>
      <c r="K803" s="421"/>
      <c r="L803" s="421"/>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c r="AN803" s="421"/>
      <c r="AO803" s="421"/>
    </row>
    <row r="804" spans="1:41" ht="13.5" customHeight="1" x14ac:dyDescent="0.35">
      <c r="A804" s="417"/>
      <c r="B804" s="417"/>
      <c r="C804" s="417"/>
      <c r="D804" s="418"/>
      <c r="E804" s="419"/>
      <c r="F804" s="419"/>
      <c r="G804" s="420"/>
      <c r="H804" s="420"/>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c r="AN804" s="421"/>
      <c r="AO804" s="421"/>
    </row>
    <row r="805" spans="1:41" ht="13.5" customHeight="1" x14ac:dyDescent="0.35">
      <c r="A805" s="417"/>
      <c r="B805" s="417"/>
      <c r="C805" s="417"/>
      <c r="D805" s="418"/>
      <c r="E805" s="419"/>
      <c r="F805" s="419"/>
      <c r="G805" s="420"/>
      <c r="H805" s="420"/>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c r="AN805" s="421"/>
      <c r="AO805" s="421"/>
    </row>
    <row r="806" spans="1:41" ht="13.5" customHeight="1" x14ac:dyDescent="0.35">
      <c r="A806" s="417"/>
      <c r="B806" s="417"/>
      <c r="C806" s="417"/>
      <c r="D806" s="418"/>
      <c r="E806" s="419"/>
      <c r="F806" s="419"/>
      <c r="G806" s="420"/>
      <c r="H806" s="420"/>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c r="AN806" s="421"/>
      <c r="AO806" s="421"/>
    </row>
    <row r="807" spans="1:41" ht="13.5" customHeight="1" x14ac:dyDescent="0.35">
      <c r="A807" s="417"/>
      <c r="B807" s="417"/>
      <c r="C807" s="417"/>
      <c r="D807" s="418"/>
      <c r="E807" s="419"/>
      <c r="F807" s="419"/>
      <c r="G807" s="420"/>
      <c r="H807" s="420"/>
      <c r="I807" s="421"/>
      <c r="J807" s="421"/>
      <c r="K807" s="421"/>
      <c r="L807" s="421"/>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c r="AN807" s="421"/>
      <c r="AO807" s="421"/>
    </row>
    <row r="808" spans="1:41" ht="13.5" customHeight="1" x14ac:dyDescent="0.35">
      <c r="A808" s="417"/>
      <c r="B808" s="417"/>
      <c r="C808" s="417"/>
      <c r="D808" s="418"/>
      <c r="E808" s="419"/>
      <c r="F808" s="419"/>
      <c r="G808" s="420"/>
      <c r="H808" s="420"/>
      <c r="I808" s="421"/>
      <c r="J808" s="421"/>
      <c r="K808" s="421"/>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row>
    <row r="809" spans="1:41" ht="13.5" customHeight="1" x14ac:dyDescent="0.35">
      <c r="A809" s="417"/>
      <c r="B809" s="417"/>
      <c r="C809" s="417"/>
      <c r="D809" s="418"/>
      <c r="E809" s="419"/>
      <c r="F809" s="419"/>
      <c r="G809" s="420"/>
      <c r="H809" s="420"/>
      <c r="I809" s="421"/>
      <c r="J809" s="421"/>
      <c r="K809" s="421"/>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row>
    <row r="810" spans="1:41" ht="13.5" customHeight="1" x14ac:dyDescent="0.35">
      <c r="A810" s="417"/>
      <c r="B810" s="417"/>
      <c r="C810" s="417"/>
      <c r="D810" s="418"/>
      <c r="E810" s="419"/>
      <c r="F810" s="419"/>
      <c r="G810" s="420"/>
      <c r="H810" s="420"/>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row>
    <row r="811" spans="1:41" ht="13.5" customHeight="1" x14ac:dyDescent="0.35">
      <c r="A811" s="417"/>
      <c r="B811" s="417"/>
      <c r="C811" s="417"/>
      <c r="D811" s="418"/>
      <c r="E811" s="419"/>
      <c r="F811" s="419"/>
      <c r="G811" s="420"/>
      <c r="H811" s="420"/>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c r="AN811" s="421"/>
      <c r="AO811" s="421"/>
    </row>
    <row r="812" spans="1:41" ht="13.5" customHeight="1" x14ac:dyDescent="0.35">
      <c r="A812" s="417"/>
      <c r="B812" s="417"/>
      <c r="C812" s="417"/>
      <c r="D812" s="418"/>
      <c r="E812" s="419"/>
      <c r="F812" s="419"/>
      <c r="G812" s="420"/>
      <c r="H812" s="420"/>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row>
    <row r="813" spans="1:41" ht="13.5" customHeight="1" x14ac:dyDescent="0.35">
      <c r="A813" s="417"/>
      <c r="B813" s="417"/>
      <c r="C813" s="417"/>
      <c r="D813" s="418"/>
      <c r="E813" s="419"/>
      <c r="F813" s="419"/>
      <c r="G813" s="420"/>
      <c r="H813" s="420"/>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row>
    <row r="814" spans="1:41" ht="13.5" customHeight="1" x14ac:dyDescent="0.35">
      <c r="A814" s="417"/>
      <c r="B814" s="417"/>
      <c r="C814" s="417"/>
      <c r="D814" s="418"/>
      <c r="E814" s="419"/>
      <c r="F814" s="419"/>
      <c r="G814" s="420"/>
      <c r="H814" s="420"/>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row>
    <row r="815" spans="1:41" ht="13.5" customHeight="1" x14ac:dyDescent="0.35">
      <c r="A815" s="417"/>
      <c r="B815" s="417"/>
      <c r="C815" s="417"/>
      <c r="D815" s="418"/>
      <c r="E815" s="419"/>
      <c r="F815" s="419"/>
      <c r="G815" s="420"/>
      <c r="H815" s="420"/>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c r="AN815" s="421"/>
      <c r="AO815" s="421"/>
    </row>
    <row r="816" spans="1:41" ht="13.5" customHeight="1" x14ac:dyDescent="0.35">
      <c r="A816" s="417"/>
      <c r="B816" s="417"/>
      <c r="C816" s="417"/>
      <c r="D816" s="418"/>
      <c r="E816" s="419"/>
      <c r="F816" s="419"/>
      <c r="G816" s="420"/>
      <c r="H816" s="420"/>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row>
    <row r="817" spans="1:41" ht="13.5" customHeight="1" x14ac:dyDescent="0.35">
      <c r="A817" s="417"/>
      <c r="B817" s="417"/>
      <c r="C817" s="417"/>
      <c r="D817" s="418"/>
      <c r="E817" s="419"/>
      <c r="F817" s="419"/>
      <c r="G817" s="420"/>
      <c r="H817" s="420"/>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c r="AN817" s="421"/>
      <c r="AO817" s="421"/>
    </row>
    <row r="818" spans="1:41" ht="13.5" customHeight="1" x14ac:dyDescent="0.35">
      <c r="A818" s="417"/>
      <c r="B818" s="417"/>
      <c r="C818" s="417"/>
      <c r="D818" s="418"/>
      <c r="E818" s="419"/>
      <c r="F818" s="419"/>
      <c r="G818" s="420"/>
      <c r="H818" s="420"/>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c r="AN818" s="421"/>
      <c r="AO818" s="421"/>
    </row>
    <row r="819" spans="1:41" ht="13.5" customHeight="1" x14ac:dyDescent="0.35">
      <c r="A819" s="417"/>
      <c r="B819" s="417"/>
      <c r="C819" s="417"/>
      <c r="D819" s="418"/>
      <c r="E819" s="419"/>
      <c r="F819" s="419"/>
      <c r="G819" s="420"/>
      <c r="H819" s="420"/>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c r="AN819" s="421"/>
      <c r="AO819" s="421"/>
    </row>
    <row r="820" spans="1:41" ht="13.5" customHeight="1" x14ac:dyDescent="0.35">
      <c r="A820" s="417"/>
      <c r="B820" s="417"/>
      <c r="C820" s="417"/>
      <c r="D820" s="418"/>
      <c r="E820" s="419"/>
      <c r="F820" s="419"/>
      <c r="G820" s="420"/>
      <c r="H820" s="420"/>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c r="AN820" s="421"/>
      <c r="AO820" s="421"/>
    </row>
    <row r="821" spans="1:41" ht="13.5" customHeight="1" x14ac:dyDescent="0.35">
      <c r="A821" s="417"/>
      <c r="B821" s="417"/>
      <c r="C821" s="417"/>
      <c r="D821" s="418"/>
      <c r="E821" s="419"/>
      <c r="F821" s="419"/>
      <c r="G821" s="420"/>
      <c r="H821" s="420"/>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c r="AN821" s="421"/>
      <c r="AO821" s="421"/>
    </row>
    <row r="822" spans="1:41" ht="13.5" customHeight="1" x14ac:dyDescent="0.35">
      <c r="A822" s="417"/>
      <c r="B822" s="417"/>
      <c r="C822" s="417"/>
      <c r="D822" s="418"/>
      <c r="E822" s="419"/>
      <c r="F822" s="419"/>
      <c r="G822" s="420"/>
      <c r="H822" s="420"/>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c r="AN822" s="421"/>
      <c r="AO822" s="421"/>
    </row>
    <row r="823" spans="1:41" ht="13.5" customHeight="1" x14ac:dyDescent="0.35">
      <c r="A823" s="417"/>
      <c r="B823" s="417"/>
      <c r="C823" s="417"/>
      <c r="D823" s="418"/>
      <c r="E823" s="419"/>
      <c r="F823" s="419"/>
      <c r="G823" s="420"/>
      <c r="H823" s="420"/>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c r="AN823" s="421"/>
      <c r="AO823" s="421"/>
    </row>
    <row r="824" spans="1:41" ht="13.5" customHeight="1" x14ac:dyDescent="0.35">
      <c r="A824" s="417"/>
      <c r="B824" s="417"/>
      <c r="C824" s="417"/>
      <c r="D824" s="418"/>
      <c r="E824" s="419"/>
      <c r="F824" s="419"/>
      <c r="G824" s="420"/>
      <c r="H824" s="420"/>
      <c r="I824" s="421"/>
      <c r="J824" s="421"/>
      <c r="K824" s="421"/>
      <c r="L824" s="421"/>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c r="AN824" s="421"/>
      <c r="AO824" s="421"/>
    </row>
    <row r="825" spans="1:41" ht="13.5" customHeight="1" x14ac:dyDescent="0.35">
      <c r="A825" s="417"/>
      <c r="B825" s="417"/>
      <c r="C825" s="417"/>
      <c r="D825" s="418"/>
      <c r="E825" s="419"/>
      <c r="F825" s="419"/>
      <c r="G825" s="420"/>
      <c r="H825" s="420"/>
      <c r="I825" s="421"/>
      <c r="J825" s="421"/>
      <c r="K825" s="421"/>
      <c r="L825" s="421"/>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c r="AN825" s="421"/>
      <c r="AO825" s="421"/>
    </row>
    <row r="826" spans="1:41" ht="13.5" customHeight="1" x14ac:dyDescent="0.35">
      <c r="A826" s="417"/>
      <c r="B826" s="417"/>
      <c r="C826" s="417"/>
      <c r="D826" s="418"/>
      <c r="E826" s="419"/>
      <c r="F826" s="419"/>
      <c r="G826" s="420"/>
      <c r="H826" s="420"/>
      <c r="I826" s="421"/>
      <c r="J826" s="421"/>
      <c r="K826" s="421"/>
      <c r="L826" s="421"/>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c r="AN826" s="421"/>
      <c r="AO826" s="421"/>
    </row>
    <row r="827" spans="1:41" ht="13.5" customHeight="1" x14ac:dyDescent="0.35">
      <c r="A827" s="417"/>
      <c r="B827" s="417"/>
      <c r="C827" s="417"/>
      <c r="D827" s="418"/>
      <c r="E827" s="419"/>
      <c r="F827" s="419"/>
      <c r="G827" s="420"/>
      <c r="H827" s="420"/>
      <c r="I827" s="421"/>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c r="AN827" s="421"/>
      <c r="AO827" s="421"/>
    </row>
    <row r="828" spans="1:41" ht="13.5" customHeight="1" x14ac:dyDescent="0.35">
      <c r="A828" s="417"/>
      <c r="B828" s="417"/>
      <c r="C828" s="417"/>
      <c r="D828" s="418"/>
      <c r="E828" s="419"/>
      <c r="F828" s="419"/>
      <c r="G828" s="420"/>
      <c r="H828" s="420"/>
      <c r="I828" s="421"/>
      <c r="J828" s="421"/>
      <c r="K828" s="421"/>
      <c r="L828" s="421"/>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c r="AN828" s="421"/>
      <c r="AO828" s="421"/>
    </row>
    <row r="829" spans="1:41" ht="13.5" customHeight="1" x14ac:dyDescent="0.35">
      <c r="A829" s="417"/>
      <c r="B829" s="417"/>
      <c r="C829" s="417"/>
      <c r="D829" s="418"/>
      <c r="E829" s="419"/>
      <c r="F829" s="419"/>
      <c r="G829" s="420"/>
      <c r="H829" s="420"/>
      <c r="I829" s="421"/>
      <c r="J829" s="421"/>
      <c r="K829" s="421"/>
      <c r="L829" s="421"/>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c r="AN829" s="421"/>
      <c r="AO829" s="421"/>
    </row>
    <row r="830" spans="1:41" ht="13.5" customHeight="1" x14ac:dyDescent="0.35">
      <c r="A830" s="417"/>
      <c r="B830" s="417"/>
      <c r="C830" s="417"/>
      <c r="D830" s="418"/>
      <c r="E830" s="419"/>
      <c r="F830" s="419"/>
      <c r="G830" s="420"/>
      <c r="H830" s="420"/>
      <c r="I830" s="421"/>
      <c r="J830" s="421"/>
      <c r="K830" s="421"/>
      <c r="L830" s="421"/>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c r="AN830" s="421"/>
      <c r="AO830" s="421"/>
    </row>
    <row r="831" spans="1:41" ht="13.5" customHeight="1" x14ac:dyDescent="0.35">
      <c r="A831" s="417"/>
      <c r="B831" s="417"/>
      <c r="C831" s="417"/>
      <c r="D831" s="418"/>
      <c r="E831" s="419"/>
      <c r="F831" s="419"/>
      <c r="G831" s="420"/>
      <c r="H831" s="420"/>
      <c r="I831" s="421"/>
      <c r="J831" s="421"/>
      <c r="K831" s="421"/>
      <c r="L831" s="421"/>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c r="AN831" s="421"/>
      <c r="AO831" s="421"/>
    </row>
    <row r="832" spans="1:41" ht="13.5" customHeight="1" x14ac:dyDescent="0.35">
      <c r="A832" s="417"/>
      <c r="B832" s="417"/>
      <c r="C832" s="417"/>
      <c r="D832" s="418"/>
      <c r="E832" s="419"/>
      <c r="F832" s="419"/>
      <c r="G832" s="420"/>
      <c r="H832" s="420"/>
      <c r="I832" s="421"/>
      <c r="J832" s="421"/>
      <c r="K832" s="421"/>
      <c r="L832" s="421"/>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c r="AN832" s="421"/>
      <c r="AO832" s="421"/>
    </row>
    <row r="833" spans="1:41" ht="13.5" customHeight="1" x14ac:dyDescent="0.35">
      <c r="A833" s="417"/>
      <c r="B833" s="417"/>
      <c r="C833" s="417"/>
      <c r="D833" s="418"/>
      <c r="E833" s="419"/>
      <c r="F833" s="419"/>
      <c r="G833" s="420"/>
      <c r="H833" s="420"/>
      <c r="I833" s="421"/>
      <c r="J833" s="421"/>
      <c r="K833" s="421"/>
      <c r="L833" s="421"/>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c r="AN833" s="421"/>
      <c r="AO833" s="421"/>
    </row>
    <row r="834" spans="1:41" ht="13.5" customHeight="1" x14ac:dyDescent="0.35">
      <c r="A834" s="417"/>
      <c r="B834" s="417"/>
      <c r="C834" s="417"/>
      <c r="D834" s="418"/>
      <c r="E834" s="419"/>
      <c r="F834" s="419"/>
      <c r="G834" s="420"/>
      <c r="H834" s="420"/>
      <c r="I834" s="421"/>
      <c r="J834" s="421"/>
      <c r="K834" s="421"/>
      <c r="L834" s="421"/>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c r="AN834" s="421"/>
      <c r="AO834" s="421"/>
    </row>
    <row r="835" spans="1:41" ht="13.5" customHeight="1" x14ac:dyDescent="0.35">
      <c r="A835" s="417"/>
      <c r="B835" s="417"/>
      <c r="C835" s="417"/>
      <c r="D835" s="418"/>
      <c r="E835" s="419"/>
      <c r="F835" s="419"/>
      <c r="G835" s="420"/>
      <c r="H835" s="420"/>
      <c r="I835" s="421"/>
      <c r="J835" s="421"/>
      <c r="K835" s="421"/>
      <c r="L835" s="421"/>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c r="AN835" s="421"/>
      <c r="AO835" s="421"/>
    </row>
    <row r="836" spans="1:41" ht="13.5" customHeight="1" x14ac:dyDescent="0.35">
      <c r="A836" s="417"/>
      <c r="B836" s="417"/>
      <c r="C836" s="417"/>
      <c r="D836" s="418"/>
      <c r="E836" s="419"/>
      <c r="F836" s="419"/>
      <c r="G836" s="420"/>
      <c r="H836" s="420"/>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c r="AN836" s="421"/>
      <c r="AO836" s="421"/>
    </row>
    <row r="837" spans="1:41" ht="13.5" customHeight="1" x14ac:dyDescent="0.35">
      <c r="A837" s="417"/>
      <c r="B837" s="417"/>
      <c r="C837" s="417"/>
      <c r="D837" s="418"/>
      <c r="E837" s="419"/>
      <c r="F837" s="419"/>
      <c r="G837" s="420"/>
      <c r="H837" s="420"/>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c r="AN837" s="421"/>
      <c r="AO837" s="421"/>
    </row>
    <row r="838" spans="1:41" ht="13.5" customHeight="1" x14ac:dyDescent="0.35">
      <c r="A838" s="417"/>
      <c r="B838" s="417"/>
      <c r="C838" s="417"/>
      <c r="D838" s="418"/>
      <c r="E838" s="419"/>
      <c r="F838" s="419"/>
      <c r="G838" s="420"/>
      <c r="H838" s="420"/>
      <c r="I838" s="421"/>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c r="AN838" s="421"/>
      <c r="AO838" s="421"/>
    </row>
    <row r="839" spans="1:41" ht="13.5" customHeight="1" x14ac:dyDescent="0.35">
      <c r="A839" s="417"/>
      <c r="B839" s="417"/>
      <c r="C839" s="417"/>
      <c r="D839" s="418"/>
      <c r="E839" s="419"/>
      <c r="F839" s="419"/>
      <c r="G839" s="420"/>
      <c r="H839" s="420"/>
      <c r="I839" s="421"/>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c r="AN839" s="421"/>
      <c r="AO839" s="421"/>
    </row>
    <row r="840" spans="1:41" ht="13.5" customHeight="1" x14ac:dyDescent="0.35">
      <c r="A840" s="417"/>
      <c r="B840" s="417"/>
      <c r="C840" s="417"/>
      <c r="D840" s="418"/>
      <c r="E840" s="419"/>
      <c r="F840" s="419"/>
      <c r="G840" s="420"/>
      <c r="H840" s="420"/>
      <c r="I840" s="421"/>
      <c r="J840" s="421"/>
      <c r="K840" s="421"/>
      <c r="L840" s="421"/>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c r="AN840" s="421"/>
      <c r="AO840" s="421"/>
    </row>
    <row r="841" spans="1:41" ht="13.5" customHeight="1" x14ac:dyDescent="0.35">
      <c r="A841" s="417"/>
      <c r="B841" s="417"/>
      <c r="C841" s="417"/>
      <c r="D841" s="418"/>
      <c r="E841" s="419"/>
      <c r="F841" s="419"/>
      <c r="G841" s="420"/>
      <c r="H841" s="420"/>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c r="AN841" s="421"/>
      <c r="AO841" s="421"/>
    </row>
    <row r="842" spans="1:41" ht="13.5" customHeight="1" x14ac:dyDescent="0.35">
      <c r="A842" s="417"/>
      <c r="B842" s="417"/>
      <c r="C842" s="417"/>
      <c r="D842" s="418"/>
      <c r="E842" s="419"/>
      <c r="F842" s="419"/>
      <c r="G842" s="420"/>
      <c r="H842" s="420"/>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row>
    <row r="843" spans="1:41" ht="13.5" customHeight="1" x14ac:dyDescent="0.35">
      <c r="A843" s="417"/>
      <c r="B843" s="417"/>
      <c r="C843" s="417"/>
      <c r="D843" s="418"/>
      <c r="E843" s="419"/>
      <c r="F843" s="419"/>
      <c r="G843" s="420"/>
      <c r="H843" s="420"/>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row>
    <row r="844" spans="1:41" ht="13.5" customHeight="1" x14ac:dyDescent="0.35">
      <c r="A844" s="417"/>
      <c r="B844" s="417"/>
      <c r="C844" s="417"/>
      <c r="D844" s="418"/>
      <c r="E844" s="419"/>
      <c r="F844" s="419"/>
      <c r="G844" s="420"/>
      <c r="H844" s="420"/>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c r="AN844" s="421"/>
      <c r="AO844" s="421"/>
    </row>
    <row r="845" spans="1:41" ht="13.5" customHeight="1" x14ac:dyDescent="0.35">
      <c r="A845" s="417"/>
      <c r="B845" s="417"/>
      <c r="C845" s="417"/>
      <c r="D845" s="418"/>
      <c r="E845" s="419"/>
      <c r="F845" s="419"/>
      <c r="G845" s="420"/>
      <c r="H845" s="420"/>
      <c r="I845" s="421"/>
      <c r="J845" s="421"/>
      <c r="K845" s="421"/>
      <c r="L845" s="421"/>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c r="AN845" s="421"/>
      <c r="AO845" s="421"/>
    </row>
    <row r="846" spans="1:41" ht="13.5" customHeight="1" x14ac:dyDescent="0.35">
      <c r="A846" s="417"/>
      <c r="B846" s="417"/>
      <c r="C846" s="417"/>
      <c r="D846" s="418"/>
      <c r="E846" s="419"/>
      <c r="F846" s="419"/>
      <c r="G846" s="420"/>
      <c r="H846" s="420"/>
      <c r="I846" s="421"/>
      <c r="J846" s="421"/>
      <c r="K846" s="421"/>
      <c r="L846" s="421"/>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c r="AN846" s="421"/>
      <c r="AO846" s="421"/>
    </row>
    <row r="847" spans="1:41" ht="13.5" customHeight="1" x14ac:dyDescent="0.35">
      <c r="A847" s="417"/>
      <c r="B847" s="417"/>
      <c r="C847" s="417"/>
      <c r="D847" s="418"/>
      <c r="E847" s="419"/>
      <c r="F847" s="419"/>
      <c r="G847" s="420"/>
      <c r="H847" s="420"/>
      <c r="I847" s="421"/>
      <c r="J847" s="421"/>
      <c r="K847" s="421"/>
      <c r="L847" s="421"/>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c r="AN847" s="421"/>
      <c r="AO847" s="421"/>
    </row>
    <row r="848" spans="1:41" ht="13.5" customHeight="1" x14ac:dyDescent="0.35">
      <c r="A848" s="417"/>
      <c r="B848" s="417"/>
      <c r="C848" s="417"/>
      <c r="D848" s="418"/>
      <c r="E848" s="419"/>
      <c r="F848" s="419"/>
      <c r="G848" s="420"/>
      <c r="H848" s="420"/>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c r="AN848" s="421"/>
      <c r="AO848" s="421"/>
    </row>
    <row r="849" spans="1:41" ht="13.5" customHeight="1" x14ac:dyDescent="0.35">
      <c r="A849" s="417"/>
      <c r="B849" s="417"/>
      <c r="C849" s="417"/>
      <c r="D849" s="418"/>
      <c r="E849" s="419"/>
      <c r="F849" s="419"/>
      <c r="G849" s="420"/>
      <c r="H849" s="420"/>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c r="AN849" s="421"/>
      <c r="AO849" s="421"/>
    </row>
    <row r="850" spans="1:41" ht="13.5" customHeight="1" x14ac:dyDescent="0.35">
      <c r="A850" s="417"/>
      <c r="B850" s="417"/>
      <c r="C850" s="417"/>
      <c r="D850" s="418"/>
      <c r="E850" s="419"/>
      <c r="F850" s="419"/>
      <c r="G850" s="420"/>
      <c r="H850" s="420"/>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c r="AN850" s="421"/>
      <c r="AO850" s="421"/>
    </row>
    <row r="851" spans="1:41" ht="13.5" customHeight="1" x14ac:dyDescent="0.35">
      <c r="A851" s="417"/>
      <c r="B851" s="417"/>
      <c r="C851" s="417"/>
      <c r="D851" s="418"/>
      <c r="E851" s="419"/>
      <c r="F851" s="419"/>
      <c r="G851" s="420"/>
      <c r="H851" s="420"/>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c r="AN851" s="421"/>
      <c r="AO851" s="421"/>
    </row>
    <row r="852" spans="1:41" ht="13.5" customHeight="1" x14ac:dyDescent="0.35">
      <c r="A852" s="417"/>
      <c r="B852" s="417"/>
      <c r="C852" s="417"/>
      <c r="D852" s="418"/>
      <c r="E852" s="419"/>
      <c r="F852" s="419"/>
      <c r="G852" s="420"/>
      <c r="H852" s="420"/>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c r="AN852" s="421"/>
      <c r="AO852" s="421"/>
    </row>
    <row r="853" spans="1:41" ht="13.5" customHeight="1" x14ac:dyDescent="0.35">
      <c r="A853" s="417"/>
      <c r="B853" s="417"/>
      <c r="C853" s="417"/>
      <c r="D853" s="418"/>
      <c r="E853" s="419"/>
      <c r="F853" s="419"/>
      <c r="G853" s="420"/>
      <c r="H853" s="420"/>
      <c r="I853" s="421"/>
      <c r="J853" s="421"/>
      <c r="K853" s="421"/>
      <c r="L853" s="421"/>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c r="AN853" s="421"/>
      <c r="AO853" s="421"/>
    </row>
    <row r="854" spans="1:41" ht="13.5" customHeight="1" x14ac:dyDescent="0.35">
      <c r="A854" s="417"/>
      <c r="B854" s="417"/>
      <c r="C854" s="417"/>
      <c r="D854" s="418"/>
      <c r="E854" s="419"/>
      <c r="F854" s="419"/>
      <c r="G854" s="420"/>
      <c r="H854" s="420"/>
      <c r="I854" s="421"/>
      <c r="J854" s="421"/>
      <c r="K854" s="421"/>
      <c r="L854" s="421"/>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c r="AN854" s="421"/>
      <c r="AO854" s="421"/>
    </row>
    <row r="855" spans="1:41" ht="13.5" customHeight="1" x14ac:dyDescent="0.35">
      <c r="A855" s="417"/>
      <c r="B855" s="417"/>
      <c r="C855" s="417"/>
      <c r="D855" s="418"/>
      <c r="E855" s="419"/>
      <c r="F855" s="419"/>
      <c r="G855" s="420"/>
      <c r="H855" s="420"/>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c r="AN855" s="421"/>
      <c r="AO855" s="421"/>
    </row>
    <row r="856" spans="1:41" ht="13.5" customHeight="1" x14ac:dyDescent="0.35">
      <c r="A856" s="417"/>
      <c r="B856" s="417"/>
      <c r="C856" s="417"/>
      <c r="D856" s="418"/>
      <c r="E856" s="419"/>
      <c r="F856" s="419"/>
      <c r="G856" s="420"/>
      <c r="H856" s="420"/>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c r="AN856" s="421"/>
      <c r="AO856" s="421"/>
    </row>
    <row r="857" spans="1:41" ht="13.5" customHeight="1" x14ac:dyDescent="0.35">
      <c r="A857" s="417"/>
      <c r="B857" s="417"/>
      <c r="C857" s="417"/>
      <c r="D857" s="418"/>
      <c r="E857" s="419"/>
      <c r="F857" s="419"/>
      <c r="G857" s="420"/>
      <c r="H857" s="420"/>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c r="AN857" s="421"/>
      <c r="AO857" s="421"/>
    </row>
    <row r="858" spans="1:41" ht="13.5" customHeight="1" x14ac:dyDescent="0.35">
      <c r="A858" s="417"/>
      <c r="B858" s="417"/>
      <c r="C858" s="417"/>
      <c r="D858" s="418"/>
      <c r="E858" s="419"/>
      <c r="F858" s="419"/>
      <c r="G858" s="420"/>
      <c r="H858" s="420"/>
      <c r="I858" s="421"/>
      <c r="J858" s="421"/>
      <c r="K858" s="421"/>
      <c r="L858" s="421"/>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c r="AN858" s="421"/>
      <c r="AO858" s="421"/>
    </row>
    <row r="859" spans="1:41" ht="13.5" customHeight="1" x14ac:dyDescent="0.35">
      <c r="A859" s="417"/>
      <c r="B859" s="417"/>
      <c r="C859" s="417"/>
      <c r="D859" s="418"/>
      <c r="E859" s="419"/>
      <c r="F859" s="419"/>
      <c r="G859" s="420"/>
      <c r="H859" s="420"/>
      <c r="I859" s="421"/>
      <c r="J859" s="421"/>
      <c r="K859" s="421"/>
      <c r="L859" s="421"/>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c r="AN859" s="421"/>
      <c r="AO859" s="421"/>
    </row>
    <row r="860" spans="1:41" ht="13.5" customHeight="1" x14ac:dyDescent="0.35">
      <c r="A860" s="417"/>
      <c r="B860" s="417"/>
      <c r="C860" s="417"/>
      <c r="D860" s="418"/>
      <c r="E860" s="419"/>
      <c r="F860" s="419"/>
      <c r="G860" s="420"/>
      <c r="H860" s="420"/>
      <c r="I860" s="421"/>
      <c r="J860" s="421"/>
      <c r="K860" s="421"/>
      <c r="L860" s="421"/>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c r="AN860" s="421"/>
      <c r="AO860" s="421"/>
    </row>
    <row r="861" spans="1:41" ht="13.5" customHeight="1" x14ac:dyDescent="0.35">
      <c r="A861" s="417"/>
      <c r="B861" s="417"/>
      <c r="C861" s="417"/>
      <c r="D861" s="418"/>
      <c r="E861" s="419"/>
      <c r="F861" s="419"/>
      <c r="G861" s="420"/>
      <c r="H861" s="420"/>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c r="AN861" s="421"/>
      <c r="AO861" s="421"/>
    </row>
    <row r="862" spans="1:41" ht="13.5" customHeight="1" x14ac:dyDescent="0.35">
      <c r="A862" s="417"/>
      <c r="B862" s="417"/>
      <c r="C862" s="417"/>
      <c r="D862" s="418"/>
      <c r="E862" s="419"/>
      <c r="F862" s="419"/>
      <c r="G862" s="420"/>
      <c r="H862" s="420"/>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c r="AN862" s="421"/>
      <c r="AO862" s="421"/>
    </row>
    <row r="863" spans="1:41" ht="13.5" customHeight="1" x14ac:dyDescent="0.35">
      <c r="A863" s="417"/>
      <c r="B863" s="417"/>
      <c r="C863" s="417"/>
      <c r="D863" s="418"/>
      <c r="E863" s="419"/>
      <c r="F863" s="419"/>
      <c r="G863" s="420"/>
      <c r="H863" s="420"/>
      <c r="I863" s="421"/>
      <c r="J863" s="421"/>
      <c r="K863" s="421"/>
      <c r="L863" s="421"/>
      <c r="M863" s="421"/>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c r="AN863" s="421"/>
      <c r="AO863" s="421"/>
    </row>
    <row r="864" spans="1:41" ht="13.5" customHeight="1" x14ac:dyDescent="0.35">
      <c r="A864" s="417"/>
      <c r="B864" s="417"/>
      <c r="C864" s="417"/>
      <c r="D864" s="418"/>
      <c r="E864" s="419"/>
      <c r="F864" s="419"/>
      <c r="G864" s="420"/>
      <c r="H864" s="420"/>
      <c r="I864" s="421"/>
      <c r="J864" s="421"/>
      <c r="K864" s="421"/>
      <c r="L864" s="421"/>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c r="AN864" s="421"/>
      <c r="AO864" s="421"/>
    </row>
    <row r="865" spans="1:41" ht="13.5" customHeight="1" x14ac:dyDescent="0.35">
      <c r="A865" s="417"/>
      <c r="B865" s="417"/>
      <c r="C865" s="417"/>
      <c r="D865" s="418"/>
      <c r="E865" s="419"/>
      <c r="F865" s="419"/>
      <c r="G865" s="420"/>
      <c r="H865" s="420"/>
      <c r="I865" s="421"/>
      <c r="J865" s="421"/>
      <c r="K865" s="421"/>
      <c r="L865" s="421"/>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c r="AN865" s="421"/>
      <c r="AO865" s="421"/>
    </row>
    <row r="866" spans="1:41" ht="13.5" customHeight="1" x14ac:dyDescent="0.35">
      <c r="A866" s="417"/>
      <c r="B866" s="417"/>
      <c r="C866" s="417"/>
      <c r="D866" s="418"/>
      <c r="E866" s="419"/>
      <c r="F866" s="419"/>
      <c r="G866" s="420"/>
      <c r="H866" s="420"/>
      <c r="I866" s="421"/>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c r="AN866" s="421"/>
      <c r="AO866" s="421"/>
    </row>
    <row r="867" spans="1:41" ht="13.5" customHeight="1" x14ac:dyDescent="0.35">
      <c r="A867" s="417"/>
      <c r="B867" s="417"/>
      <c r="C867" s="417"/>
      <c r="D867" s="418"/>
      <c r="E867" s="419"/>
      <c r="F867" s="419"/>
      <c r="G867" s="420"/>
      <c r="H867" s="420"/>
      <c r="I867" s="421"/>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c r="AN867" s="421"/>
      <c r="AO867" s="421"/>
    </row>
    <row r="868" spans="1:41" ht="13.5" customHeight="1" x14ac:dyDescent="0.35">
      <c r="A868" s="417"/>
      <c r="B868" s="417"/>
      <c r="C868" s="417"/>
      <c r="D868" s="418"/>
      <c r="E868" s="419"/>
      <c r="F868" s="419"/>
      <c r="G868" s="420"/>
      <c r="H868" s="420"/>
      <c r="I868" s="421"/>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c r="AN868" s="421"/>
      <c r="AO868" s="421"/>
    </row>
    <row r="869" spans="1:41" ht="13.5" customHeight="1" x14ac:dyDescent="0.35">
      <c r="A869" s="417"/>
      <c r="B869" s="417"/>
      <c r="C869" s="417"/>
      <c r="D869" s="418"/>
      <c r="E869" s="419"/>
      <c r="F869" s="419"/>
      <c r="G869" s="420"/>
      <c r="H869" s="420"/>
      <c r="I869" s="421"/>
      <c r="J869" s="421"/>
      <c r="K869" s="421"/>
      <c r="L869" s="421"/>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c r="AN869" s="421"/>
      <c r="AO869" s="421"/>
    </row>
    <row r="870" spans="1:41" ht="13.5" customHeight="1" x14ac:dyDescent="0.35">
      <c r="A870" s="417"/>
      <c r="B870" s="417"/>
      <c r="C870" s="417"/>
      <c r="D870" s="418"/>
      <c r="E870" s="419"/>
      <c r="F870" s="419"/>
      <c r="G870" s="420"/>
      <c r="H870" s="420"/>
      <c r="I870" s="421"/>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c r="AN870" s="421"/>
      <c r="AO870" s="421"/>
    </row>
    <row r="871" spans="1:41" ht="13.5" customHeight="1" x14ac:dyDescent="0.35">
      <c r="A871" s="417"/>
      <c r="B871" s="417"/>
      <c r="C871" s="417"/>
      <c r="D871" s="418"/>
      <c r="E871" s="419"/>
      <c r="F871" s="419"/>
      <c r="G871" s="420"/>
      <c r="H871" s="420"/>
      <c r="I871" s="421"/>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c r="AN871" s="421"/>
      <c r="AO871" s="421"/>
    </row>
    <row r="872" spans="1:41" ht="13.5" customHeight="1" x14ac:dyDescent="0.35">
      <c r="A872" s="417"/>
      <c r="B872" s="417"/>
      <c r="C872" s="417"/>
      <c r="D872" s="418"/>
      <c r="E872" s="419"/>
      <c r="F872" s="419"/>
      <c r="G872" s="420"/>
      <c r="H872" s="420"/>
      <c r="I872" s="421"/>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c r="AN872" s="421"/>
      <c r="AO872" s="421"/>
    </row>
    <row r="873" spans="1:41" ht="13.5" customHeight="1" x14ac:dyDescent="0.35">
      <c r="A873" s="417"/>
      <c r="B873" s="417"/>
      <c r="C873" s="417"/>
      <c r="D873" s="418"/>
      <c r="E873" s="419"/>
      <c r="F873" s="419"/>
      <c r="G873" s="420"/>
      <c r="H873" s="420"/>
      <c r="I873" s="421"/>
      <c r="J873" s="421"/>
      <c r="K873" s="421"/>
      <c r="L873" s="421"/>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c r="AN873" s="421"/>
      <c r="AO873" s="421"/>
    </row>
    <row r="874" spans="1:41" ht="13.5" customHeight="1" x14ac:dyDescent="0.35">
      <c r="A874" s="417"/>
      <c r="B874" s="417"/>
      <c r="C874" s="417"/>
      <c r="D874" s="418"/>
      <c r="E874" s="419"/>
      <c r="F874" s="419"/>
      <c r="G874" s="420"/>
      <c r="H874" s="420"/>
      <c r="I874" s="421"/>
      <c r="J874" s="421"/>
      <c r="K874" s="421"/>
      <c r="L874" s="421"/>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c r="AN874" s="421"/>
      <c r="AO874" s="421"/>
    </row>
    <row r="875" spans="1:41" ht="13.5" customHeight="1" x14ac:dyDescent="0.35">
      <c r="A875" s="417"/>
      <c r="B875" s="417"/>
      <c r="C875" s="417"/>
      <c r="D875" s="418"/>
      <c r="E875" s="419"/>
      <c r="F875" s="419"/>
      <c r="G875" s="420"/>
      <c r="H875" s="420"/>
      <c r="I875" s="421"/>
      <c r="J875" s="421"/>
      <c r="K875" s="421"/>
      <c r="L875" s="421"/>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c r="AN875" s="421"/>
      <c r="AO875" s="421"/>
    </row>
    <row r="876" spans="1:41" ht="13.5" customHeight="1" x14ac:dyDescent="0.35">
      <c r="A876" s="417"/>
      <c r="B876" s="417"/>
      <c r="C876" s="417"/>
      <c r="D876" s="418"/>
      <c r="E876" s="419"/>
      <c r="F876" s="419"/>
      <c r="G876" s="420"/>
      <c r="H876" s="420"/>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c r="AN876" s="421"/>
      <c r="AO876" s="421"/>
    </row>
    <row r="877" spans="1:41" ht="13.5" customHeight="1" x14ac:dyDescent="0.35">
      <c r="A877" s="417"/>
      <c r="B877" s="417"/>
      <c r="C877" s="417"/>
      <c r="D877" s="418"/>
      <c r="E877" s="419"/>
      <c r="F877" s="419"/>
      <c r="G877" s="420"/>
      <c r="H877" s="420"/>
      <c r="I877" s="421"/>
      <c r="J877" s="421"/>
      <c r="K877" s="421"/>
      <c r="L877" s="421"/>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c r="AN877" s="421"/>
      <c r="AO877" s="421"/>
    </row>
    <row r="878" spans="1:41" ht="13.5" customHeight="1" x14ac:dyDescent="0.35">
      <c r="A878" s="417"/>
      <c r="B878" s="417"/>
      <c r="C878" s="417"/>
      <c r="D878" s="418"/>
      <c r="E878" s="419"/>
      <c r="F878" s="419"/>
      <c r="G878" s="420"/>
      <c r="H878" s="420"/>
      <c r="I878" s="421"/>
      <c r="J878" s="421"/>
      <c r="K878" s="421"/>
      <c r="L878" s="421"/>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c r="AN878" s="421"/>
      <c r="AO878" s="421"/>
    </row>
    <row r="879" spans="1:41" ht="13.5" customHeight="1" x14ac:dyDescent="0.35">
      <c r="A879" s="417"/>
      <c r="B879" s="417"/>
      <c r="C879" s="417"/>
      <c r="D879" s="418"/>
      <c r="E879" s="419"/>
      <c r="F879" s="419"/>
      <c r="G879" s="420"/>
      <c r="H879" s="420"/>
      <c r="I879" s="421"/>
      <c r="J879" s="421"/>
      <c r="K879" s="421"/>
      <c r="L879" s="421"/>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c r="AN879" s="421"/>
      <c r="AO879" s="421"/>
    </row>
    <row r="880" spans="1:41" ht="13.5" customHeight="1" x14ac:dyDescent="0.35">
      <c r="A880" s="417"/>
      <c r="B880" s="417"/>
      <c r="C880" s="417"/>
      <c r="D880" s="418"/>
      <c r="E880" s="419"/>
      <c r="F880" s="419"/>
      <c r="G880" s="420"/>
      <c r="H880" s="420"/>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c r="AN880" s="421"/>
      <c r="AO880" s="421"/>
    </row>
    <row r="881" spans="1:41" ht="13.5" customHeight="1" x14ac:dyDescent="0.35">
      <c r="A881" s="417"/>
      <c r="B881" s="417"/>
      <c r="C881" s="417"/>
      <c r="D881" s="418"/>
      <c r="E881" s="419"/>
      <c r="F881" s="419"/>
      <c r="G881" s="420"/>
      <c r="H881" s="420"/>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c r="AN881" s="421"/>
      <c r="AO881" s="421"/>
    </row>
    <row r="882" spans="1:41" ht="13.5" customHeight="1" x14ac:dyDescent="0.35">
      <c r="A882" s="417"/>
      <c r="B882" s="417"/>
      <c r="C882" s="417"/>
      <c r="D882" s="418"/>
      <c r="E882" s="419"/>
      <c r="F882" s="419"/>
      <c r="G882" s="420"/>
      <c r="H882" s="420"/>
      <c r="I882" s="421"/>
      <c r="J882" s="421"/>
      <c r="K882" s="421"/>
      <c r="L882" s="421"/>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c r="AN882" s="421"/>
      <c r="AO882" s="421"/>
    </row>
    <row r="883" spans="1:41" ht="13.5" customHeight="1" x14ac:dyDescent="0.35">
      <c r="A883" s="417"/>
      <c r="B883" s="417"/>
      <c r="C883" s="417"/>
      <c r="D883" s="418"/>
      <c r="E883" s="419"/>
      <c r="F883" s="419"/>
      <c r="G883" s="420"/>
      <c r="H883" s="420"/>
      <c r="I883" s="421"/>
      <c r="J883" s="421"/>
      <c r="K883" s="421"/>
      <c r="L883" s="421"/>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c r="AN883" s="421"/>
      <c r="AO883" s="421"/>
    </row>
    <row r="884" spans="1:41" ht="13.5" customHeight="1" x14ac:dyDescent="0.35">
      <c r="A884" s="417"/>
      <c r="B884" s="417"/>
      <c r="C884" s="417"/>
      <c r="D884" s="418"/>
      <c r="E884" s="419"/>
      <c r="F884" s="419"/>
      <c r="G884" s="420"/>
      <c r="H884" s="420"/>
      <c r="I884" s="421"/>
      <c r="J884" s="421"/>
      <c r="K884" s="421"/>
      <c r="L884" s="421"/>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c r="AN884" s="421"/>
      <c r="AO884" s="421"/>
    </row>
    <row r="885" spans="1:41" ht="13.5" customHeight="1" x14ac:dyDescent="0.35">
      <c r="A885" s="417"/>
      <c r="B885" s="417"/>
      <c r="C885" s="417"/>
      <c r="D885" s="418"/>
      <c r="E885" s="419"/>
      <c r="F885" s="419"/>
      <c r="G885" s="420"/>
      <c r="H885" s="420"/>
      <c r="I885" s="421"/>
      <c r="J885" s="421"/>
      <c r="K885" s="421"/>
      <c r="L885" s="421"/>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c r="AN885" s="421"/>
      <c r="AO885" s="421"/>
    </row>
    <row r="886" spans="1:41" ht="13.5" customHeight="1" x14ac:dyDescent="0.35">
      <c r="A886" s="417"/>
      <c r="B886" s="417"/>
      <c r="C886" s="417"/>
      <c r="D886" s="418"/>
      <c r="E886" s="419"/>
      <c r="F886" s="419"/>
      <c r="G886" s="420"/>
      <c r="H886" s="420"/>
      <c r="I886" s="421"/>
      <c r="J886" s="421"/>
      <c r="K886" s="421"/>
      <c r="L886" s="421"/>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c r="AN886" s="421"/>
      <c r="AO886" s="421"/>
    </row>
    <row r="887" spans="1:41" ht="13.5" customHeight="1" x14ac:dyDescent="0.35">
      <c r="A887" s="417"/>
      <c r="B887" s="417"/>
      <c r="C887" s="417"/>
      <c r="D887" s="418"/>
      <c r="E887" s="419"/>
      <c r="F887" s="419"/>
      <c r="G887" s="420"/>
      <c r="H887" s="420"/>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c r="AN887" s="421"/>
      <c r="AO887" s="421"/>
    </row>
    <row r="888" spans="1:41" ht="13.5" customHeight="1" x14ac:dyDescent="0.35">
      <c r="A888" s="417"/>
      <c r="B888" s="417"/>
      <c r="C888" s="417"/>
      <c r="D888" s="418"/>
      <c r="E888" s="419"/>
      <c r="F888" s="419"/>
      <c r="G888" s="420"/>
      <c r="H888" s="420"/>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c r="AN888" s="421"/>
      <c r="AO888" s="421"/>
    </row>
    <row r="889" spans="1:41" ht="13.5" customHeight="1" x14ac:dyDescent="0.35">
      <c r="A889" s="417"/>
      <c r="B889" s="417"/>
      <c r="C889" s="417"/>
      <c r="D889" s="418"/>
      <c r="E889" s="419"/>
      <c r="F889" s="419"/>
      <c r="G889" s="420"/>
      <c r="H889" s="420"/>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c r="AN889" s="421"/>
      <c r="AO889" s="421"/>
    </row>
    <row r="890" spans="1:41" ht="13.5" customHeight="1" x14ac:dyDescent="0.35">
      <c r="A890" s="417"/>
      <c r="B890" s="417"/>
      <c r="C890" s="417"/>
      <c r="D890" s="418"/>
      <c r="E890" s="419"/>
      <c r="F890" s="419"/>
      <c r="G890" s="420"/>
      <c r="H890" s="420"/>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c r="AN890" s="421"/>
      <c r="AO890" s="421"/>
    </row>
    <row r="891" spans="1:41" ht="13.5" customHeight="1" x14ac:dyDescent="0.35">
      <c r="A891" s="417"/>
      <c r="B891" s="417"/>
      <c r="C891" s="417"/>
      <c r="D891" s="418"/>
      <c r="E891" s="419"/>
      <c r="F891" s="419"/>
      <c r="G891" s="420"/>
      <c r="H891" s="420"/>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c r="AN891" s="421"/>
      <c r="AO891" s="421"/>
    </row>
    <row r="892" spans="1:41" ht="13.5" customHeight="1" x14ac:dyDescent="0.35">
      <c r="A892" s="417"/>
      <c r="B892" s="417"/>
      <c r="C892" s="417"/>
      <c r="D892" s="418"/>
      <c r="E892" s="419"/>
      <c r="F892" s="419"/>
      <c r="G892" s="420"/>
      <c r="H892" s="420"/>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c r="AN892" s="421"/>
      <c r="AO892" s="421"/>
    </row>
    <row r="893" spans="1:41" ht="13.5" customHeight="1" x14ac:dyDescent="0.35">
      <c r="A893" s="417"/>
      <c r="B893" s="417"/>
      <c r="C893" s="417"/>
      <c r="D893" s="418"/>
      <c r="E893" s="419"/>
      <c r="F893" s="419"/>
      <c r="G893" s="420"/>
      <c r="H893" s="420"/>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c r="AN893" s="421"/>
      <c r="AO893" s="421"/>
    </row>
    <row r="894" spans="1:41" ht="13.5" customHeight="1" x14ac:dyDescent="0.35">
      <c r="A894" s="417"/>
      <c r="B894" s="417"/>
      <c r="C894" s="417"/>
      <c r="D894" s="418"/>
      <c r="E894" s="419"/>
      <c r="F894" s="419"/>
      <c r="G894" s="420"/>
      <c r="H894" s="420"/>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c r="AN894" s="421"/>
      <c r="AO894" s="421"/>
    </row>
    <row r="895" spans="1:41" ht="13.5" customHeight="1" x14ac:dyDescent="0.35">
      <c r="A895" s="417"/>
      <c r="B895" s="417"/>
      <c r="C895" s="417"/>
      <c r="D895" s="418"/>
      <c r="E895" s="419"/>
      <c r="F895" s="419"/>
      <c r="G895" s="420"/>
      <c r="H895" s="420"/>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c r="AN895" s="421"/>
      <c r="AO895" s="421"/>
    </row>
    <row r="896" spans="1:41" ht="13.5" customHeight="1" x14ac:dyDescent="0.35">
      <c r="A896" s="417"/>
      <c r="B896" s="417"/>
      <c r="C896" s="417"/>
      <c r="D896" s="418"/>
      <c r="E896" s="419"/>
      <c r="F896" s="419"/>
      <c r="G896" s="420"/>
      <c r="H896" s="420"/>
      <c r="I896" s="421"/>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row>
    <row r="897" spans="1:41" ht="13.5" customHeight="1" x14ac:dyDescent="0.35">
      <c r="A897" s="417"/>
      <c r="B897" s="417"/>
      <c r="C897" s="417"/>
      <c r="D897" s="418"/>
      <c r="E897" s="419"/>
      <c r="F897" s="419"/>
      <c r="G897" s="420"/>
      <c r="H897" s="420"/>
      <c r="I897" s="421"/>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row>
    <row r="898" spans="1:41" ht="13.5" customHeight="1" x14ac:dyDescent="0.35">
      <c r="A898" s="417"/>
      <c r="B898" s="417"/>
      <c r="C898" s="417"/>
      <c r="D898" s="418"/>
      <c r="E898" s="419"/>
      <c r="F898" s="419"/>
      <c r="G898" s="420"/>
      <c r="H898" s="420"/>
      <c r="I898" s="421"/>
      <c r="J898" s="421"/>
      <c r="K898" s="421"/>
      <c r="L898" s="421"/>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c r="AN898" s="421"/>
      <c r="AO898" s="421"/>
    </row>
    <row r="899" spans="1:41" ht="13.5" customHeight="1" x14ac:dyDescent="0.35">
      <c r="A899" s="417"/>
      <c r="B899" s="417"/>
      <c r="C899" s="417"/>
      <c r="D899" s="418"/>
      <c r="E899" s="419"/>
      <c r="F899" s="419"/>
      <c r="G899" s="420"/>
      <c r="H899" s="420"/>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row>
    <row r="900" spans="1:41" ht="13.5" customHeight="1" x14ac:dyDescent="0.35">
      <c r="A900" s="417"/>
      <c r="B900" s="417"/>
      <c r="C900" s="417"/>
      <c r="D900" s="418"/>
      <c r="E900" s="419"/>
      <c r="F900" s="419"/>
      <c r="G900" s="420"/>
      <c r="H900" s="420"/>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row>
    <row r="901" spans="1:41" ht="13.5" customHeight="1" x14ac:dyDescent="0.35">
      <c r="A901" s="417"/>
      <c r="B901" s="417"/>
      <c r="C901" s="417"/>
      <c r="D901" s="418"/>
      <c r="E901" s="419"/>
      <c r="F901" s="419"/>
      <c r="G901" s="420"/>
      <c r="H901" s="420"/>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row>
    <row r="902" spans="1:41" ht="13.5" customHeight="1" x14ac:dyDescent="0.35">
      <c r="A902" s="417"/>
      <c r="B902" s="417"/>
      <c r="C902" s="417"/>
      <c r="D902" s="418"/>
      <c r="E902" s="419"/>
      <c r="F902" s="419"/>
      <c r="G902" s="420"/>
      <c r="H902" s="420"/>
      <c r="I902" s="421"/>
      <c r="J902" s="421"/>
      <c r="K902" s="421"/>
      <c r="L902" s="421"/>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c r="AN902" s="421"/>
      <c r="AO902" s="421"/>
    </row>
    <row r="903" spans="1:41" ht="13.5" customHeight="1" x14ac:dyDescent="0.35">
      <c r="A903" s="417"/>
      <c r="B903" s="417"/>
      <c r="C903" s="417"/>
      <c r="D903" s="418"/>
      <c r="E903" s="419"/>
      <c r="F903" s="419"/>
      <c r="G903" s="420"/>
      <c r="H903" s="420"/>
      <c r="I903" s="421"/>
      <c r="J903" s="421"/>
      <c r="K903" s="421"/>
      <c r="L903" s="421"/>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c r="AN903" s="421"/>
      <c r="AO903" s="421"/>
    </row>
    <row r="904" spans="1:41" ht="13.5" customHeight="1" x14ac:dyDescent="0.35">
      <c r="A904" s="417"/>
      <c r="B904" s="417"/>
      <c r="C904" s="417"/>
      <c r="D904" s="418"/>
      <c r="E904" s="419"/>
      <c r="F904" s="419"/>
      <c r="G904" s="420"/>
      <c r="H904" s="420"/>
      <c r="I904" s="421"/>
      <c r="J904" s="421"/>
      <c r="K904" s="421"/>
      <c r="L904" s="421"/>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c r="AN904" s="421"/>
      <c r="AO904" s="421"/>
    </row>
    <row r="905" spans="1:41" ht="13.5" customHeight="1" x14ac:dyDescent="0.35">
      <c r="A905" s="417"/>
      <c r="B905" s="417"/>
      <c r="C905" s="417"/>
      <c r="D905" s="418"/>
      <c r="E905" s="419"/>
      <c r="F905" s="419"/>
      <c r="G905" s="420"/>
      <c r="H905" s="420"/>
      <c r="I905" s="421"/>
      <c r="J905" s="421"/>
      <c r="K905" s="421"/>
      <c r="L905" s="421"/>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c r="AN905" s="421"/>
      <c r="AO905" s="421"/>
    </row>
    <row r="906" spans="1:41" ht="13.5" customHeight="1" x14ac:dyDescent="0.35">
      <c r="A906" s="417"/>
      <c r="B906" s="417"/>
      <c r="C906" s="417"/>
      <c r="D906" s="418"/>
      <c r="E906" s="419"/>
      <c r="F906" s="419"/>
      <c r="G906" s="420"/>
      <c r="H906" s="420"/>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c r="AN906" s="421"/>
      <c r="AO906" s="421"/>
    </row>
    <row r="907" spans="1:41" ht="13.5" customHeight="1" x14ac:dyDescent="0.35">
      <c r="A907" s="417"/>
      <c r="B907" s="417"/>
      <c r="C907" s="417"/>
      <c r="D907" s="418"/>
      <c r="E907" s="419"/>
      <c r="F907" s="419"/>
      <c r="G907" s="420"/>
      <c r="H907" s="420"/>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c r="AN907" s="421"/>
      <c r="AO907" s="421"/>
    </row>
    <row r="908" spans="1:41" ht="13.5" customHeight="1" x14ac:dyDescent="0.35">
      <c r="A908" s="417"/>
      <c r="B908" s="417"/>
      <c r="C908" s="417"/>
      <c r="D908" s="418"/>
      <c r="E908" s="419"/>
      <c r="F908" s="419"/>
      <c r="G908" s="420"/>
      <c r="H908" s="420"/>
      <c r="I908" s="421"/>
      <c r="J908" s="421"/>
      <c r="K908" s="421"/>
      <c r="L908" s="421"/>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c r="AN908" s="421"/>
      <c r="AO908" s="421"/>
    </row>
    <row r="909" spans="1:41" ht="13.5" customHeight="1" x14ac:dyDescent="0.35">
      <c r="A909" s="417"/>
      <c r="B909" s="417"/>
      <c r="C909" s="417"/>
      <c r="D909" s="418"/>
      <c r="E909" s="419"/>
      <c r="F909" s="419"/>
      <c r="G909" s="420"/>
      <c r="H909" s="420"/>
      <c r="I909" s="421"/>
      <c r="J909" s="421"/>
      <c r="K909" s="421"/>
      <c r="L909" s="421"/>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c r="AN909" s="421"/>
      <c r="AO909" s="421"/>
    </row>
    <row r="910" spans="1:41" ht="13.5" customHeight="1" x14ac:dyDescent="0.35">
      <c r="A910" s="417"/>
      <c r="B910" s="417"/>
      <c r="C910" s="417"/>
      <c r="D910" s="418"/>
      <c r="E910" s="419"/>
      <c r="F910" s="419"/>
      <c r="G910" s="420"/>
      <c r="H910" s="420"/>
      <c r="I910" s="421"/>
      <c r="J910" s="421"/>
      <c r="K910" s="421"/>
      <c r="L910" s="421"/>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c r="AN910" s="421"/>
      <c r="AO910" s="421"/>
    </row>
    <row r="911" spans="1:41" ht="13.5" customHeight="1" x14ac:dyDescent="0.35">
      <c r="A911" s="417"/>
      <c r="B911" s="417"/>
      <c r="C911" s="417"/>
      <c r="D911" s="418"/>
      <c r="E911" s="419"/>
      <c r="F911" s="419"/>
      <c r="G911" s="420"/>
      <c r="H911" s="420"/>
      <c r="I911" s="421"/>
      <c r="J911" s="421"/>
      <c r="K911" s="421"/>
      <c r="L911" s="421"/>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c r="AN911" s="421"/>
      <c r="AO911" s="421"/>
    </row>
    <row r="912" spans="1:41" ht="13.5" customHeight="1" x14ac:dyDescent="0.35">
      <c r="A912" s="417"/>
      <c r="B912" s="417"/>
      <c r="C912" s="417"/>
      <c r="D912" s="418"/>
      <c r="E912" s="419"/>
      <c r="F912" s="419"/>
      <c r="G912" s="420"/>
      <c r="H912" s="420"/>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c r="AN912" s="421"/>
      <c r="AO912" s="421"/>
    </row>
    <row r="913" spans="1:41" ht="13.5" customHeight="1" x14ac:dyDescent="0.35">
      <c r="A913" s="417"/>
      <c r="B913" s="417"/>
      <c r="C913" s="417"/>
      <c r="D913" s="418"/>
      <c r="E913" s="419"/>
      <c r="F913" s="419"/>
      <c r="G913" s="420"/>
      <c r="H913" s="420"/>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c r="AN913" s="421"/>
      <c r="AO913" s="421"/>
    </row>
    <row r="914" spans="1:41" ht="13.5" customHeight="1" x14ac:dyDescent="0.35">
      <c r="A914" s="417"/>
      <c r="B914" s="417"/>
      <c r="C914" s="417"/>
      <c r="D914" s="418"/>
      <c r="E914" s="419"/>
      <c r="F914" s="419"/>
      <c r="G914" s="420"/>
      <c r="H914" s="420"/>
      <c r="I914" s="421"/>
      <c r="J914" s="421"/>
      <c r="K914" s="421"/>
      <c r="L914" s="421"/>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c r="AN914" s="421"/>
      <c r="AO914" s="421"/>
    </row>
    <row r="915" spans="1:41" ht="13.5" customHeight="1" x14ac:dyDescent="0.35">
      <c r="A915" s="417"/>
      <c r="B915" s="417"/>
      <c r="C915" s="417"/>
      <c r="D915" s="418"/>
      <c r="E915" s="419"/>
      <c r="F915" s="419"/>
      <c r="G915" s="420"/>
      <c r="H915" s="420"/>
      <c r="I915" s="421"/>
      <c r="J915" s="421"/>
      <c r="K915" s="421"/>
      <c r="L915" s="421"/>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c r="AN915" s="421"/>
      <c r="AO915" s="421"/>
    </row>
    <row r="916" spans="1:41" ht="13.5" customHeight="1" x14ac:dyDescent="0.35">
      <c r="A916" s="417"/>
      <c r="B916" s="417"/>
      <c r="C916" s="417"/>
      <c r="D916" s="418"/>
      <c r="E916" s="419"/>
      <c r="F916" s="419"/>
      <c r="G916" s="420"/>
      <c r="H916" s="420"/>
      <c r="I916" s="421"/>
      <c r="J916" s="421"/>
      <c r="K916" s="421"/>
      <c r="L916" s="421"/>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c r="AN916" s="421"/>
      <c r="AO916" s="421"/>
    </row>
    <row r="917" spans="1:41" ht="13.5" customHeight="1" x14ac:dyDescent="0.35">
      <c r="A917" s="417"/>
      <c r="B917" s="417"/>
      <c r="C917" s="417"/>
      <c r="D917" s="418"/>
      <c r="E917" s="419"/>
      <c r="F917" s="419"/>
      <c r="G917" s="420"/>
      <c r="H917" s="420"/>
      <c r="I917" s="421"/>
      <c r="J917" s="421"/>
      <c r="K917" s="421"/>
      <c r="L917" s="421"/>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c r="AN917" s="421"/>
      <c r="AO917" s="421"/>
    </row>
    <row r="918" spans="1:41" ht="13.5" customHeight="1" x14ac:dyDescent="0.35">
      <c r="A918" s="417"/>
      <c r="B918" s="417"/>
      <c r="C918" s="417"/>
      <c r="D918" s="418"/>
      <c r="E918" s="419"/>
      <c r="F918" s="419"/>
      <c r="G918" s="420"/>
      <c r="H918" s="420"/>
      <c r="I918" s="421"/>
      <c r="J918" s="421"/>
      <c r="K918" s="421"/>
      <c r="L918" s="421"/>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c r="AN918" s="421"/>
      <c r="AO918" s="421"/>
    </row>
    <row r="919" spans="1:41" ht="13.5" customHeight="1" x14ac:dyDescent="0.35">
      <c r="A919" s="417"/>
      <c r="B919" s="417"/>
      <c r="C919" s="417"/>
      <c r="D919" s="418"/>
      <c r="E919" s="419"/>
      <c r="F919" s="419"/>
      <c r="G919" s="420"/>
      <c r="H919" s="420"/>
      <c r="I919" s="421"/>
      <c r="J919" s="421"/>
      <c r="K919" s="421"/>
      <c r="L919" s="421"/>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c r="AN919" s="421"/>
      <c r="AO919" s="421"/>
    </row>
    <row r="920" spans="1:41" ht="13.5" customHeight="1" x14ac:dyDescent="0.35">
      <c r="A920" s="417"/>
      <c r="B920" s="417"/>
      <c r="C920" s="417"/>
      <c r="D920" s="418"/>
      <c r="E920" s="419"/>
      <c r="F920" s="419"/>
      <c r="G920" s="420"/>
      <c r="H920" s="420"/>
      <c r="I920" s="421"/>
      <c r="J920" s="421"/>
      <c r="K920" s="421"/>
      <c r="L920" s="421"/>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c r="AN920" s="421"/>
      <c r="AO920" s="421"/>
    </row>
    <row r="921" spans="1:41" ht="13.5" customHeight="1" x14ac:dyDescent="0.35">
      <c r="A921" s="417"/>
      <c r="B921" s="417"/>
      <c r="C921" s="417"/>
      <c r="D921" s="418"/>
      <c r="E921" s="419"/>
      <c r="F921" s="419"/>
      <c r="G921" s="420"/>
      <c r="H921" s="420"/>
      <c r="I921" s="421"/>
      <c r="J921" s="421"/>
      <c r="K921" s="421"/>
      <c r="L921" s="421"/>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c r="AN921" s="421"/>
      <c r="AO921" s="421"/>
    </row>
    <row r="922" spans="1:41" ht="13.5" customHeight="1" x14ac:dyDescent="0.35">
      <c r="A922" s="417"/>
      <c r="B922" s="417"/>
      <c r="C922" s="417"/>
      <c r="D922" s="418"/>
      <c r="E922" s="419"/>
      <c r="F922" s="419"/>
      <c r="G922" s="420"/>
      <c r="H922" s="420"/>
      <c r="I922" s="421"/>
      <c r="J922" s="421"/>
      <c r="K922" s="421"/>
      <c r="L922" s="421"/>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c r="AN922" s="421"/>
      <c r="AO922" s="421"/>
    </row>
    <row r="923" spans="1:41" ht="13.5" customHeight="1" x14ac:dyDescent="0.35">
      <c r="A923" s="417"/>
      <c r="B923" s="417"/>
      <c r="C923" s="417"/>
      <c r="D923" s="418"/>
      <c r="E923" s="419"/>
      <c r="F923" s="419"/>
      <c r="G923" s="420"/>
      <c r="H923" s="420"/>
      <c r="I923" s="421"/>
      <c r="J923" s="421"/>
      <c r="K923" s="421"/>
      <c r="L923" s="421"/>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c r="AN923" s="421"/>
      <c r="AO923" s="421"/>
    </row>
    <row r="924" spans="1:41" ht="13.5" customHeight="1" x14ac:dyDescent="0.35">
      <c r="A924" s="417"/>
      <c r="B924" s="417"/>
      <c r="C924" s="417"/>
      <c r="D924" s="418"/>
      <c r="E924" s="419"/>
      <c r="F924" s="419"/>
      <c r="G924" s="420"/>
      <c r="H924" s="420"/>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row>
    <row r="925" spans="1:41" ht="13.5" customHeight="1" x14ac:dyDescent="0.35">
      <c r="A925" s="417"/>
      <c r="B925" s="417"/>
      <c r="C925" s="417"/>
      <c r="D925" s="418"/>
      <c r="E925" s="419"/>
      <c r="F925" s="419"/>
      <c r="G925" s="420"/>
      <c r="H925" s="420"/>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row>
    <row r="926" spans="1:41" ht="13.5" customHeight="1" x14ac:dyDescent="0.35">
      <c r="A926" s="417"/>
      <c r="B926" s="417"/>
      <c r="C926" s="417"/>
      <c r="D926" s="418"/>
      <c r="E926" s="419"/>
      <c r="F926" s="419"/>
      <c r="G926" s="420"/>
      <c r="H926" s="420"/>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c r="AN926" s="421"/>
      <c r="AO926" s="421"/>
    </row>
    <row r="927" spans="1:41" ht="13.5" customHeight="1" x14ac:dyDescent="0.35">
      <c r="A927" s="417"/>
      <c r="B927" s="417"/>
      <c r="C927" s="417"/>
      <c r="D927" s="418"/>
      <c r="E927" s="419"/>
      <c r="F927" s="419"/>
      <c r="G927" s="420"/>
      <c r="H927" s="420"/>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c r="AN927" s="421"/>
      <c r="AO927" s="421"/>
    </row>
    <row r="928" spans="1:41" ht="13.5" customHeight="1" x14ac:dyDescent="0.35">
      <c r="A928" s="417"/>
      <c r="B928" s="417"/>
      <c r="C928" s="417"/>
      <c r="D928" s="418"/>
      <c r="E928" s="419"/>
      <c r="F928" s="419"/>
      <c r="G928" s="420"/>
      <c r="H928" s="420"/>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row>
    <row r="929" spans="1:41" ht="13.5" customHeight="1" x14ac:dyDescent="0.35">
      <c r="A929" s="417"/>
      <c r="B929" s="417"/>
      <c r="C929" s="417"/>
      <c r="D929" s="418"/>
      <c r="E929" s="419"/>
      <c r="F929" s="419"/>
      <c r="G929" s="420"/>
      <c r="H929" s="420"/>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row>
    <row r="930" spans="1:41" ht="13.5" customHeight="1" x14ac:dyDescent="0.35">
      <c r="A930" s="417"/>
      <c r="B930" s="417"/>
      <c r="C930" s="417"/>
      <c r="D930" s="418"/>
      <c r="E930" s="419"/>
      <c r="F930" s="419"/>
      <c r="G930" s="420"/>
      <c r="H930" s="420"/>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row>
    <row r="931" spans="1:41" ht="13.5" customHeight="1" x14ac:dyDescent="0.35">
      <c r="A931" s="417"/>
      <c r="B931" s="417"/>
      <c r="C931" s="417"/>
      <c r="D931" s="418"/>
      <c r="E931" s="419"/>
      <c r="F931" s="419"/>
      <c r="G931" s="420"/>
      <c r="H931" s="420"/>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c r="AN931" s="421"/>
      <c r="AO931" s="421"/>
    </row>
    <row r="932" spans="1:41" ht="13.5" customHeight="1" x14ac:dyDescent="0.35">
      <c r="A932" s="417"/>
      <c r="B932" s="417"/>
      <c r="C932" s="417"/>
      <c r="D932" s="418"/>
      <c r="E932" s="419"/>
      <c r="F932" s="419"/>
      <c r="G932" s="420"/>
      <c r="H932" s="420"/>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c r="AN932" s="421"/>
      <c r="AO932" s="421"/>
    </row>
    <row r="933" spans="1:41" ht="13.5" customHeight="1" x14ac:dyDescent="0.35">
      <c r="A933" s="417"/>
      <c r="B933" s="417"/>
      <c r="C933" s="417"/>
      <c r="D933" s="418"/>
      <c r="E933" s="419"/>
      <c r="F933" s="419"/>
      <c r="G933" s="420"/>
      <c r="H933" s="420"/>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c r="AN933" s="421"/>
      <c r="AO933" s="421"/>
    </row>
    <row r="934" spans="1:41" ht="13.5" customHeight="1" x14ac:dyDescent="0.35">
      <c r="A934" s="417"/>
      <c r="B934" s="417"/>
      <c r="C934" s="417"/>
      <c r="D934" s="418"/>
      <c r="E934" s="419"/>
      <c r="F934" s="419"/>
      <c r="G934" s="420"/>
      <c r="H934" s="420"/>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c r="AN934" s="421"/>
      <c r="AO934" s="421"/>
    </row>
    <row r="935" spans="1:41" ht="13.5" customHeight="1" x14ac:dyDescent="0.35">
      <c r="A935" s="417"/>
      <c r="B935" s="417"/>
      <c r="C935" s="417"/>
      <c r="D935" s="418"/>
      <c r="E935" s="419"/>
      <c r="F935" s="419"/>
      <c r="G935" s="420"/>
      <c r="H935" s="420"/>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c r="AN935" s="421"/>
      <c r="AO935" s="421"/>
    </row>
    <row r="936" spans="1:41" ht="13.5" customHeight="1" x14ac:dyDescent="0.35">
      <c r="A936" s="417"/>
      <c r="B936" s="417"/>
      <c r="C936" s="417"/>
      <c r="D936" s="418"/>
      <c r="E936" s="419"/>
      <c r="F936" s="419"/>
      <c r="G936" s="420"/>
      <c r="H936" s="420"/>
      <c r="I936" s="421"/>
      <c r="J936" s="421"/>
      <c r="K936" s="421"/>
      <c r="L936" s="421"/>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c r="AN936" s="421"/>
      <c r="AO936" s="421"/>
    </row>
    <row r="937" spans="1:41" ht="13.5" customHeight="1" x14ac:dyDescent="0.35">
      <c r="A937" s="417"/>
      <c r="B937" s="417"/>
      <c r="C937" s="417"/>
      <c r="D937" s="418"/>
      <c r="E937" s="419"/>
      <c r="F937" s="419"/>
      <c r="G937" s="420"/>
      <c r="H937" s="420"/>
      <c r="I937" s="421"/>
      <c r="J937" s="421"/>
      <c r="K937" s="421"/>
      <c r="L937" s="421"/>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c r="AN937" s="421"/>
      <c r="AO937" s="421"/>
    </row>
    <row r="938" spans="1:41" ht="13.5" customHeight="1" x14ac:dyDescent="0.35">
      <c r="A938" s="417"/>
      <c r="B938" s="417"/>
      <c r="C938" s="417"/>
      <c r="D938" s="418"/>
      <c r="E938" s="419"/>
      <c r="F938" s="419"/>
      <c r="G938" s="420"/>
      <c r="H938" s="420"/>
      <c r="I938" s="421"/>
      <c r="J938" s="421"/>
      <c r="K938" s="421"/>
      <c r="L938" s="421"/>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c r="AN938" s="421"/>
      <c r="AO938" s="421"/>
    </row>
    <row r="939" spans="1:41" ht="13.5" customHeight="1" x14ac:dyDescent="0.35">
      <c r="A939" s="417"/>
      <c r="B939" s="417"/>
      <c r="C939" s="417"/>
      <c r="D939" s="418"/>
      <c r="E939" s="419"/>
      <c r="F939" s="419"/>
      <c r="G939" s="420"/>
      <c r="H939" s="420"/>
      <c r="I939" s="421"/>
      <c r="J939" s="421"/>
      <c r="K939" s="421"/>
      <c r="L939" s="421"/>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c r="AN939" s="421"/>
      <c r="AO939" s="421"/>
    </row>
    <row r="940" spans="1:41" ht="13.5" customHeight="1" x14ac:dyDescent="0.35">
      <c r="A940" s="417"/>
      <c r="B940" s="417"/>
      <c r="C940" s="417"/>
      <c r="D940" s="418"/>
      <c r="E940" s="419"/>
      <c r="F940" s="419"/>
      <c r="G940" s="420"/>
      <c r="H940" s="420"/>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c r="AN940" s="421"/>
      <c r="AO940" s="421"/>
    </row>
    <row r="941" spans="1:41" ht="13.5" customHeight="1" x14ac:dyDescent="0.35">
      <c r="A941" s="417"/>
      <c r="B941" s="417"/>
      <c r="C941" s="417"/>
      <c r="D941" s="418"/>
      <c r="E941" s="419"/>
      <c r="F941" s="419"/>
      <c r="G941" s="420"/>
      <c r="H941" s="420"/>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c r="AN941" s="421"/>
      <c r="AO941" s="421"/>
    </row>
    <row r="942" spans="1:41" ht="13.5" customHeight="1" x14ac:dyDescent="0.35">
      <c r="A942" s="417"/>
      <c r="B942" s="417"/>
      <c r="C942" s="417"/>
      <c r="D942" s="418"/>
      <c r="E942" s="419"/>
      <c r="F942" s="419"/>
      <c r="G942" s="420"/>
      <c r="H942" s="420"/>
      <c r="I942" s="421"/>
      <c r="J942" s="421"/>
      <c r="K942" s="421"/>
      <c r="L942" s="421"/>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c r="AN942" s="421"/>
      <c r="AO942" s="421"/>
    </row>
    <row r="943" spans="1:41" ht="13.5" customHeight="1" x14ac:dyDescent="0.35">
      <c r="A943" s="417"/>
      <c r="B943" s="417"/>
      <c r="C943" s="417"/>
      <c r="D943" s="418"/>
      <c r="E943" s="419"/>
      <c r="F943" s="419"/>
      <c r="G943" s="420"/>
      <c r="H943" s="420"/>
      <c r="I943" s="421"/>
      <c r="J943" s="421"/>
      <c r="K943" s="421"/>
      <c r="L943" s="421"/>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c r="AN943" s="421"/>
      <c r="AO943" s="421"/>
    </row>
    <row r="944" spans="1:41" ht="13.5" customHeight="1" x14ac:dyDescent="0.35">
      <c r="A944" s="417"/>
      <c r="B944" s="417"/>
      <c r="C944" s="417"/>
      <c r="D944" s="418"/>
      <c r="E944" s="419"/>
      <c r="F944" s="419"/>
      <c r="G944" s="420"/>
      <c r="H944" s="420"/>
      <c r="I944" s="421"/>
      <c r="J944" s="421"/>
      <c r="K944" s="421"/>
      <c r="L944" s="421"/>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c r="AN944" s="421"/>
      <c r="AO944" s="421"/>
    </row>
    <row r="945" spans="1:41" ht="13.5" customHeight="1" x14ac:dyDescent="0.35">
      <c r="A945" s="417"/>
      <c r="B945" s="417"/>
      <c r="C945" s="417"/>
      <c r="D945" s="418"/>
      <c r="E945" s="419"/>
      <c r="F945" s="419"/>
      <c r="G945" s="420"/>
      <c r="H945" s="420"/>
      <c r="I945" s="421"/>
      <c r="J945" s="421"/>
      <c r="K945" s="421"/>
      <c r="L945" s="421"/>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c r="AN945" s="421"/>
      <c r="AO945" s="421"/>
    </row>
    <row r="946" spans="1:41" ht="13.5" customHeight="1" x14ac:dyDescent="0.35">
      <c r="A946" s="417"/>
      <c r="B946" s="417"/>
      <c r="C946" s="417"/>
      <c r="D946" s="418"/>
      <c r="E946" s="419"/>
      <c r="F946" s="419"/>
      <c r="G946" s="420"/>
      <c r="H946" s="420"/>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c r="AN946" s="421"/>
      <c r="AO946" s="421"/>
    </row>
    <row r="947" spans="1:41" ht="13.5" customHeight="1" x14ac:dyDescent="0.35">
      <c r="A947" s="417"/>
      <c r="B947" s="417"/>
      <c r="C947" s="417"/>
      <c r="D947" s="418"/>
      <c r="E947" s="419"/>
      <c r="F947" s="419"/>
      <c r="G947" s="420"/>
      <c r="H947" s="420"/>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c r="AN947" s="421"/>
      <c r="AO947" s="421"/>
    </row>
    <row r="948" spans="1:41" ht="13.5" customHeight="1" x14ac:dyDescent="0.35">
      <c r="A948" s="417"/>
      <c r="B948" s="417"/>
      <c r="C948" s="417"/>
      <c r="D948" s="418"/>
      <c r="E948" s="419"/>
      <c r="F948" s="419"/>
      <c r="G948" s="420"/>
      <c r="H948" s="420"/>
      <c r="I948" s="421"/>
      <c r="J948" s="421"/>
      <c r="K948" s="421"/>
      <c r="L948" s="421"/>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c r="AN948" s="421"/>
      <c r="AO948" s="421"/>
    </row>
    <row r="949" spans="1:41" ht="13.5" customHeight="1" x14ac:dyDescent="0.35">
      <c r="A949" s="417"/>
      <c r="B949" s="417"/>
      <c r="C949" s="417"/>
      <c r="D949" s="418"/>
      <c r="E949" s="419"/>
      <c r="F949" s="419"/>
      <c r="G949" s="420"/>
      <c r="H949" s="420"/>
      <c r="I949" s="421"/>
      <c r="J949" s="421"/>
      <c r="K949" s="421"/>
      <c r="L949" s="421"/>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c r="AN949" s="421"/>
      <c r="AO949" s="421"/>
    </row>
    <row r="950" spans="1:41" ht="13.5" customHeight="1" x14ac:dyDescent="0.35">
      <c r="A950" s="417"/>
      <c r="B950" s="417"/>
      <c r="C950" s="417"/>
      <c r="D950" s="418"/>
      <c r="E950" s="419"/>
      <c r="F950" s="419"/>
      <c r="G950" s="420"/>
      <c r="H950" s="420"/>
      <c r="I950" s="421"/>
      <c r="J950" s="421"/>
      <c r="K950" s="421"/>
      <c r="L950" s="421"/>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c r="AN950" s="421"/>
      <c r="AO950" s="421"/>
    </row>
    <row r="951" spans="1:41" ht="13.5" customHeight="1" x14ac:dyDescent="0.35">
      <c r="A951" s="417"/>
      <c r="B951" s="417"/>
      <c r="C951" s="417"/>
      <c r="D951" s="418"/>
      <c r="E951" s="419"/>
      <c r="F951" s="419"/>
      <c r="G951" s="420"/>
      <c r="H951" s="420"/>
      <c r="I951" s="421"/>
      <c r="J951" s="421"/>
      <c r="K951" s="421"/>
      <c r="L951" s="421"/>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c r="AN951" s="421"/>
      <c r="AO951" s="421"/>
    </row>
    <row r="952" spans="1:41" ht="13.5" customHeight="1" x14ac:dyDescent="0.35">
      <c r="A952" s="417"/>
      <c r="B952" s="417"/>
      <c r="C952" s="417"/>
      <c r="D952" s="418"/>
      <c r="E952" s="419"/>
      <c r="F952" s="419"/>
      <c r="G952" s="420"/>
      <c r="H952" s="420"/>
      <c r="I952" s="421"/>
      <c r="J952" s="421"/>
      <c r="K952" s="421"/>
      <c r="L952" s="421"/>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c r="AN952" s="421"/>
      <c r="AO952" s="421"/>
    </row>
    <row r="953" spans="1:41" ht="13.5" customHeight="1" x14ac:dyDescent="0.35">
      <c r="A953" s="417"/>
      <c r="B953" s="417"/>
      <c r="C953" s="417"/>
      <c r="D953" s="418"/>
      <c r="E953" s="419"/>
      <c r="F953" s="419"/>
      <c r="G953" s="420"/>
      <c r="H953" s="420"/>
      <c r="I953" s="421"/>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c r="AN953" s="421"/>
      <c r="AO953" s="421"/>
    </row>
    <row r="954" spans="1:41" ht="13.5" customHeight="1" x14ac:dyDescent="0.35">
      <c r="A954" s="417"/>
      <c r="B954" s="417"/>
      <c r="C954" s="417"/>
      <c r="D954" s="418"/>
      <c r="E954" s="419"/>
      <c r="F954" s="419"/>
      <c r="G954" s="420"/>
      <c r="H954" s="420"/>
      <c r="I954" s="421"/>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c r="AN954" s="421"/>
      <c r="AO954" s="421"/>
    </row>
    <row r="955" spans="1:41" ht="13.5" customHeight="1" x14ac:dyDescent="0.35">
      <c r="A955" s="417"/>
      <c r="B955" s="417"/>
      <c r="C955" s="417"/>
      <c r="D955" s="418"/>
      <c r="E955" s="419"/>
      <c r="F955" s="419"/>
      <c r="G955" s="420"/>
      <c r="H955" s="420"/>
      <c r="I955" s="421"/>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c r="AN955" s="421"/>
      <c r="AO955" s="421"/>
    </row>
    <row r="956" spans="1:41" ht="13.5" customHeight="1" x14ac:dyDescent="0.35">
      <c r="A956" s="417"/>
      <c r="B956" s="417"/>
      <c r="C956" s="417"/>
      <c r="D956" s="418"/>
      <c r="E956" s="419"/>
      <c r="F956" s="419"/>
      <c r="G956" s="420"/>
      <c r="H956" s="420"/>
      <c r="I956" s="421"/>
      <c r="J956" s="421"/>
      <c r="K956" s="421"/>
      <c r="L956" s="421"/>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c r="AN956" s="421"/>
      <c r="AO956" s="421"/>
    </row>
    <row r="957" spans="1:41" ht="13.5" customHeight="1" x14ac:dyDescent="0.35">
      <c r="A957" s="417"/>
      <c r="B957" s="417"/>
      <c r="C957" s="417"/>
      <c r="D957" s="418"/>
      <c r="E957" s="419"/>
      <c r="F957" s="419"/>
      <c r="G957" s="420"/>
      <c r="H957" s="420"/>
      <c r="I957" s="421"/>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c r="AN957" s="421"/>
      <c r="AO957" s="421"/>
    </row>
    <row r="958" spans="1:41" ht="13.5" customHeight="1" x14ac:dyDescent="0.35">
      <c r="A958" s="417"/>
      <c r="B958" s="417"/>
      <c r="C958" s="417"/>
      <c r="D958" s="418"/>
      <c r="E958" s="419"/>
      <c r="F958" s="419"/>
      <c r="G958" s="420"/>
      <c r="H958" s="420"/>
      <c r="I958" s="421"/>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c r="AN958" s="421"/>
      <c r="AO958" s="421"/>
    </row>
    <row r="959" spans="1:41" ht="13.5" customHeight="1" x14ac:dyDescent="0.35">
      <c r="A959" s="417"/>
      <c r="B959" s="417"/>
      <c r="C959" s="417"/>
      <c r="D959" s="418"/>
      <c r="E959" s="419"/>
      <c r="F959" s="419"/>
      <c r="G959" s="420"/>
      <c r="H959" s="420"/>
      <c r="I959" s="421"/>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c r="AN959" s="421"/>
      <c r="AO959" s="421"/>
    </row>
    <row r="960" spans="1:41" ht="13.5" customHeight="1" x14ac:dyDescent="0.35">
      <c r="A960" s="417"/>
      <c r="B960" s="417"/>
      <c r="C960" s="417"/>
      <c r="D960" s="418"/>
      <c r="E960" s="419"/>
      <c r="F960" s="419"/>
      <c r="G960" s="420"/>
      <c r="H960" s="420"/>
      <c r="I960" s="421"/>
      <c r="J960" s="421"/>
      <c r="K960" s="421"/>
      <c r="L960" s="421"/>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c r="AN960" s="421"/>
      <c r="AO960" s="421"/>
    </row>
    <row r="961" spans="1:41" ht="13.5" customHeight="1" x14ac:dyDescent="0.35">
      <c r="A961" s="417"/>
      <c r="B961" s="417"/>
      <c r="C961" s="417"/>
      <c r="D961" s="418"/>
      <c r="E961" s="419"/>
      <c r="F961" s="419"/>
      <c r="G961" s="420"/>
      <c r="H961" s="420"/>
      <c r="I961" s="421"/>
      <c r="J961" s="421"/>
      <c r="K961" s="421"/>
      <c r="L961" s="421"/>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c r="AN961" s="421"/>
      <c r="AO961" s="421"/>
    </row>
    <row r="962" spans="1:41" ht="13.5" customHeight="1" x14ac:dyDescent="0.35">
      <c r="A962" s="417"/>
      <c r="B962" s="417"/>
      <c r="C962" s="417"/>
      <c r="D962" s="418"/>
      <c r="E962" s="419"/>
      <c r="F962" s="419"/>
      <c r="G962" s="420"/>
      <c r="H962" s="420"/>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c r="AN962" s="421"/>
      <c r="AO962" s="421"/>
    </row>
    <row r="963" spans="1:41" ht="13.5" customHeight="1" x14ac:dyDescent="0.35">
      <c r="A963" s="417"/>
      <c r="B963" s="417"/>
      <c r="C963" s="417"/>
      <c r="D963" s="418"/>
      <c r="E963" s="419"/>
      <c r="F963" s="419"/>
      <c r="G963" s="420"/>
      <c r="H963" s="420"/>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c r="AN963" s="421"/>
      <c r="AO963" s="421"/>
    </row>
    <row r="964" spans="1:41" ht="13.5" customHeight="1" x14ac:dyDescent="0.35">
      <c r="A964" s="417"/>
      <c r="B964" s="417"/>
      <c r="C964" s="417"/>
      <c r="D964" s="418"/>
      <c r="E964" s="419"/>
      <c r="F964" s="419"/>
      <c r="G964" s="420"/>
      <c r="H964" s="420"/>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c r="AN964" s="421"/>
      <c r="AO964" s="421"/>
    </row>
    <row r="965" spans="1:41" ht="13.5" customHeight="1" x14ac:dyDescent="0.35">
      <c r="A965" s="417"/>
      <c r="B965" s="417"/>
      <c r="C965" s="417"/>
      <c r="D965" s="418"/>
      <c r="E965" s="419"/>
      <c r="F965" s="419"/>
      <c r="G965" s="420"/>
      <c r="H965" s="420"/>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c r="AN965" s="421"/>
      <c r="AO965" s="421"/>
    </row>
    <row r="966" spans="1:41" ht="13.5" customHeight="1" x14ac:dyDescent="0.35">
      <c r="A966" s="417"/>
      <c r="B966" s="417"/>
      <c r="C966" s="417"/>
      <c r="D966" s="418"/>
      <c r="E966" s="419"/>
      <c r="F966" s="419"/>
      <c r="G966" s="420"/>
      <c r="H966" s="420"/>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c r="AN966" s="421"/>
      <c r="AO966" s="421"/>
    </row>
    <row r="967" spans="1:41" ht="13.5" customHeight="1" x14ac:dyDescent="0.35">
      <c r="A967" s="417"/>
      <c r="B967" s="417"/>
      <c r="C967" s="417"/>
      <c r="D967" s="418"/>
      <c r="E967" s="419"/>
      <c r="F967" s="419"/>
      <c r="G967" s="420"/>
      <c r="H967" s="420"/>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c r="AN967" s="421"/>
      <c r="AO967" s="421"/>
    </row>
    <row r="968" spans="1:41" ht="13.5" customHeight="1" x14ac:dyDescent="0.35">
      <c r="A968" s="417"/>
      <c r="B968" s="417"/>
      <c r="C968" s="417"/>
      <c r="D968" s="418"/>
      <c r="E968" s="419"/>
      <c r="F968" s="419"/>
      <c r="G968" s="420"/>
      <c r="H968" s="420"/>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c r="AN968" s="421"/>
      <c r="AO968" s="421"/>
    </row>
    <row r="969" spans="1:41" ht="13.5" customHeight="1" x14ac:dyDescent="0.35">
      <c r="A969" s="417"/>
      <c r="B969" s="417"/>
      <c r="C969" s="417"/>
      <c r="D969" s="418"/>
      <c r="E969" s="419"/>
      <c r="F969" s="419"/>
      <c r="G969" s="420"/>
      <c r="H969" s="420"/>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c r="AN969" s="421"/>
      <c r="AO969" s="421"/>
    </row>
    <row r="970" spans="1:41" ht="13.5" customHeight="1" x14ac:dyDescent="0.35">
      <c r="A970" s="417"/>
      <c r="B970" s="417"/>
      <c r="C970" s="417"/>
      <c r="D970" s="418"/>
      <c r="E970" s="419"/>
      <c r="F970" s="419"/>
      <c r="G970" s="420"/>
      <c r="H970" s="420"/>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c r="AN970" s="421"/>
      <c r="AO970" s="421"/>
    </row>
    <row r="971" spans="1:41" ht="13.5" customHeight="1" x14ac:dyDescent="0.35">
      <c r="A971" s="417"/>
      <c r="B971" s="417"/>
      <c r="C971" s="417"/>
      <c r="D971" s="418"/>
      <c r="E971" s="419"/>
      <c r="F971" s="419"/>
      <c r="G971" s="420"/>
      <c r="H971" s="420"/>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c r="AN971" s="421"/>
      <c r="AO971" s="421"/>
    </row>
    <row r="972" spans="1:41" ht="13.5" customHeight="1" x14ac:dyDescent="0.35">
      <c r="A972" s="417"/>
      <c r="B972" s="417"/>
      <c r="C972" s="417"/>
      <c r="D972" s="418"/>
      <c r="E972" s="419"/>
      <c r="F972" s="419"/>
      <c r="G972" s="420"/>
      <c r="H972" s="420"/>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c r="AN972" s="421"/>
      <c r="AO972" s="421"/>
    </row>
    <row r="973" spans="1:41" ht="13.5" customHeight="1" x14ac:dyDescent="0.35">
      <c r="A973" s="417"/>
      <c r="B973" s="417"/>
      <c r="C973" s="417"/>
      <c r="D973" s="418"/>
      <c r="E973" s="419"/>
      <c r="F973" s="419"/>
      <c r="G973" s="420"/>
      <c r="H973" s="420"/>
      <c r="I973" s="421"/>
      <c r="J973" s="421"/>
      <c r="K973" s="421"/>
      <c r="L973" s="421"/>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c r="AN973" s="421"/>
      <c r="AO973" s="421"/>
    </row>
    <row r="974" spans="1:41" ht="13.5" customHeight="1" x14ac:dyDescent="0.35">
      <c r="A974" s="417"/>
      <c r="B974" s="417"/>
      <c r="C974" s="417"/>
      <c r="D974" s="418"/>
      <c r="E974" s="419"/>
      <c r="F974" s="419"/>
      <c r="G974" s="420"/>
      <c r="H974" s="420"/>
      <c r="I974" s="421"/>
      <c r="J974" s="421"/>
      <c r="K974" s="421"/>
      <c r="L974" s="421"/>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c r="AN974" s="421"/>
      <c r="AO974" s="421"/>
    </row>
    <row r="975" spans="1:41" ht="13.5" customHeight="1" x14ac:dyDescent="0.35">
      <c r="A975" s="417"/>
      <c r="B975" s="417"/>
      <c r="C975" s="417"/>
      <c r="D975" s="418"/>
      <c r="E975" s="419"/>
      <c r="F975" s="419"/>
      <c r="G975" s="420"/>
      <c r="H975" s="420"/>
      <c r="I975" s="421"/>
      <c r="J975" s="421"/>
      <c r="K975" s="421"/>
      <c r="L975" s="421"/>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c r="AN975" s="421"/>
      <c r="AO975" s="421"/>
    </row>
    <row r="976" spans="1:41" ht="13.5" customHeight="1" x14ac:dyDescent="0.35">
      <c r="A976" s="417"/>
      <c r="B976" s="417"/>
      <c r="C976" s="417"/>
      <c r="D976" s="418"/>
      <c r="E976" s="419"/>
      <c r="F976" s="419"/>
      <c r="G976" s="420"/>
      <c r="H976" s="420"/>
      <c r="I976" s="421"/>
      <c r="J976" s="421"/>
      <c r="K976" s="421"/>
      <c r="L976" s="421"/>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c r="AN976" s="421"/>
      <c r="AO976" s="421"/>
    </row>
    <row r="977" spans="1:41" ht="13.5" customHeight="1" x14ac:dyDescent="0.35">
      <c r="A977" s="417"/>
      <c r="B977" s="417"/>
      <c r="C977" s="417"/>
      <c r="D977" s="418"/>
      <c r="E977" s="419"/>
      <c r="F977" s="419"/>
      <c r="G977" s="420"/>
      <c r="H977" s="420"/>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c r="AN977" s="421"/>
      <c r="AO977" s="421"/>
    </row>
    <row r="978" spans="1:41" ht="13.5" customHeight="1" x14ac:dyDescent="0.35">
      <c r="A978" s="417"/>
      <c r="B978" s="417"/>
      <c r="C978" s="417"/>
      <c r="D978" s="418"/>
      <c r="E978" s="419"/>
      <c r="F978" s="419"/>
      <c r="G978" s="420"/>
      <c r="H978" s="420"/>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c r="AN978" s="421"/>
      <c r="AO978" s="421"/>
    </row>
    <row r="979" spans="1:41" ht="13.5" customHeight="1" x14ac:dyDescent="0.35">
      <c r="A979" s="417"/>
      <c r="B979" s="417"/>
      <c r="C979" s="417"/>
      <c r="D979" s="418"/>
      <c r="E979" s="419"/>
      <c r="F979" s="419"/>
      <c r="G979" s="420"/>
      <c r="H979" s="420"/>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c r="AN979" s="421"/>
      <c r="AO979" s="421"/>
    </row>
    <row r="980" spans="1:41" ht="13.5" customHeight="1" x14ac:dyDescent="0.35">
      <c r="A980" s="417"/>
      <c r="B980" s="417"/>
      <c r="C980" s="417"/>
      <c r="D980" s="418"/>
      <c r="E980" s="419"/>
      <c r="F980" s="419"/>
      <c r="G980" s="420"/>
      <c r="H980" s="420"/>
      <c r="I980" s="421"/>
      <c r="J980" s="421"/>
      <c r="K980" s="421"/>
      <c r="L980" s="421"/>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c r="AN980" s="421"/>
      <c r="AO980" s="421"/>
    </row>
    <row r="981" spans="1:41" ht="13.5" customHeight="1" x14ac:dyDescent="0.35">
      <c r="A981" s="417"/>
      <c r="B981" s="417"/>
      <c r="C981" s="417"/>
      <c r="D981" s="418"/>
      <c r="E981" s="419"/>
      <c r="F981" s="419"/>
      <c r="G981" s="420"/>
      <c r="H981" s="420"/>
      <c r="I981" s="421"/>
      <c r="J981" s="421"/>
      <c r="K981" s="421"/>
      <c r="L981" s="421"/>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c r="AN981" s="421"/>
      <c r="AO981" s="421"/>
    </row>
    <row r="982" spans="1:41" ht="13.5" customHeight="1" x14ac:dyDescent="0.35">
      <c r="A982" s="417"/>
      <c r="B982" s="417"/>
      <c r="C982" s="417"/>
      <c r="D982" s="418"/>
      <c r="E982" s="419"/>
      <c r="F982" s="419"/>
      <c r="G982" s="420"/>
      <c r="H982" s="420"/>
      <c r="I982" s="421"/>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c r="AN982" s="421"/>
      <c r="AO982" s="421"/>
    </row>
    <row r="983" spans="1:41" ht="13.5" customHeight="1" x14ac:dyDescent="0.35">
      <c r="A983" s="417"/>
      <c r="B983" s="417"/>
      <c r="C983" s="417"/>
      <c r="D983" s="418"/>
      <c r="E983" s="419"/>
      <c r="F983" s="419"/>
      <c r="G983" s="420"/>
      <c r="H983" s="420"/>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row>
    <row r="984" spans="1:41" ht="13.5" customHeight="1" x14ac:dyDescent="0.35">
      <c r="A984" s="417"/>
      <c r="B984" s="417"/>
      <c r="C984" s="417"/>
      <c r="D984" s="418"/>
      <c r="E984" s="419"/>
      <c r="F984" s="419"/>
      <c r="G984" s="420"/>
      <c r="H984" s="420"/>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row>
    <row r="985" spans="1:41" ht="13.5" customHeight="1" x14ac:dyDescent="0.35">
      <c r="A985" s="417"/>
      <c r="B985" s="417"/>
      <c r="C985" s="417"/>
      <c r="D985" s="418"/>
      <c r="E985" s="419"/>
      <c r="F985" s="419"/>
      <c r="G985" s="420"/>
      <c r="H985" s="420"/>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c r="AN985" s="421"/>
      <c r="AO985" s="421"/>
    </row>
    <row r="986" spans="1:41" ht="13.5" customHeight="1" x14ac:dyDescent="0.35">
      <c r="A986" s="417"/>
      <c r="B986" s="417"/>
      <c r="C986" s="417"/>
      <c r="D986" s="418"/>
      <c r="E986" s="419"/>
      <c r="F986" s="419"/>
      <c r="G986" s="420"/>
      <c r="H986" s="420"/>
      <c r="I986" s="421"/>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c r="AN986" s="421"/>
      <c r="AO986" s="421"/>
    </row>
    <row r="987" spans="1:41" ht="13.5" customHeight="1" x14ac:dyDescent="0.35">
      <c r="A987" s="417"/>
      <c r="B987" s="417"/>
      <c r="C987" s="417"/>
      <c r="D987" s="418"/>
      <c r="E987" s="419"/>
      <c r="F987" s="419"/>
      <c r="G987" s="420"/>
      <c r="H987" s="420"/>
      <c r="I987" s="421"/>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c r="AN987" s="421"/>
      <c r="AO987" s="421"/>
    </row>
    <row r="988" spans="1:41" ht="13.5" customHeight="1" x14ac:dyDescent="0.35">
      <c r="A988" s="417"/>
      <c r="B988" s="417"/>
      <c r="C988" s="417"/>
      <c r="D988" s="418"/>
      <c r="E988" s="419"/>
      <c r="F988" s="419"/>
      <c r="G988" s="420"/>
      <c r="H988" s="420"/>
      <c r="I988" s="421"/>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c r="AN988" s="421"/>
      <c r="AO988" s="421"/>
    </row>
    <row r="989" spans="1:41" ht="13.5" customHeight="1" x14ac:dyDescent="0.35">
      <c r="A989" s="417"/>
      <c r="B989" s="417"/>
      <c r="C989" s="417"/>
      <c r="D989" s="418"/>
      <c r="E989" s="419"/>
      <c r="F989" s="419"/>
      <c r="G989" s="420"/>
      <c r="H989" s="420"/>
      <c r="I989" s="421"/>
      <c r="J989" s="421"/>
      <c r="K989" s="421"/>
      <c r="L989" s="421"/>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c r="AN989" s="421"/>
      <c r="AO989" s="421"/>
    </row>
    <row r="990" spans="1:41" ht="13.5" customHeight="1" x14ac:dyDescent="0.35">
      <c r="A990" s="417"/>
      <c r="B990" s="417"/>
      <c r="C990" s="417"/>
      <c r="D990" s="418"/>
      <c r="E990" s="419"/>
      <c r="F990" s="419"/>
      <c r="G990" s="420"/>
      <c r="H990" s="420"/>
      <c r="I990" s="421"/>
      <c r="J990" s="421"/>
      <c r="K990" s="421"/>
      <c r="L990" s="421"/>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c r="AN990" s="421"/>
      <c r="AO990" s="421"/>
    </row>
    <row r="991" spans="1:41" ht="13.5" customHeight="1" x14ac:dyDescent="0.35">
      <c r="A991" s="417"/>
      <c r="B991" s="417"/>
      <c r="C991" s="417"/>
      <c r="D991" s="418"/>
      <c r="E991" s="419"/>
      <c r="F991" s="419"/>
      <c r="G991" s="420"/>
      <c r="H991" s="420"/>
      <c r="I991" s="421"/>
      <c r="J991" s="421"/>
      <c r="K991" s="421"/>
      <c r="L991" s="421"/>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c r="AN991" s="421"/>
      <c r="AO991" s="421"/>
    </row>
    <row r="992" spans="1:41" ht="13.5" customHeight="1" x14ac:dyDescent="0.35">
      <c r="A992" s="417"/>
      <c r="B992" s="417"/>
      <c r="C992" s="417"/>
      <c r="D992" s="418"/>
      <c r="E992" s="419"/>
      <c r="F992" s="419"/>
      <c r="G992" s="420"/>
      <c r="H992" s="420"/>
      <c r="I992" s="421"/>
      <c r="J992" s="421"/>
      <c r="K992" s="421"/>
      <c r="L992" s="421"/>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c r="AN992" s="421"/>
      <c r="AO992" s="421"/>
    </row>
    <row r="993" spans="1:41" ht="13.5" customHeight="1" x14ac:dyDescent="0.35">
      <c r="A993" s="417"/>
      <c r="B993" s="417"/>
      <c r="C993" s="417"/>
      <c r="D993" s="418"/>
      <c r="E993" s="419"/>
      <c r="F993" s="419"/>
      <c r="G993" s="420"/>
      <c r="H993" s="420"/>
      <c r="I993" s="421"/>
      <c r="J993" s="421"/>
      <c r="K993" s="421"/>
      <c r="L993" s="421"/>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c r="AN993" s="421"/>
      <c r="AO993" s="421"/>
    </row>
    <row r="994" spans="1:41" ht="13.5" customHeight="1" x14ac:dyDescent="0.35">
      <c r="A994" s="417"/>
      <c r="B994" s="417"/>
      <c r="C994" s="417"/>
      <c r="D994" s="418"/>
      <c r="E994" s="419"/>
      <c r="F994" s="419"/>
      <c r="G994" s="420"/>
      <c r="H994" s="420"/>
      <c r="I994" s="421"/>
      <c r="J994" s="421"/>
      <c r="K994" s="421"/>
      <c r="L994" s="421"/>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c r="AN994" s="421"/>
      <c r="AO994" s="421"/>
    </row>
    <row r="995" spans="1:41" ht="13.5" customHeight="1" x14ac:dyDescent="0.35">
      <c r="A995" s="417"/>
      <c r="B995" s="417"/>
      <c r="C995" s="417"/>
      <c r="D995" s="418"/>
      <c r="E995" s="419"/>
      <c r="F995" s="419"/>
      <c r="G995" s="420"/>
      <c r="H995" s="420"/>
      <c r="I995" s="421"/>
      <c r="J995" s="421"/>
      <c r="K995" s="421"/>
      <c r="L995" s="421"/>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c r="AN995" s="421"/>
      <c r="AO995" s="421"/>
    </row>
    <row r="996" spans="1:41" ht="13.5" customHeight="1" x14ac:dyDescent="0.35">
      <c r="A996" s="417"/>
      <c r="B996" s="417"/>
      <c r="C996" s="417"/>
      <c r="D996" s="418"/>
      <c r="E996" s="419"/>
      <c r="F996" s="419"/>
      <c r="G996" s="420"/>
      <c r="H996" s="420"/>
      <c r="I996" s="421"/>
      <c r="J996" s="421"/>
      <c r="K996" s="421"/>
      <c r="L996" s="421"/>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c r="AN996" s="421"/>
      <c r="AO996" s="421"/>
    </row>
    <row r="997" spans="1:41" ht="13.5" customHeight="1" x14ac:dyDescent="0.35">
      <c r="A997" s="417"/>
      <c r="B997" s="417"/>
      <c r="C997" s="417"/>
      <c r="D997" s="418"/>
      <c r="E997" s="419"/>
      <c r="F997" s="419"/>
      <c r="G997" s="420"/>
      <c r="H997" s="420"/>
      <c r="I997" s="421"/>
      <c r="J997" s="421"/>
      <c r="K997" s="421"/>
      <c r="L997" s="421"/>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c r="AN997" s="421"/>
      <c r="AO997" s="421"/>
    </row>
    <row r="998" spans="1:41" ht="13.5" customHeight="1" x14ac:dyDescent="0.35">
      <c r="A998" s="417"/>
      <c r="B998" s="417"/>
      <c r="C998" s="417"/>
      <c r="D998" s="418"/>
      <c r="E998" s="419"/>
      <c r="F998" s="419"/>
      <c r="G998" s="420"/>
      <c r="H998" s="420"/>
      <c r="I998" s="421"/>
      <c r="J998" s="421"/>
      <c r="K998" s="421"/>
      <c r="L998" s="421"/>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c r="AN998" s="421"/>
      <c r="AO998" s="421"/>
    </row>
    <row r="999" spans="1:41" ht="13.5" customHeight="1" x14ac:dyDescent="0.35">
      <c r="A999" s="417"/>
      <c r="B999" s="417"/>
      <c r="C999" s="417"/>
      <c r="D999" s="418"/>
      <c r="E999" s="419"/>
      <c r="F999" s="419"/>
      <c r="G999" s="420"/>
      <c r="H999" s="420"/>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c r="AN999" s="421"/>
      <c r="AO999" s="421"/>
    </row>
    <row r="1000" spans="1:41" ht="13.5" customHeight="1" thickBot="1" x14ac:dyDescent="0.4">
      <c r="A1000" s="417"/>
      <c r="B1000" s="417"/>
      <c r="C1000" s="417"/>
      <c r="D1000" s="418"/>
      <c r="E1000" s="419"/>
      <c r="F1000" s="419"/>
      <c r="G1000" s="420"/>
      <c r="H1000" s="420"/>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c r="AN1000" s="421"/>
      <c r="AO1000" s="421"/>
    </row>
  </sheetData>
  <mergeCells count="76">
    <mergeCell ref="B7:B15"/>
    <mergeCell ref="C7:C15"/>
    <mergeCell ref="D21:D22"/>
    <mergeCell ref="E21:E22"/>
    <mergeCell ref="D5:D6"/>
    <mergeCell ref="D7:D9"/>
    <mergeCell ref="E7:E9"/>
    <mergeCell ref="D10:D11"/>
    <mergeCell ref="E10:E11"/>
    <mergeCell ref="D13:D15"/>
    <mergeCell ref="E13:E15"/>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AO1:AO2"/>
    <mergeCell ref="A1:H1"/>
    <mergeCell ref="I1:M1"/>
    <mergeCell ref="N1:P1"/>
    <mergeCell ref="Q1:S1"/>
    <mergeCell ref="T1:T2"/>
    <mergeCell ref="U1:W1"/>
    <mergeCell ref="AA1:AA2"/>
    <mergeCell ref="F24:F28"/>
    <mergeCell ref="G24:G28"/>
    <mergeCell ref="H24:H28"/>
    <mergeCell ref="AI1:AK1"/>
    <mergeCell ref="AL1:AN1"/>
    <mergeCell ref="F10:F11"/>
    <mergeCell ref="G10:G11"/>
    <mergeCell ref="H10:H11"/>
    <mergeCell ref="F13:F15"/>
    <mergeCell ref="G13:G15"/>
    <mergeCell ref="H13:H15"/>
  </mergeCells>
  <conditionalFormatting sqref="P3:P8">
    <cfRule type="cellIs" dxfId="631" priority="1" operator="between">
      <formula>0</formula>
      <formula>0.3999</formula>
    </cfRule>
    <cfRule type="cellIs" dxfId="630" priority="2" operator="between">
      <formula>0.4</formula>
      <formula>0.59</formula>
    </cfRule>
    <cfRule type="cellIs" dxfId="629" priority="3" operator="between">
      <formula>0.6</formula>
      <formula>0.69</formula>
    </cfRule>
    <cfRule type="cellIs" dxfId="628" priority="4" operator="between">
      <formula>0.7</formula>
      <formula>0.79</formula>
    </cfRule>
    <cfRule type="cellIs" dxfId="627" priority="5" operator="between">
      <formula>0.8</formula>
      <formula>1</formula>
    </cfRule>
  </conditionalFormatting>
  <conditionalFormatting sqref="P10:P14 S10:S15">
    <cfRule type="cellIs" dxfId="626" priority="6" operator="between">
      <formula>0</formula>
      <formula>0.3999</formula>
    </cfRule>
    <cfRule type="cellIs" dxfId="625" priority="7" operator="between">
      <formula>0.8</formula>
      <formula>1</formula>
    </cfRule>
  </conditionalFormatting>
  <conditionalFormatting sqref="P10:P15 S10:S15">
    <cfRule type="cellIs" dxfId="624" priority="8" operator="between">
      <formula>0.4</formula>
      <formula>0.59</formula>
    </cfRule>
    <cfRule type="cellIs" dxfId="623" priority="9" operator="between">
      <formula>0.6</formula>
      <formula>0.69</formula>
    </cfRule>
    <cfRule type="cellIs" dxfId="622" priority="10" operator="between">
      <formula>0.7</formula>
      <formula>0.79</formula>
    </cfRule>
  </conditionalFormatting>
  <conditionalFormatting sqref="P15">
    <cfRule type="cellIs" dxfId="621" priority="11" operator="lessThan">
      <formula>0.4</formula>
    </cfRule>
    <cfRule type="cellIs" dxfId="620" priority="12" operator="greaterThan">
      <formula>0.8</formula>
    </cfRule>
  </conditionalFormatting>
  <conditionalFormatting sqref="P17:P32 S17:S32">
    <cfRule type="cellIs" dxfId="619" priority="13" operator="between">
      <formula>0</formula>
      <formula>0.3999</formula>
    </cfRule>
    <cfRule type="cellIs" dxfId="618" priority="14" operator="between">
      <formula>0.4</formula>
      <formula>0.59</formula>
    </cfRule>
    <cfRule type="cellIs" dxfId="617" priority="15" operator="between">
      <formula>0.6</formula>
      <formula>0.69</formula>
    </cfRule>
    <cfRule type="cellIs" dxfId="616" priority="16" operator="between">
      <formula>0.7</formula>
      <formula>0.79</formula>
    </cfRule>
    <cfRule type="cellIs" dxfId="615" priority="17" operator="between">
      <formula>0.8</formula>
      <formula>1</formula>
    </cfRule>
  </conditionalFormatting>
  <conditionalFormatting sqref="P35:P38 S35:S38">
    <cfRule type="cellIs" dxfId="614" priority="18" operator="between">
      <formula>0</formula>
      <formula>0.3999</formula>
    </cfRule>
    <cfRule type="cellIs" dxfId="613" priority="19" operator="between">
      <formula>0.4</formula>
      <formula>0.59</formula>
    </cfRule>
    <cfRule type="cellIs" dxfId="612" priority="20" operator="between">
      <formula>0.6</formula>
      <formula>0.69</formula>
    </cfRule>
    <cfRule type="cellIs" dxfId="611" priority="21" operator="between">
      <formula>0.7</formula>
      <formula>0.79</formula>
    </cfRule>
    <cfRule type="cellIs" dxfId="610" priority="22" operator="between">
      <formula>0.8</formula>
      <formula>1</formula>
    </cfRule>
  </conditionalFormatting>
  <conditionalFormatting sqref="S3:S8">
    <cfRule type="cellIs" dxfId="609" priority="23" operator="between">
      <formula>0</formula>
      <formula>0.3999</formula>
    </cfRule>
    <cfRule type="cellIs" dxfId="608" priority="24" operator="between">
      <formula>0.4</formula>
      <formula>0.59</formula>
    </cfRule>
    <cfRule type="cellIs" dxfId="607" priority="25" operator="between">
      <formula>0.6</formula>
      <formula>0.69</formula>
    </cfRule>
    <cfRule type="cellIs" dxfId="606" priority="26" operator="between">
      <formula>0.7</formula>
      <formula>0.79</formula>
    </cfRule>
    <cfRule type="cellIs" dxfId="605" priority="27" operator="between">
      <formula>0.8</formula>
      <formula>1</formula>
    </cfRule>
  </conditionalFormatting>
  <conditionalFormatting sqref="W3:W8">
    <cfRule type="cellIs" dxfId="604" priority="28" operator="between">
      <formula>0</formula>
      <formula>0.3999</formula>
    </cfRule>
    <cfRule type="cellIs" dxfId="603" priority="29" operator="between">
      <formula>0.4</formula>
      <formula>0.59</formula>
    </cfRule>
    <cfRule type="cellIs" dxfId="602" priority="30" operator="between">
      <formula>0.6</formula>
      <formula>0.69</formula>
    </cfRule>
    <cfRule type="cellIs" dxfId="601" priority="31" operator="between">
      <formula>0.7</formula>
      <formula>0.79</formula>
    </cfRule>
    <cfRule type="cellIs" dxfId="600" priority="32" operator="between">
      <formula>0.8</formula>
      <formula>1</formula>
    </cfRule>
  </conditionalFormatting>
  <conditionalFormatting sqref="W10:W15 Z10:Z15">
    <cfRule type="cellIs" dxfId="599" priority="33" operator="between">
      <formula>0</formula>
      <formula>0.3999</formula>
    </cfRule>
    <cfRule type="cellIs" dxfId="598" priority="34" operator="between">
      <formula>0.4</formula>
      <formula>0.59</formula>
    </cfRule>
    <cfRule type="cellIs" dxfId="597" priority="35" operator="between">
      <formula>0.6</formula>
      <formula>0.69</formula>
    </cfRule>
    <cfRule type="cellIs" dxfId="596" priority="36" operator="between">
      <formula>0.7</formula>
      <formula>0.79</formula>
    </cfRule>
    <cfRule type="cellIs" dxfId="595" priority="37" operator="between">
      <formula>0.8</formula>
      <formula>1</formula>
    </cfRule>
  </conditionalFormatting>
  <conditionalFormatting sqref="W17:W32 Z17:Z32">
    <cfRule type="cellIs" dxfId="594" priority="38" operator="between">
      <formula>0</formula>
      <formula>0.3999</formula>
    </cfRule>
    <cfRule type="cellIs" dxfId="593" priority="39" operator="between">
      <formula>0.4</formula>
      <formula>0.59</formula>
    </cfRule>
    <cfRule type="cellIs" dxfId="592" priority="40" operator="between">
      <formula>0.6</formula>
      <formula>0.69</formula>
    </cfRule>
    <cfRule type="cellIs" dxfId="591" priority="41" operator="between">
      <formula>0.7</formula>
      <formula>0.79</formula>
    </cfRule>
    <cfRule type="cellIs" dxfId="590" priority="42" operator="between">
      <formula>0.8</formula>
      <formula>1</formula>
    </cfRule>
  </conditionalFormatting>
  <conditionalFormatting sqref="W35:W38 Z35:Z38">
    <cfRule type="cellIs" dxfId="589" priority="43" operator="between">
      <formula>0</formula>
      <formula>0.3999</formula>
    </cfRule>
    <cfRule type="cellIs" dxfId="588" priority="44" operator="between">
      <formula>0.4</formula>
      <formula>0.59</formula>
    </cfRule>
    <cfRule type="cellIs" dxfId="587" priority="45" operator="between">
      <formula>0.6</formula>
      <formula>0.69</formula>
    </cfRule>
    <cfRule type="cellIs" dxfId="586" priority="46" operator="between">
      <formula>0.7</formula>
      <formula>0.79</formula>
    </cfRule>
    <cfRule type="cellIs" dxfId="585" priority="47" operator="between">
      <formula>0.8</formula>
      <formula>1</formula>
    </cfRule>
  </conditionalFormatting>
  <conditionalFormatting sqref="Z3:Z8">
    <cfRule type="cellIs" dxfId="584" priority="48" operator="between">
      <formula>0</formula>
      <formula>0.3999</formula>
    </cfRule>
    <cfRule type="cellIs" dxfId="583" priority="49" operator="between">
      <formula>0.4</formula>
      <formula>0.59</formula>
    </cfRule>
    <cfRule type="cellIs" dxfId="582" priority="50" operator="between">
      <formula>0.6</formula>
      <formula>0.69</formula>
    </cfRule>
    <cfRule type="cellIs" dxfId="581" priority="51" operator="between">
      <formula>0.7</formula>
      <formula>0.79</formula>
    </cfRule>
    <cfRule type="cellIs" dxfId="580" priority="52" operator="between">
      <formula>0.8</formula>
      <formula>1</formula>
    </cfRule>
  </conditionalFormatting>
  <conditionalFormatting sqref="AD3:AD8">
    <cfRule type="cellIs" dxfId="579" priority="53" operator="lessThan">
      <formula>0.4</formula>
    </cfRule>
    <cfRule type="cellIs" dxfId="578" priority="54" operator="between">
      <formula>0.4</formula>
      <formula>0.59</formula>
    </cfRule>
    <cfRule type="cellIs" dxfId="577" priority="55" operator="between">
      <formula>0.6</formula>
      <formula>0.69</formula>
    </cfRule>
    <cfRule type="cellIs" dxfId="576" priority="56" operator="between">
      <formula>0.7</formula>
      <formula>0.79</formula>
    </cfRule>
    <cfRule type="cellIs" dxfId="575" priority="57" operator="greaterThan">
      <formula>0.8</formula>
    </cfRule>
  </conditionalFormatting>
  <conditionalFormatting sqref="AD10:AD15">
    <cfRule type="cellIs" dxfId="574" priority="58" operator="lessThan">
      <formula>0.4</formula>
    </cfRule>
    <cfRule type="cellIs" dxfId="573" priority="59" operator="between">
      <formula>0.4</formula>
      <formula>0.59</formula>
    </cfRule>
    <cfRule type="cellIs" dxfId="572" priority="60" operator="between">
      <formula>0.6</formula>
      <formula>0.69</formula>
    </cfRule>
    <cfRule type="cellIs" dxfId="571" priority="61" operator="between">
      <formula>0.7</formula>
      <formula>0.79</formula>
    </cfRule>
    <cfRule type="cellIs" dxfId="570" priority="62" operator="greaterThan">
      <formula>0.8</formula>
    </cfRule>
  </conditionalFormatting>
  <conditionalFormatting sqref="AD17:AD32">
    <cfRule type="cellIs" dxfId="569" priority="63" operator="lessThan">
      <formula>0.4</formula>
    </cfRule>
    <cfRule type="cellIs" dxfId="568" priority="64" operator="between">
      <formula>0.4</formula>
      <formula>0.59</formula>
    </cfRule>
    <cfRule type="cellIs" dxfId="567" priority="65" operator="between">
      <formula>0.6</formula>
      <formula>0.69</formula>
    </cfRule>
    <cfRule type="cellIs" dxfId="566" priority="66" operator="between">
      <formula>0.7</formula>
      <formula>0.79</formula>
    </cfRule>
    <cfRule type="cellIs" dxfId="565" priority="67" operator="greaterThan">
      <formula>0.8</formula>
    </cfRule>
  </conditionalFormatting>
  <conditionalFormatting sqref="AD35:AD38">
    <cfRule type="cellIs" dxfId="564" priority="68" operator="lessThan">
      <formula>0.4</formula>
    </cfRule>
    <cfRule type="cellIs" dxfId="563" priority="69" operator="between">
      <formula>0.4</formula>
      <formula>0.59</formula>
    </cfRule>
    <cfRule type="cellIs" dxfId="562" priority="70" operator="between">
      <formula>0.6</formula>
      <formula>0.69</formula>
    </cfRule>
    <cfRule type="cellIs" dxfId="561" priority="71" operator="between">
      <formula>0.7</formula>
      <formula>0.79</formula>
    </cfRule>
    <cfRule type="cellIs" dxfId="560" priority="72" operator="greaterThan">
      <formula>0.8</formula>
    </cfRule>
  </conditionalFormatting>
  <conditionalFormatting sqref="AG3:AG8">
    <cfRule type="cellIs" dxfId="559" priority="73" operator="lessThan">
      <formula>0.4</formula>
    </cfRule>
    <cfRule type="cellIs" dxfId="558" priority="74" operator="between">
      <formula>0.4</formula>
      <formula>0.59</formula>
    </cfRule>
    <cfRule type="cellIs" dxfId="557" priority="75" operator="between">
      <formula>0.6</formula>
      <formula>0.69</formula>
    </cfRule>
    <cfRule type="cellIs" dxfId="556" priority="76" operator="between">
      <formula>0.7</formula>
      <formula>0.79</formula>
    </cfRule>
    <cfRule type="cellIs" dxfId="555" priority="77" operator="greaterThan">
      <formula>0.8</formula>
    </cfRule>
  </conditionalFormatting>
  <conditionalFormatting sqref="AG10:AG15">
    <cfRule type="cellIs" dxfId="554" priority="78" operator="lessThan">
      <formula>0.4</formula>
    </cfRule>
    <cfRule type="cellIs" dxfId="553" priority="79" operator="between">
      <formula>0.4</formula>
      <formula>0.59</formula>
    </cfRule>
    <cfRule type="cellIs" dxfId="552" priority="80" operator="between">
      <formula>0.6</formula>
      <formula>0.69</formula>
    </cfRule>
    <cfRule type="cellIs" dxfId="551" priority="81" operator="between">
      <formula>0.7</formula>
      <formula>0.79</formula>
    </cfRule>
    <cfRule type="cellIs" dxfId="550" priority="82" operator="greaterThan">
      <formula>0.8</formula>
    </cfRule>
  </conditionalFormatting>
  <conditionalFormatting sqref="AG17:AG32">
    <cfRule type="cellIs" dxfId="549" priority="83" operator="lessThan">
      <formula>0.4</formula>
    </cfRule>
    <cfRule type="cellIs" dxfId="548" priority="84" operator="between">
      <formula>0.4</formula>
      <formula>0.59</formula>
    </cfRule>
    <cfRule type="cellIs" dxfId="547" priority="85" operator="between">
      <formula>0.6</formula>
      <formula>0.69</formula>
    </cfRule>
    <cfRule type="cellIs" dxfId="546" priority="86" operator="between">
      <formula>0.7</formula>
      <formula>0.79</formula>
    </cfRule>
    <cfRule type="cellIs" dxfId="545" priority="87" operator="greaterThan">
      <formula>0.8</formula>
    </cfRule>
  </conditionalFormatting>
  <conditionalFormatting sqref="AG35:AG38">
    <cfRule type="cellIs" dxfId="544" priority="88" operator="lessThan">
      <formula>0.4</formula>
    </cfRule>
    <cfRule type="cellIs" dxfId="543" priority="89" operator="between">
      <formula>0.4</formula>
      <formula>0.59</formula>
    </cfRule>
    <cfRule type="cellIs" dxfId="542" priority="90" operator="between">
      <formula>0.6</formula>
      <formula>0.69</formula>
    </cfRule>
    <cfRule type="cellIs" dxfId="541" priority="91" operator="between">
      <formula>0.7</formula>
      <formula>0.79</formula>
    </cfRule>
    <cfRule type="cellIs" dxfId="540" priority="92" operator="greaterThan">
      <formula>0.8</formula>
    </cfRule>
  </conditionalFormatting>
  <conditionalFormatting sqref="AK3:AK8">
    <cfRule type="cellIs" dxfId="539" priority="93" operator="lessThan">
      <formula>0.4</formula>
    </cfRule>
    <cfRule type="cellIs" dxfId="538" priority="94" operator="between">
      <formula>0.4</formula>
      <formula>0.59</formula>
    </cfRule>
    <cfRule type="cellIs" dxfId="537" priority="95" operator="between">
      <formula>0.6</formula>
      <formula>0.69</formula>
    </cfRule>
    <cfRule type="cellIs" dxfId="536" priority="96" operator="between">
      <formula>0.7</formula>
      <formula>0.79</formula>
    </cfRule>
    <cfRule type="cellIs" dxfId="535" priority="97" operator="greaterThan">
      <formula>0.8</formula>
    </cfRule>
  </conditionalFormatting>
  <conditionalFormatting sqref="AK10:AK15">
    <cfRule type="cellIs" dxfId="534" priority="98" operator="lessThan">
      <formula>0.4</formula>
    </cfRule>
    <cfRule type="cellIs" dxfId="533" priority="99" operator="between">
      <formula>0.4</formula>
      <formula>0.59</formula>
    </cfRule>
    <cfRule type="cellIs" dxfId="532" priority="100" operator="between">
      <formula>0.6</formula>
      <formula>0.69</formula>
    </cfRule>
    <cfRule type="cellIs" dxfId="531" priority="101" operator="between">
      <formula>0.7</formula>
      <formula>0.79</formula>
    </cfRule>
    <cfRule type="cellIs" dxfId="530" priority="102" operator="greaterThan">
      <formula>0.8</formula>
    </cfRule>
  </conditionalFormatting>
  <conditionalFormatting sqref="AK17:AK32">
    <cfRule type="cellIs" dxfId="529" priority="103" operator="lessThan">
      <formula>0.4</formula>
    </cfRule>
    <cfRule type="cellIs" dxfId="528" priority="104" operator="between">
      <formula>0.4</formula>
      <formula>0.59</formula>
    </cfRule>
    <cfRule type="cellIs" dxfId="527" priority="105" operator="between">
      <formula>0.6</formula>
      <formula>0.69</formula>
    </cfRule>
    <cfRule type="cellIs" dxfId="526" priority="106" operator="between">
      <formula>0.7</formula>
      <formula>0.79</formula>
    </cfRule>
    <cfRule type="cellIs" dxfId="525" priority="107" operator="greaterThan">
      <formula>0.8</formula>
    </cfRule>
  </conditionalFormatting>
  <conditionalFormatting sqref="AK35:AK38">
    <cfRule type="cellIs" dxfId="524" priority="108" operator="lessThan">
      <formula>0.4</formula>
    </cfRule>
    <cfRule type="cellIs" dxfId="523" priority="109" operator="between">
      <formula>0.4</formula>
      <formula>0.59</formula>
    </cfRule>
    <cfRule type="cellIs" dxfId="522" priority="110" operator="between">
      <formula>0.6</formula>
      <formula>0.69</formula>
    </cfRule>
    <cfRule type="cellIs" dxfId="521" priority="111" operator="between">
      <formula>0.7</formula>
      <formula>0.79</formula>
    </cfRule>
    <cfRule type="cellIs" dxfId="520" priority="112" operator="greaterThan">
      <formula>0.8</formula>
    </cfRule>
  </conditionalFormatting>
  <conditionalFormatting sqref="AN3:AN8">
    <cfRule type="cellIs" dxfId="519" priority="113" operator="lessThan">
      <formula>0.4</formula>
    </cfRule>
    <cfRule type="cellIs" dxfId="518" priority="114" operator="between">
      <formula>0.4</formula>
      <formula>0.59</formula>
    </cfRule>
    <cfRule type="cellIs" dxfId="517" priority="115" operator="between">
      <formula>0.6</formula>
      <formula>0.69</formula>
    </cfRule>
    <cfRule type="cellIs" dxfId="516" priority="116" operator="between">
      <formula>0.7</formula>
      <formula>0.79</formula>
    </cfRule>
    <cfRule type="cellIs" dxfId="515" priority="117" operator="greaterThan">
      <formula>0.8</formula>
    </cfRule>
  </conditionalFormatting>
  <conditionalFormatting sqref="AN10:AN15">
    <cfRule type="cellIs" dxfId="514" priority="118" operator="lessThan">
      <formula>0.4</formula>
    </cfRule>
    <cfRule type="cellIs" dxfId="513" priority="119" operator="between">
      <formula>0.4</formula>
      <formula>0.59</formula>
    </cfRule>
    <cfRule type="cellIs" dxfId="512" priority="120" operator="between">
      <formula>0.6</formula>
      <formula>0.69</formula>
    </cfRule>
    <cfRule type="cellIs" dxfId="511" priority="121" operator="between">
      <formula>0.7</formula>
      <formula>0.79</formula>
    </cfRule>
    <cfRule type="cellIs" dxfId="510" priority="122" operator="greaterThan">
      <formula>0.8</formula>
    </cfRule>
  </conditionalFormatting>
  <conditionalFormatting sqref="AN17:AN32">
    <cfRule type="cellIs" dxfId="509" priority="123" operator="lessThan">
      <formula>0.4</formula>
    </cfRule>
    <cfRule type="cellIs" dxfId="508" priority="124" operator="between">
      <formula>0.4</formula>
      <formula>0.59</formula>
    </cfRule>
    <cfRule type="cellIs" dxfId="507" priority="125" operator="between">
      <formula>0.6</formula>
      <formula>0.69</formula>
    </cfRule>
    <cfRule type="cellIs" dxfId="506" priority="126" operator="between">
      <formula>0.7</formula>
      <formula>0.79</formula>
    </cfRule>
    <cfRule type="cellIs" dxfId="505" priority="127" operator="greaterThan">
      <formula>0.8</formula>
    </cfRule>
  </conditionalFormatting>
  <conditionalFormatting sqref="AN35:AN38">
    <cfRule type="cellIs" dxfId="504" priority="128" operator="lessThan">
      <formula>0.4</formula>
    </cfRule>
    <cfRule type="cellIs" dxfId="503" priority="129" operator="between">
      <formula>0.4</formula>
      <formula>0.59</formula>
    </cfRule>
    <cfRule type="cellIs" dxfId="502" priority="130" operator="between">
      <formula>0.6</formula>
      <formula>0.69</formula>
    </cfRule>
    <cfRule type="cellIs" dxfId="501" priority="131" operator="between">
      <formula>0.7</formula>
      <formula>0.79</formula>
    </cfRule>
    <cfRule type="cellIs" dxfId="50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6.1796875" customWidth="1"/>
    <col min="8" max="8" width="17.81640625" customWidth="1"/>
    <col min="9" max="9" width="30.81640625" customWidth="1"/>
    <col min="10" max="10" width="16.81640625" customWidth="1"/>
    <col min="11" max="11" width="51.1796875" customWidth="1"/>
    <col min="12" max="12" width="14" hidden="1" customWidth="1"/>
    <col min="13" max="13" width="12.54296875" hidden="1" customWidth="1"/>
    <col min="14" max="14" width="11.1796875" hidden="1" customWidth="1"/>
    <col min="15" max="15" width="19" hidden="1" customWidth="1"/>
    <col min="16" max="16" width="16.1796875" hidden="1" customWidth="1"/>
    <col min="17" max="17" width="11.1796875" hidden="1" customWidth="1"/>
    <col min="18" max="18" width="64.7265625" hidden="1" customWidth="1"/>
    <col min="19" max="19" width="15.54296875" hidden="1" customWidth="1"/>
    <col min="20" max="20" width="15.81640625" hidden="1" customWidth="1"/>
    <col min="21" max="21" width="18.26953125" hidden="1" customWidth="1"/>
    <col min="22" max="22" width="19" hidden="1" customWidth="1"/>
    <col min="23" max="23" width="16.54296875" hidden="1" customWidth="1"/>
    <col min="24" max="24" width="18.26953125" hidden="1" customWidth="1"/>
    <col min="25" max="25" width="64.81640625" hidden="1" customWidth="1"/>
    <col min="26" max="28" width="11.453125" hidden="1" customWidth="1"/>
    <col min="29" max="30" width="14.1796875" hidden="1" customWidth="1"/>
    <col min="31" max="31" width="11.453125" hidden="1" customWidth="1"/>
    <col min="32" max="32" width="27.81640625" hidden="1" customWidth="1"/>
    <col min="33" max="35" width="11.453125" customWidth="1"/>
    <col min="36" max="37" width="14.7265625" customWidth="1"/>
    <col min="38" max="38" width="11.453125" customWidth="1"/>
    <col min="39" max="39" width="25" customWidth="1"/>
  </cols>
  <sheetData>
    <row r="1" spans="1:39" ht="90" customHeight="1" thickBot="1" x14ac:dyDescent="0.4">
      <c r="A1" s="1605" t="s">
        <v>438</v>
      </c>
      <c r="B1" s="1414"/>
      <c r="C1" s="1414"/>
      <c r="D1" s="1414"/>
      <c r="E1" s="1414"/>
      <c r="F1" s="1415"/>
      <c r="G1" s="1410" t="s">
        <v>14</v>
      </c>
      <c r="H1" s="1411"/>
      <c r="I1" s="1411"/>
      <c r="J1" s="1411"/>
      <c r="K1" s="1412"/>
      <c r="L1" s="1445" t="s">
        <v>15</v>
      </c>
      <c r="M1" s="1414"/>
      <c r="N1" s="1415"/>
      <c r="O1" s="1445" t="s">
        <v>16</v>
      </c>
      <c r="P1" s="1414"/>
      <c r="Q1" s="1415"/>
      <c r="R1" s="166" t="s">
        <v>5</v>
      </c>
      <c r="S1" s="1516" t="s">
        <v>17</v>
      </c>
      <c r="T1" s="1414"/>
      <c r="U1" s="1415"/>
      <c r="V1" s="1516" t="s">
        <v>18</v>
      </c>
      <c r="W1" s="1414"/>
      <c r="X1" s="1415"/>
      <c r="Y1" s="429" t="s">
        <v>5</v>
      </c>
      <c r="Z1" s="1523" t="s">
        <v>1181</v>
      </c>
      <c r="AA1" s="1414"/>
      <c r="AB1" s="1415"/>
      <c r="AC1" s="1523" t="s">
        <v>1182</v>
      </c>
      <c r="AD1" s="1414"/>
      <c r="AE1" s="1415"/>
      <c r="AF1" s="168" t="s">
        <v>5</v>
      </c>
      <c r="AG1" s="1525" t="s">
        <v>439</v>
      </c>
      <c r="AH1" s="1414"/>
      <c r="AI1" s="1415"/>
      <c r="AJ1" s="1525" t="s">
        <v>440</v>
      </c>
      <c r="AK1" s="1414"/>
      <c r="AL1" s="1415"/>
      <c r="AM1" s="169" t="s">
        <v>5</v>
      </c>
    </row>
    <row r="2" spans="1:39" ht="13.5" customHeight="1" thickBot="1" x14ac:dyDescent="0.4">
      <c r="A2" s="8" t="s">
        <v>21</v>
      </c>
      <c r="B2" s="9" t="s">
        <v>23</v>
      </c>
      <c r="C2" s="8" t="s">
        <v>24</v>
      </c>
      <c r="D2" s="8" t="s">
        <v>25</v>
      </c>
      <c r="E2" s="9" t="s">
        <v>26</v>
      </c>
      <c r="F2" s="9">
        <v>2025</v>
      </c>
      <c r="G2" s="14" t="s">
        <v>33</v>
      </c>
      <c r="H2" s="14" t="s">
        <v>21</v>
      </c>
      <c r="I2" s="14" t="s">
        <v>34</v>
      </c>
      <c r="J2" s="14" t="s">
        <v>35</v>
      </c>
      <c r="K2" s="14" t="s">
        <v>36</v>
      </c>
      <c r="L2" s="16" t="s">
        <v>30</v>
      </c>
      <c r="M2" s="16" t="s">
        <v>31</v>
      </c>
      <c r="N2" s="16" t="s">
        <v>32</v>
      </c>
      <c r="O2" s="16" t="s">
        <v>30</v>
      </c>
      <c r="P2" s="16" t="s">
        <v>31</v>
      </c>
      <c r="Q2" s="16" t="s">
        <v>32</v>
      </c>
      <c r="R2" s="173"/>
      <c r="S2" s="17" t="s">
        <v>30</v>
      </c>
      <c r="T2" s="17" t="s">
        <v>31</v>
      </c>
      <c r="U2" s="18" t="s">
        <v>32</v>
      </c>
      <c r="V2" s="17" t="s">
        <v>30</v>
      </c>
      <c r="W2" s="17" t="s">
        <v>31</v>
      </c>
      <c r="X2" s="17" t="s">
        <v>32</v>
      </c>
      <c r="Y2" s="430"/>
      <c r="Z2" s="19" t="s">
        <v>30</v>
      </c>
      <c r="AA2" s="19" t="s">
        <v>31</v>
      </c>
      <c r="AB2" s="20" t="s">
        <v>32</v>
      </c>
      <c r="AC2" s="19" t="s">
        <v>30</v>
      </c>
      <c r="AD2" s="19" t="s">
        <v>31</v>
      </c>
      <c r="AE2" s="19" t="s">
        <v>32</v>
      </c>
      <c r="AF2" s="235"/>
      <c r="AG2" s="21" t="s">
        <v>30</v>
      </c>
      <c r="AH2" s="21" t="s">
        <v>31</v>
      </c>
      <c r="AI2" s="22" t="s">
        <v>32</v>
      </c>
      <c r="AJ2" s="21" t="s">
        <v>30</v>
      </c>
      <c r="AK2" s="21" t="s">
        <v>31</v>
      </c>
      <c r="AL2" s="21" t="s">
        <v>32</v>
      </c>
      <c r="AM2" s="179"/>
    </row>
    <row r="3" spans="1:39" ht="47.25" customHeight="1" x14ac:dyDescent="0.35">
      <c r="A3" s="1597" t="s">
        <v>441</v>
      </c>
      <c r="B3" s="30" t="s">
        <v>442</v>
      </c>
      <c r="C3" s="30" t="s">
        <v>443</v>
      </c>
      <c r="D3" s="30" t="s">
        <v>444</v>
      </c>
      <c r="E3" s="71" t="s">
        <v>69</v>
      </c>
      <c r="F3" s="381">
        <v>0.75</v>
      </c>
      <c r="G3" s="116" t="s">
        <v>451</v>
      </c>
      <c r="H3" s="25" t="s">
        <v>414</v>
      </c>
      <c r="I3" s="25" t="s">
        <v>452</v>
      </c>
      <c r="J3" s="25" t="s">
        <v>453</v>
      </c>
      <c r="K3" s="80" t="s">
        <v>454</v>
      </c>
      <c r="L3" s="431">
        <v>50</v>
      </c>
      <c r="M3" s="432">
        <v>50</v>
      </c>
      <c r="N3" s="380">
        <f>+M3/L3</f>
        <v>1</v>
      </c>
      <c r="O3" s="50">
        <v>30364849</v>
      </c>
      <c r="P3" s="51">
        <v>30273315</v>
      </c>
      <c r="Q3" s="380">
        <f>+P3/O3</f>
        <v>0.99698552757499304</v>
      </c>
      <c r="R3" s="379" t="s">
        <v>455</v>
      </c>
      <c r="S3" s="431">
        <v>150</v>
      </c>
      <c r="T3" s="432">
        <v>150</v>
      </c>
      <c r="U3" s="380">
        <f>+T3/S3</f>
        <v>1</v>
      </c>
      <c r="V3" s="50">
        <v>28000000</v>
      </c>
      <c r="W3" s="51">
        <v>27999666</v>
      </c>
      <c r="X3" s="380">
        <f>+W3/V3</f>
        <v>0.99998807142857138</v>
      </c>
      <c r="Y3" s="379" t="s">
        <v>456</v>
      </c>
      <c r="Z3" s="433">
        <v>150</v>
      </c>
      <c r="AA3" s="434">
        <v>150</v>
      </c>
      <c r="AB3" s="380">
        <f>+AA3/Z3</f>
        <v>1</v>
      </c>
      <c r="AC3" s="435">
        <v>29442500</v>
      </c>
      <c r="AD3" s="436">
        <v>29426999.960000001</v>
      </c>
      <c r="AE3" s="380">
        <f>+AD3/AC3</f>
        <v>0.99947354878152339</v>
      </c>
      <c r="AF3" s="437" t="s">
        <v>457</v>
      </c>
      <c r="AG3" s="433">
        <v>150</v>
      </c>
      <c r="AH3" s="434">
        <v>26</v>
      </c>
      <c r="AI3" s="380">
        <f>+AH3/AG3</f>
        <v>0.17333333333333334</v>
      </c>
      <c r="AJ3" s="435">
        <v>39000000</v>
      </c>
      <c r="AK3" s="436">
        <v>17100000</v>
      </c>
      <c r="AL3" s="380">
        <f>+AK3/AJ3</f>
        <v>0.43846153846153846</v>
      </c>
      <c r="AM3" s="437" t="s">
        <v>458</v>
      </c>
    </row>
    <row r="4" spans="1:39" ht="50.25" customHeight="1" x14ac:dyDescent="0.35">
      <c r="A4" s="1465"/>
      <c r="B4" s="383" t="s">
        <v>463</v>
      </c>
      <c r="C4" s="383" t="s">
        <v>464</v>
      </c>
      <c r="D4" s="383" t="s">
        <v>465</v>
      </c>
      <c r="E4" s="438" t="s">
        <v>69</v>
      </c>
      <c r="F4" s="439" t="s">
        <v>466</v>
      </c>
      <c r="G4" s="386" t="s">
        <v>451</v>
      </c>
      <c r="H4" s="387" t="s">
        <v>414</v>
      </c>
      <c r="I4" s="387" t="s">
        <v>415</v>
      </c>
      <c r="J4" s="387" t="s">
        <v>475</v>
      </c>
      <c r="K4" s="440" t="s">
        <v>476</v>
      </c>
      <c r="L4" s="389"/>
      <c r="M4" s="390"/>
      <c r="N4" s="391"/>
      <c r="O4" s="389"/>
      <c r="P4" s="390"/>
      <c r="Q4" s="391"/>
      <c r="R4" s="392"/>
      <c r="S4" s="389"/>
      <c r="T4" s="390"/>
      <c r="U4" s="391"/>
      <c r="V4" s="389"/>
      <c r="W4" s="390"/>
      <c r="X4" s="391"/>
      <c r="Y4" s="392"/>
      <c r="Z4" s="389"/>
      <c r="AA4" s="390"/>
      <c r="AB4" s="391"/>
      <c r="AC4" s="389"/>
      <c r="AD4" s="390"/>
      <c r="AE4" s="391"/>
      <c r="AF4" s="392"/>
      <c r="AG4" s="389"/>
      <c r="AH4" s="390"/>
      <c r="AI4" s="391"/>
      <c r="AJ4" s="389"/>
      <c r="AK4" s="390"/>
      <c r="AL4" s="391"/>
      <c r="AM4" s="392"/>
    </row>
    <row r="5" spans="1:39" ht="35.25" customHeight="1" x14ac:dyDescent="0.35">
      <c r="A5" s="1465"/>
      <c r="B5" s="1398" t="s">
        <v>463</v>
      </c>
      <c r="C5" s="1401" t="s">
        <v>481</v>
      </c>
      <c r="D5" s="30" t="s">
        <v>482</v>
      </c>
      <c r="E5" s="99" t="s">
        <v>69</v>
      </c>
      <c r="F5" s="381" t="s">
        <v>483</v>
      </c>
      <c r="G5" s="45" t="s">
        <v>519</v>
      </c>
      <c r="H5" s="25" t="s">
        <v>414</v>
      </c>
      <c r="I5" s="25" t="s">
        <v>520</v>
      </c>
      <c r="J5" s="25" t="s">
        <v>521</v>
      </c>
      <c r="K5" s="80" t="s">
        <v>522</v>
      </c>
      <c r="L5" s="53">
        <v>3</v>
      </c>
      <c r="M5" s="48">
        <v>3</v>
      </c>
      <c r="N5" s="380">
        <f t="shared" ref="N5:N6" si="0">+M5/L5</f>
        <v>1</v>
      </c>
      <c r="O5" s="50">
        <v>1110285000</v>
      </c>
      <c r="P5" s="51">
        <v>1009000000</v>
      </c>
      <c r="Q5" s="380">
        <f t="shared" ref="Q5:Q6" si="1">+P5/O5</f>
        <v>0.90877567471414999</v>
      </c>
      <c r="R5" s="52" t="s">
        <v>523</v>
      </c>
      <c r="S5" s="53">
        <v>3</v>
      </c>
      <c r="T5" s="48">
        <v>0</v>
      </c>
      <c r="U5" s="380">
        <f t="shared" ref="U5:U6" si="2">+T5/S5</f>
        <v>0</v>
      </c>
      <c r="V5" s="50">
        <v>68655000</v>
      </c>
      <c r="W5" s="51">
        <v>68655000</v>
      </c>
      <c r="X5" s="380">
        <f t="shared" ref="X5:X6" si="3">+W5/V5</f>
        <v>1</v>
      </c>
      <c r="Y5" s="52" t="s">
        <v>1190</v>
      </c>
      <c r="Z5" s="54">
        <v>4</v>
      </c>
      <c r="AA5" s="55">
        <v>4</v>
      </c>
      <c r="AB5" s="380">
        <f t="shared" ref="AB5:AB6" si="4">+AA5/Z5</f>
        <v>1</v>
      </c>
      <c r="AC5" s="96">
        <v>250000000</v>
      </c>
      <c r="AD5" s="97">
        <v>0</v>
      </c>
      <c r="AE5" s="380">
        <f t="shared" ref="AE5:AE6" si="5">+AD5/AC5</f>
        <v>0</v>
      </c>
      <c r="AF5" s="52" t="s">
        <v>524</v>
      </c>
      <c r="AG5" s="54">
        <v>4</v>
      </c>
      <c r="AH5" s="55">
        <v>0</v>
      </c>
      <c r="AI5" s="380">
        <f t="shared" ref="AI5:AI6" si="6">+AH5/AG5</f>
        <v>0</v>
      </c>
      <c r="AJ5" s="96">
        <v>200000000</v>
      </c>
      <c r="AK5" s="97">
        <v>0</v>
      </c>
      <c r="AL5" s="380">
        <f t="shared" ref="AL5:AL6" si="7">+AK5/AJ5</f>
        <v>0</v>
      </c>
      <c r="AM5" s="52" t="s">
        <v>525</v>
      </c>
    </row>
    <row r="6" spans="1:39" ht="24.75" customHeight="1" x14ac:dyDescent="0.35">
      <c r="A6" s="1465"/>
      <c r="B6" s="1404"/>
      <c r="C6" s="1404"/>
      <c r="D6" s="30" t="s">
        <v>497</v>
      </c>
      <c r="E6" s="99" t="s">
        <v>69</v>
      </c>
      <c r="F6" s="381" t="s">
        <v>194</v>
      </c>
      <c r="G6" s="45" t="s">
        <v>451</v>
      </c>
      <c r="H6" s="25" t="s">
        <v>206</v>
      </c>
      <c r="I6" s="25" t="s">
        <v>490</v>
      </c>
      <c r="J6" s="25" t="s">
        <v>491</v>
      </c>
      <c r="K6" s="80" t="s">
        <v>492</v>
      </c>
      <c r="L6" s="53">
        <v>1</v>
      </c>
      <c r="M6" s="48">
        <v>1</v>
      </c>
      <c r="N6" s="380">
        <f t="shared" si="0"/>
        <v>1</v>
      </c>
      <c r="O6" s="50">
        <v>26000000</v>
      </c>
      <c r="P6" s="51">
        <v>14933333</v>
      </c>
      <c r="Q6" s="380">
        <f t="shared" si="1"/>
        <v>0.57435896153846155</v>
      </c>
      <c r="R6" s="52" t="s">
        <v>493</v>
      </c>
      <c r="S6" s="53">
        <v>2</v>
      </c>
      <c r="T6" s="48">
        <v>1</v>
      </c>
      <c r="U6" s="380">
        <f t="shared" si="2"/>
        <v>0.5</v>
      </c>
      <c r="V6" s="50">
        <v>120000000</v>
      </c>
      <c r="W6" s="51">
        <v>52835333</v>
      </c>
      <c r="X6" s="380">
        <f t="shared" si="3"/>
        <v>0.44029444166666665</v>
      </c>
      <c r="Y6" s="52" t="s">
        <v>494</v>
      </c>
      <c r="Z6" s="54">
        <v>4</v>
      </c>
      <c r="AA6" s="55">
        <v>5</v>
      </c>
      <c r="AB6" s="380">
        <f t="shared" si="4"/>
        <v>1.25</v>
      </c>
      <c r="AC6" s="57">
        <v>136200000</v>
      </c>
      <c r="AD6" s="58">
        <v>134756534</v>
      </c>
      <c r="AE6" s="380">
        <f t="shared" si="5"/>
        <v>0.98940186490455218</v>
      </c>
      <c r="AF6" s="52" t="s">
        <v>495</v>
      </c>
      <c r="AG6" s="54">
        <v>5</v>
      </c>
      <c r="AH6" s="55">
        <v>5</v>
      </c>
      <c r="AI6" s="380">
        <f t="shared" si="6"/>
        <v>1</v>
      </c>
      <c r="AJ6" s="57">
        <v>168000000</v>
      </c>
      <c r="AK6" s="58">
        <v>16900000</v>
      </c>
      <c r="AL6" s="380">
        <f t="shared" si="7"/>
        <v>0.1005952380952381</v>
      </c>
      <c r="AM6" s="52" t="s">
        <v>496</v>
      </c>
    </row>
    <row r="7" spans="1:39" ht="50.25" customHeight="1" x14ac:dyDescent="0.35">
      <c r="A7" s="1465"/>
      <c r="B7" s="383" t="s">
        <v>463</v>
      </c>
      <c r="C7" s="383" t="s">
        <v>500</v>
      </c>
      <c r="D7" s="383" t="s">
        <v>501</v>
      </c>
      <c r="E7" s="384" t="s">
        <v>69</v>
      </c>
      <c r="F7" s="385" t="s">
        <v>502</v>
      </c>
      <c r="G7" s="386" t="s">
        <v>451</v>
      </c>
      <c r="H7" s="387" t="s">
        <v>414</v>
      </c>
      <c r="I7" s="387" t="s">
        <v>415</v>
      </c>
      <c r="J7" s="387" t="s">
        <v>508</v>
      </c>
      <c r="K7" s="388" t="s">
        <v>509</v>
      </c>
      <c r="L7" s="389"/>
      <c r="M7" s="390"/>
      <c r="N7" s="391"/>
      <c r="O7" s="389"/>
      <c r="P7" s="390"/>
      <c r="Q7" s="391"/>
      <c r="R7" s="392"/>
      <c r="S7" s="389"/>
      <c r="T7" s="390"/>
      <c r="U7" s="391"/>
      <c r="V7" s="389"/>
      <c r="W7" s="390"/>
      <c r="X7" s="391"/>
      <c r="Y7" s="392"/>
      <c r="Z7" s="389"/>
      <c r="AA7" s="390"/>
      <c r="AB7" s="391"/>
      <c r="AC7" s="389"/>
      <c r="AD7" s="390"/>
      <c r="AE7" s="391"/>
      <c r="AF7" s="392"/>
      <c r="AG7" s="389"/>
      <c r="AH7" s="390"/>
      <c r="AI7" s="391"/>
      <c r="AJ7" s="389"/>
      <c r="AK7" s="390"/>
      <c r="AL7" s="391"/>
      <c r="AM7" s="392"/>
    </row>
    <row r="8" spans="1:39" ht="45.75" customHeight="1" x14ac:dyDescent="0.35">
      <c r="A8" s="1465"/>
      <c r="B8" s="302" t="s">
        <v>463</v>
      </c>
      <c r="C8" s="302" t="s">
        <v>510</v>
      </c>
      <c r="D8" s="302" t="s">
        <v>511</v>
      </c>
      <c r="E8" s="287">
        <v>7.5999999999999998E-2</v>
      </c>
      <c r="F8" s="399">
        <v>0.12</v>
      </c>
      <c r="G8" s="406"/>
      <c r="H8" s="407"/>
      <c r="I8" s="407"/>
      <c r="J8" s="407"/>
      <c r="K8" s="408"/>
      <c r="L8" s="406"/>
      <c r="M8" s="407"/>
      <c r="N8" s="408"/>
      <c r="O8" s="406"/>
      <c r="P8" s="407"/>
      <c r="Q8" s="408"/>
      <c r="R8" s="409"/>
      <c r="S8" s="406"/>
      <c r="T8" s="407"/>
      <c r="U8" s="408"/>
      <c r="V8" s="406"/>
      <c r="W8" s="407"/>
      <c r="X8" s="408"/>
      <c r="Y8" s="409"/>
      <c r="Z8" s="406"/>
      <c r="AA8" s="407"/>
      <c r="AB8" s="408"/>
      <c r="AC8" s="406"/>
      <c r="AD8" s="407"/>
      <c r="AE8" s="408"/>
      <c r="AF8" s="409"/>
      <c r="AG8" s="406"/>
      <c r="AH8" s="407"/>
      <c r="AI8" s="408"/>
      <c r="AJ8" s="406"/>
      <c r="AK8" s="407"/>
      <c r="AL8" s="408"/>
      <c r="AM8" s="409"/>
    </row>
    <row r="9" spans="1:39" ht="49.5" customHeight="1" x14ac:dyDescent="0.35">
      <c r="A9" s="1465"/>
      <c r="B9" s="302" t="s">
        <v>463</v>
      </c>
      <c r="C9" s="302" t="s">
        <v>526</v>
      </c>
      <c r="D9" s="302" t="s">
        <v>527</v>
      </c>
      <c r="E9" s="288">
        <v>0.3</v>
      </c>
      <c r="F9" s="441" t="s">
        <v>528</v>
      </c>
      <c r="G9" s="406"/>
      <c r="H9" s="407"/>
      <c r="I9" s="407"/>
      <c r="J9" s="407"/>
      <c r="K9" s="408"/>
      <c r="L9" s="406"/>
      <c r="M9" s="407"/>
      <c r="N9" s="408"/>
      <c r="O9" s="406"/>
      <c r="P9" s="407"/>
      <c r="Q9" s="408"/>
      <c r="R9" s="409"/>
      <c r="S9" s="406"/>
      <c r="T9" s="407"/>
      <c r="U9" s="408"/>
      <c r="V9" s="406"/>
      <c r="W9" s="407"/>
      <c r="X9" s="408"/>
      <c r="Y9" s="409"/>
      <c r="Z9" s="406"/>
      <c r="AA9" s="407"/>
      <c r="AB9" s="408"/>
      <c r="AC9" s="406"/>
      <c r="AD9" s="407"/>
      <c r="AE9" s="408"/>
      <c r="AF9" s="409"/>
      <c r="AG9" s="406"/>
      <c r="AH9" s="407"/>
      <c r="AI9" s="408"/>
      <c r="AJ9" s="406"/>
      <c r="AK9" s="407"/>
      <c r="AL9" s="408"/>
      <c r="AM9" s="409"/>
    </row>
    <row r="10" spans="1:39" ht="48.75" customHeight="1" x14ac:dyDescent="0.35">
      <c r="A10" s="1465"/>
      <c r="B10" s="302" t="s">
        <v>534</v>
      </c>
      <c r="C10" s="302" t="s">
        <v>535</v>
      </c>
      <c r="D10" s="302" t="s">
        <v>536</v>
      </c>
      <c r="E10" s="293">
        <v>19</v>
      </c>
      <c r="F10" s="442">
        <v>28</v>
      </c>
      <c r="G10" s="406"/>
      <c r="H10" s="407"/>
      <c r="I10" s="407"/>
      <c r="J10" s="407"/>
      <c r="K10" s="408"/>
      <c r="L10" s="406"/>
      <c r="M10" s="407"/>
      <c r="N10" s="408"/>
      <c r="O10" s="406"/>
      <c r="P10" s="407"/>
      <c r="Q10" s="408"/>
      <c r="R10" s="409"/>
      <c r="S10" s="406"/>
      <c r="T10" s="407"/>
      <c r="U10" s="408"/>
      <c r="V10" s="406"/>
      <c r="W10" s="407"/>
      <c r="X10" s="408"/>
      <c r="Y10" s="409"/>
      <c r="Z10" s="406"/>
      <c r="AA10" s="407"/>
      <c r="AB10" s="408"/>
      <c r="AC10" s="406"/>
      <c r="AD10" s="407"/>
      <c r="AE10" s="408"/>
      <c r="AF10" s="409"/>
      <c r="AG10" s="406"/>
      <c r="AH10" s="407"/>
      <c r="AI10" s="408"/>
      <c r="AJ10" s="406"/>
      <c r="AK10" s="407"/>
      <c r="AL10" s="408"/>
      <c r="AM10" s="409"/>
    </row>
    <row r="11" spans="1:39" ht="13.5" customHeight="1" x14ac:dyDescent="0.35">
      <c r="A11" s="1438"/>
      <c r="B11" s="30" t="s">
        <v>534</v>
      </c>
      <c r="C11" s="30" t="s">
        <v>543</v>
      </c>
      <c r="D11" s="30" t="s">
        <v>544</v>
      </c>
      <c r="E11" s="71">
        <v>21147</v>
      </c>
      <c r="F11" s="382">
        <v>50000</v>
      </c>
      <c r="G11" s="45" t="s">
        <v>451</v>
      </c>
      <c r="H11" s="25" t="s">
        <v>414</v>
      </c>
      <c r="I11" s="25" t="s">
        <v>415</v>
      </c>
      <c r="J11" s="25" t="s">
        <v>553</v>
      </c>
      <c r="K11" s="80" t="s">
        <v>554</v>
      </c>
      <c r="L11" s="53">
        <v>250</v>
      </c>
      <c r="M11" s="48">
        <v>240</v>
      </c>
      <c r="N11" s="380">
        <f>+M11/L11</f>
        <v>0.96</v>
      </c>
      <c r="O11" s="50">
        <v>110000000</v>
      </c>
      <c r="P11" s="51">
        <v>58633332</v>
      </c>
      <c r="Q11" s="380">
        <f>+P11/O11</f>
        <v>0.53303029090909093</v>
      </c>
      <c r="R11" s="52" t="s">
        <v>555</v>
      </c>
      <c r="S11" s="53">
        <v>760</v>
      </c>
      <c r="T11" s="48">
        <v>760</v>
      </c>
      <c r="U11" s="380">
        <f>+T11/S11</f>
        <v>1</v>
      </c>
      <c r="V11" s="50">
        <v>465052526.97000003</v>
      </c>
      <c r="W11" s="51">
        <v>388229666</v>
      </c>
      <c r="X11" s="380">
        <f>+W11/V11</f>
        <v>0.83480820656855437</v>
      </c>
      <c r="Y11" s="52" t="s">
        <v>556</v>
      </c>
      <c r="Z11" s="54">
        <v>1400</v>
      </c>
      <c r="AA11" s="55">
        <v>1400</v>
      </c>
      <c r="AB11" s="380">
        <f>+AA11/Z11</f>
        <v>1</v>
      </c>
      <c r="AC11" s="57">
        <v>363237526.97000003</v>
      </c>
      <c r="AD11" s="58">
        <v>361209194.01999998</v>
      </c>
      <c r="AE11" s="380">
        <f>+AD11/AC11</f>
        <v>0.99441595980756814</v>
      </c>
      <c r="AF11" s="52" t="s">
        <v>557</v>
      </c>
      <c r="AG11" s="54">
        <v>100</v>
      </c>
      <c r="AH11" s="55">
        <v>50</v>
      </c>
      <c r="AI11" s="380">
        <f>+AH11/AG11</f>
        <v>0.5</v>
      </c>
      <c r="AJ11" s="57">
        <v>162500000</v>
      </c>
      <c r="AK11" s="58">
        <v>42046000</v>
      </c>
      <c r="AL11" s="380">
        <f>+AK11/AJ11</f>
        <v>0.25874461538461541</v>
      </c>
      <c r="AM11" s="52" t="s">
        <v>558</v>
      </c>
    </row>
    <row r="12" spans="1:39" ht="42.75" customHeight="1" x14ac:dyDescent="0.35">
      <c r="A12" s="1597" t="s">
        <v>559</v>
      </c>
      <c r="B12" s="1578" t="s">
        <v>560</v>
      </c>
      <c r="C12" s="1578" t="s">
        <v>561</v>
      </c>
      <c r="D12" s="302" t="s">
        <v>562</v>
      </c>
      <c r="E12" s="443">
        <v>0</v>
      </c>
      <c r="F12" s="441">
        <v>1</v>
      </c>
      <c r="G12" s="406"/>
      <c r="H12" s="407"/>
      <c r="I12" s="407"/>
      <c r="J12" s="407"/>
      <c r="K12" s="408"/>
      <c r="L12" s="406"/>
      <c r="M12" s="407"/>
      <c r="N12" s="408"/>
      <c r="O12" s="406"/>
      <c r="P12" s="407"/>
      <c r="Q12" s="408"/>
      <c r="R12" s="409"/>
      <c r="S12" s="406"/>
      <c r="T12" s="407"/>
      <c r="U12" s="408"/>
      <c r="V12" s="406"/>
      <c r="W12" s="407"/>
      <c r="X12" s="408"/>
      <c r="Y12" s="409"/>
      <c r="Z12" s="406"/>
      <c r="AA12" s="407"/>
      <c r="AB12" s="408"/>
      <c r="AC12" s="406"/>
      <c r="AD12" s="407"/>
      <c r="AE12" s="408"/>
      <c r="AF12" s="409"/>
      <c r="AG12" s="406"/>
      <c r="AH12" s="407"/>
      <c r="AI12" s="408"/>
      <c r="AJ12" s="406"/>
      <c r="AK12" s="407"/>
      <c r="AL12" s="408"/>
      <c r="AM12" s="409"/>
    </row>
    <row r="13" spans="1:39" ht="13.5" customHeight="1" x14ac:dyDescent="0.35">
      <c r="A13" s="1465"/>
      <c r="B13" s="1404"/>
      <c r="C13" s="1404"/>
      <c r="D13" s="302" t="s">
        <v>571</v>
      </c>
      <c r="E13" s="293">
        <v>0</v>
      </c>
      <c r="F13" s="441">
        <v>7</v>
      </c>
      <c r="G13" s="406"/>
      <c r="H13" s="407"/>
      <c r="I13" s="407"/>
      <c r="J13" s="407"/>
      <c r="K13" s="408"/>
      <c r="L13" s="406"/>
      <c r="M13" s="407"/>
      <c r="N13" s="408"/>
      <c r="O13" s="406"/>
      <c r="P13" s="407"/>
      <c r="Q13" s="408"/>
      <c r="R13" s="409"/>
      <c r="S13" s="406"/>
      <c r="T13" s="407"/>
      <c r="U13" s="408"/>
      <c r="V13" s="406"/>
      <c r="W13" s="407"/>
      <c r="X13" s="408"/>
      <c r="Y13" s="409"/>
      <c r="Z13" s="406"/>
      <c r="AA13" s="407"/>
      <c r="AB13" s="408"/>
      <c r="AC13" s="406"/>
      <c r="AD13" s="407"/>
      <c r="AE13" s="408"/>
      <c r="AF13" s="409"/>
      <c r="AG13" s="406"/>
      <c r="AH13" s="407"/>
      <c r="AI13" s="408"/>
      <c r="AJ13" s="406"/>
      <c r="AK13" s="407"/>
      <c r="AL13" s="408"/>
      <c r="AM13" s="409"/>
    </row>
    <row r="14" spans="1:39" ht="66.75" customHeight="1" x14ac:dyDescent="0.35">
      <c r="A14" s="1465"/>
      <c r="B14" s="30" t="s">
        <v>560</v>
      </c>
      <c r="C14" s="30" t="s">
        <v>572</v>
      </c>
      <c r="D14" s="30" t="s">
        <v>573</v>
      </c>
      <c r="E14" s="99" t="s">
        <v>69</v>
      </c>
      <c r="F14" s="56" t="s">
        <v>574</v>
      </c>
      <c r="G14" s="1437" t="s">
        <v>451</v>
      </c>
      <c r="H14" s="1408" t="s">
        <v>414</v>
      </c>
      <c r="I14" s="1408" t="s">
        <v>415</v>
      </c>
      <c r="J14" s="25" t="s">
        <v>577</v>
      </c>
      <c r="K14" s="80" t="s">
        <v>578</v>
      </c>
      <c r="L14" s="53">
        <v>30</v>
      </c>
      <c r="M14" s="48">
        <v>25</v>
      </c>
      <c r="N14" s="380">
        <f t="shared" ref="N14:N15" si="8">+M14/L14</f>
        <v>0.83333333333333337</v>
      </c>
      <c r="O14" s="50">
        <v>260049999</v>
      </c>
      <c r="P14" s="51">
        <v>160049999</v>
      </c>
      <c r="Q14" s="380">
        <f t="shared" ref="Q14:Q15" si="9">+P14/O14</f>
        <v>0.61545856418172873</v>
      </c>
      <c r="R14" s="52" t="s">
        <v>579</v>
      </c>
      <c r="S14" s="53">
        <v>30</v>
      </c>
      <c r="T14" s="48">
        <v>30</v>
      </c>
      <c r="U14" s="380">
        <f t="shared" ref="U14:U15" si="10">+T14/S14</f>
        <v>1</v>
      </c>
      <c r="V14" s="50">
        <v>226000000</v>
      </c>
      <c r="W14" s="51">
        <v>159728324</v>
      </c>
      <c r="X14" s="380">
        <f t="shared" ref="X14:X15" si="11">+W14/V14</f>
        <v>0.70676249557522119</v>
      </c>
      <c r="Y14" s="52" t="s">
        <v>580</v>
      </c>
      <c r="Z14" s="54">
        <v>30</v>
      </c>
      <c r="AA14" s="55">
        <v>30</v>
      </c>
      <c r="AB14" s="380">
        <f t="shared" ref="AB14:AB15" si="12">+AA14/Z14</f>
        <v>1</v>
      </c>
      <c r="AC14" s="96">
        <v>367463387.37</v>
      </c>
      <c r="AD14" s="97">
        <v>350506217.37</v>
      </c>
      <c r="AE14" s="380">
        <f t="shared" ref="AE14:AE15" si="13">+AD14/AC14</f>
        <v>0.95385344341006206</v>
      </c>
      <c r="AF14" s="111" t="s">
        <v>581</v>
      </c>
      <c r="AG14" s="54">
        <v>30</v>
      </c>
      <c r="AH14" s="55">
        <v>23</v>
      </c>
      <c r="AI14" s="380">
        <f t="shared" ref="AI14:AI15" si="14">+AH14/AG14</f>
        <v>0.76666666666666672</v>
      </c>
      <c r="AJ14" s="96">
        <v>130000000</v>
      </c>
      <c r="AK14" s="97">
        <v>96000000</v>
      </c>
      <c r="AL14" s="380">
        <f t="shared" ref="AL14:AL15" si="15">+AK14/AJ14</f>
        <v>0.7384615384615385</v>
      </c>
      <c r="AM14" s="111" t="s">
        <v>582</v>
      </c>
    </row>
    <row r="15" spans="1:39" ht="48" customHeight="1" x14ac:dyDescent="0.35">
      <c r="A15" s="1465"/>
      <c r="B15" s="30" t="s">
        <v>583</v>
      </c>
      <c r="C15" s="30" t="s">
        <v>584</v>
      </c>
      <c r="D15" s="30" t="s">
        <v>585</v>
      </c>
      <c r="E15" s="39" t="s">
        <v>69</v>
      </c>
      <c r="F15" s="382" t="s">
        <v>586</v>
      </c>
      <c r="G15" s="1438"/>
      <c r="H15" s="1404"/>
      <c r="I15" s="1404"/>
      <c r="J15" s="25" t="s">
        <v>475</v>
      </c>
      <c r="K15" s="80" t="s">
        <v>476</v>
      </c>
      <c r="L15" s="53">
        <v>5</v>
      </c>
      <c r="M15" s="48">
        <v>0</v>
      </c>
      <c r="N15" s="380">
        <f t="shared" si="8"/>
        <v>0</v>
      </c>
      <c r="O15" s="50">
        <v>129577524.97</v>
      </c>
      <c r="P15" s="51">
        <v>0</v>
      </c>
      <c r="Q15" s="380">
        <f t="shared" si="9"/>
        <v>0</v>
      </c>
      <c r="R15" s="52" t="s">
        <v>477</v>
      </c>
      <c r="S15" s="53">
        <v>6</v>
      </c>
      <c r="T15" s="48">
        <v>0</v>
      </c>
      <c r="U15" s="380">
        <f t="shared" si="10"/>
        <v>0</v>
      </c>
      <c r="V15" s="50">
        <v>123000000</v>
      </c>
      <c r="W15" s="51">
        <v>0</v>
      </c>
      <c r="X15" s="380">
        <f t="shared" si="11"/>
        <v>0</v>
      </c>
      <c r="Y15" s="52" t="s">
        <v>478</v>
      </c>
      <c r="Z15" s="54">
        <v>4</v>
      </c>
      <c r="AA15" s="55">
        <v>8</v>
      </c>
      <c r="AB15" s="380">
        <f t="shared" si="12"/>
        <v>2</v>
      </c>
      <c r="AC15" s="96">
        <v>363000000</v>
      </c>
      <c r="AD15" s="97">
        <v>363000000</v>
      </c>
      <c r="AE15" s="380">
        <f t="shared" si="13"/>
        <v>1</v>
      </c>
      <c r="AF15" s="111" t="s">
        <v>479</v>
      </c>
      <c r="AG15" s="54">
        <v>8</v>
      </c>
      <c r="AH15" s="55">
        <v>0</v>
      </c>
      <c r="AI15" s="380">
        <f t="shared" si="14"/>
        <v>0</v>
      </c>
      <c r="AJ15" s="96">
        <v>386329712</v>
      </c>
      <c r="AK15" s="97">
        <v>0</v>
      </c>
      <c r="AL15" s="380">
        <f t="shared" si="15"/>
        <v>0</v>
      </c>
      <c r="AM15" s="111" t="s">
        <v>480</v>
      </c>
    </row>
    <row r="16" spans="1:39" ht="13.5" customHeight="1" x14ac:dyDescent="0.35">
      <c r="A16" s="1465"/>
      <c r="B16" s="1578" t="s">
        <v>583</v>
      </c>
      <c r="C16" s="1578" t="s">
        <v>589</v>
      </c>
      <c r="D16" s="302" t="s">
        <v>590</v>
      </c>
      <c r="E16" s="443">
        <v>0.121</v>
      </c>
      <c r="F16" s="399" t="s">
        <v>591</v>
      </c>
      <c r="G16" s="406"/>
      <c r="H16" s="407"/>
      <c r="I16" s="407"/>
      <c r="J16" s="407"/>
      <c r="K16" s="408"/>
      <c r="L16" s="406"/>
      <c r="M16" s="407"/>
      <c r="N16" s="408"/>
      <c r="O16" s="406"/>
      <c r="P16" s="407"/>
      <c r="Q16" s="408"/>
      <c r="R16" s="409"/>
      <c r="S16" s="406"/>
      <c r="T16" s="407"/>
      <c r="U16" s="408"/>
      <c r="V16" s="406"/>
      <c r="W16" s="407"/>
      <c r="X16" s="408"/>
      <c r="Y16" s="409"/>
      <c r="Z16" s="406"/>
      <c r="AA16" s="407"/>
      <c r="AB16" s="408"/>
      <c r="AC16" s="406"/>
      <c r="AD16" s="407"/>
      <c r="AE16" s="408"/>
      <c r="AF16" s="409"/>
      <c r="AG16" s="406"/>
      <c r="AH16" s="407"/>
      <c r="AI16" s="408"/>
      <c r="AJ16" s="406"/>
      <c r="AK16" s="407"/>
      <c r="AL16" s="408"/>
      <c r="AM16" s="409"/>
    </row>
    <row r="17" spans="1:39" ht="13.5" customHeight="1" x14ac:dyDescent="0.35">
      <c r="A17" s="1465"/>
      <c r="B17" s="1404"/>
      <c r="C17" s="1404"/>
      <c r="D17" s="302" t="s">
        <v>598</v>
      </c>
      <c r="E17" s="444">
        <v>0.16</v>
      </c>
      <c r="F17" s="441" t="s">
        <v>599</v>
      </c>
      <c r="G17" s="406"/>
      <c r="H17" s="407"/>
      <c r="I17" s="407"/>
      <c r="J17" s="407"/>
      <c r="K17" s="408"/>
      <c r="L17" s="406"/>
      <c r="M17" s="407"/>
      <c r="N17" s="408"/>
      <c r="O17" s="406"/>
      <c r="P17" s="407"/>
      <c r="Q17" s="408"/>
      <c r="R17" s="409"/>
      <c r="S17" s="406"/>
      <c r="T17" s="407"/>
      <c r="U17" s="408"/>
      <c r="V17" s="406"/>
      <c r="W17" s="407"/>
      <c r="X17" s="408"/>
      <c r="Y17" s="409"/>
      <c r="Z17" s="406"/>
      <c r="AA17" s="407"/>
      <c r="AB17" s="408"/>
      <c r="AC17" s="406"/>
      <c r="AD17" s="407"/>
      <c r="AE17" s="408"/>
      <c r="AF17" s="409"/>
      <c r="AG17" s="406"/>
      <c r="AH17" s="407"/>
      <c r="AI17" s="408"/>
      <c r="AJ17" s="406"/>
      <c r="AK17" s="407"/>
      <c r="AL17" s="408"/>
      <c r="AM17" s="409"/>
    </row>
    <row r="18" spans="1:39" ht="13.5" customHeight="1" x14ac:dyDescent="0.35">
      <c r="A18" s="1465"/>
      <c r="B18" s="302" t="s">
        <v>583</v>
      </c>
      <c r="C18" s="302" t="s">
        <v>603</v>
      </c>
      <c r="D18" s="302" t="s">
        <v>604</v>
      </c>
      <c r="E18" s="293">
        <v>0</v>
      </c>
      <c r="F18" s="441">
        <v>3500</v>
      </c>
      <c r="G18" s="1603" t="s">
        <v>607</v>
      </c>
      <c r="H18" s="1587"/>
      <c r="I18" s="1587"/>
      <c r="J18" s="1587"/>
      <c r="K18" s="1588"/>
      <c r="L18" s="406"/>
      <c r="M18" s="407"/>
      <c r="N18" s="408"/>
      <c r="O18" s="406"/>
      <c r="P18" s="407"/>
      <c r="Q18" s="408"/>
      <c r="R18" s="409"/>
      <c r="S18" s="406"/>
      <c r="T18" s="407"/>
      <c r="U18" s="408"/>
      <c r="V18" s="406"/>
      <c r="W18" s="407"/>
      <c r="X18" s="408"/>
      <c r="Y18" s="409"/>
      <c r="Z18" s="406"/>
      <c r="AA18" s="407"/>
      <c r="AB18" s="408"/>
      <c r="AC18" s="406"/>
      <c r="AD18" s="407"/>
      <c r="AE18" s="408"/>
      <c r="AF18" s="409"/>
      <c r="AG18" s="406"/>
      <c r="AH18" s="407"/>
      <c r="AI18" s="408"/>
      <c r="AJ18" s="406"/>
      <c r="AK18" s="407"/>
      <c r="AL18" s="408"/>
      <c r="AM18" s="409"/>
    </row>
    <row r="19" spans="1:39" ht="54" customHeight="1" x14ac:dyDescent="0.35">
      <c r="A19" s="1438"/>
      <c r="B19" s="302" t="s">
        <v>609</v>
      </c>
      <c r="C19" s="445" t="s">
        <v>610</v>
      </c>
      <c r="D19" s="445" t="s">
        <v>611</v>
      </c>
      <c r="E19" s="446">
        <v>885</v>
      </c>
      <c r="F19" s="447">
        <v>20</v>
      </c>
      <c r="G19" s="448"/>
      <c r="H19" s="449"/>
      <c r="I19" s="449"/>
      <c r="J19" s="449"/>
      <c r="K19" s="450"/>
      <c r="L19" s="448"/>
      <c r="M19" s="449"/>
      <c r="N19" s="450"/>
      <c r="O19" s="448"/>
      <c r="P19" s="449"/>
      <c r="Q19" s="450"/>
      <c r="R19" s="451"/>
      <c r="S19" s="448"/>
      <c r="T19" s="449"/>
      <c r="U19" s="450"/>
      <c r="V19" s="448"/>
      <c r="W19" s="449"/>
      <c r="X19" s="450"/>
      <c r="Y19" s="451"/>
      <c r="Z19" s="448"/>
      <c r="AA19" s="449"/>
      <c r="AB19" s="450"/>
      <c r="AC19" s="448"/>
      <c r="AD19" s="449"/>
      <c r="AE19" s="450"/>
      <c r="AF19" s="451"/>
      <c r="AG19" s="448"/>
      <c r="AH19" s="449"/>
      <c r="AI19" s="450"/>
      <c r="AJ19" s="448"/>
      <c r="AK19" s="449"/>
      <c r="AL19" s="450"/>
      <c r="AM19" s="451" t="s">
        <v>1191</v>
      </c>
    </row>
    <row r="20" spans="1:39" ht="54" customHeight="1" x14ac:dyDescent="0.35">
      <c r="A20" s="1604" t="s">
        <v>618</v>
      </c>
      <c r="B20" s="302" t="s">
        <v>619</v>
      </c>
      <c r="C20" s="302" t="s">
        <v>620</v>
      </c>
      <c r="D20" s="302" t="s">
        <v>621</v>
      </c>
      <c r="E20" s="304">
        <v>52453</v>
      </c>
      <c r="F20" s="441" t="s">
        <v>622</v>
      </c>
      <c r="G20" s="1603" t="s">
        <v>1192</v>
      </c>
      <c r="H20" s="1587"/>
      <c r="I20" s="1587"/>
      <c r="J20" s="1587"/>
      <c r="K20" s="1588"/>
      <c r="L20" s="406"/>
      <c r="M20" s="407"/>
      <c r="N20" s="408"/>
      <c r="O20" s="406"/>
      <c r="P20" s="407"/>
      <c r="Q20" s="408"/>
      <c r="R20" s="409"/>
      <c r="S20" s="406"/>
      <c r="T20" s="407"/>
      <c r="U20" s="408"/>
      <c r="V20" s="406"/>
      <c r="W20" s="407"/>
      <c r="X20" s="408"/>
      <c r="Y20" s="409"/>
      <c r="Z20" s="406"/>
      <c r="AA20" s="407"/>
      <c r="AB20" s="408"/>
      <c r="AC20" s="406"/>
      <c r="AD20" s="407"/>
      <c r="AE20" s="408"/>
      <c r="AF20" s="409"/>
      <c r="AG20" s="406"/>
      <c r="AH20" s="407"/>
      <c r="AI20" s="408"/>
      <c r="AJ20" s="406"/>
      <c r="AK20" s="407"/>
      <c r="AL20" s="408"/>
      <c r="AM20" s="409"/>
    </row>
    <row r="21" spans="1:39" ht="63.75" customHeight="1" x14ac:dyDescent="0.35">
      <c r="A21" s="1465"/>
      <c r="B21" s="302" t="s">
        <v>619</v>
      </c>
      <c r="C21" s="302" t="s">
        <v>629</v>
      </c>
      <c r="D21" s="302" t="s">
        <v>630</v>
      </c>
      <c r="E21" s="452">
        <v>40000</v>
      </c>
      <c r="F21" s="453">
        <v>2000</v>
      </c>
      <c r="G21" s="1603" t="s">
        <v>636</v>
      </c>
      <c r="H21" s="1587"/>
      <c r="I21" s="1587"/>
      <c r="J21" s="1587"/>
      <c r="K21" s="1588"/>
      <c r="L21" s="406"/>
      <c r="M21" s="407"/>
      <c r="N21" s="408"/>
      <c r="O21" s="406"/>
      <c r="P21" s="407"/>
      <c r="Q21" s="408"/>
      <c r="R21" s="409"/>
      <c r="S21" s="406"/>
      <c r="T21" s="407"/>
      <c r="U21" s="408"/>
      <c r="V21" s="406"/>
      <c r="W21" s="407"/>
      <c r="X21" s="408"/>
      <c r="Y21" s="409"/>
      <c r="Z21" s="406"/>
      <c r="AA21" s="407"/>
      <c r="AB21" s="408"/>
      <c r="AC21" s="406"/>
      <c r="AD21" s="407"/>
      <c r="AE21" s="408"/>
      <c r="AF21" s="409"/>
      <c r="AG21" s="406"/>
      <c r="AH21" s="407"/>
      <c r="AI21" s="408"/>
      <c r="AJ21" s="406"/>
      <c r="AK21" s="407"/>
      <c r="AL21" s="408"/>
      <c r="AM21" s="409"/>
    </row>
    <row r="22" spans="1:39" ht="39" customHeight="1" x14ac:dyDescent="0.35">
      <c r="A22" s="1465"/>
      <c r="B22" s="302" t="s">
        <v>619</v>
      </c>
      <c r="C22" s="302" t="s">
        <v>637</v>
      </c>
      <c r="D22" s="302" t="s">
        <v>638</v>
      </c>
      <c r="E22" s="288">
        <v>0.309</v>
      </c>
      <c r="F22" s="399" t="s">
        <v>639</v>
      </c>
      <c r="G22" s="1603" t="s">
        <v>1193</v>
      </c>
      <c r="H22" s="1587"/>
      <c r="I22" s="1587"/>
      <c r="J22" s="1587"/>
      <c r="K22" s="1588"/>
      <c r="L22" s="406"/>
      <c r="M22" s="407"/>
      <c r="N22" s="408"/>
      <c r="O22" s="406"/>
      <c r="P22" s="407"/>
      <c r="Q22" s="408"/>
      <c r="R22" s="409"/>
      <c r="S22" s="406"/>
      <c r="T22" s="407"/>
      <c r="U22" s="408"/>
      <c r="V22" s="406"/>
      <c r="W22" s="407"/>
      <c r="X22" s="408"/>
      <c r="Y22" s="409"/>
      <c r="Z22" s="406"/>
      <c r="AA22" s="407"/>
      <c r="AB22" s="408"/>
      <c r="AC22" s="406"/>
      <c r="AD22" s="407"/>
      <c r="AE22" s="408"/>
      <c r="AF22" s="409"/>
      <c r="AG22" s="406"/>
      <c r="AH22" s="407"/>
      <c r="AI22" s="408"/>
      <c r="AJ22" s="406"/>
      <c r="AK22" s="407"/>
      <c r="AL22" s="408"/>
      <c r="AM22" s="409"/>
    </row>
    <row r="23" spans="1:39" ht="13.5" customHeight="1" x14ac:dyDescent="0.35">
      <c r="A23" s="1465"/>
      <c r="B23" s="302" t="s">
        <v>619</v>
      </c>
      <c r="C23" s="302" t="s">
        <v>645</v>
      </c>
      <c r="D23" s="302" t="s">
        <v>646</v>
      </c>
      <c r="E23" s="293">
        <v>0</v>
      </c>
      <c r="F23" s="441" t="s">
        <v>647</v>
      </c>
      <c r="G23" s="1603" t="s">
        <v>652</v>
      </c>
      <c r="H23" s="1587"/>
      <c r="I23" s="1587"/>
      <c r="J23" s="1587"/>
      <c r="K23" s="1588"/>
      <c r="L23" s="406"/>
      <c r="M23" s="407"/>
      <c r="N23" s="408"/>
      <c r="O23" s="406"/>
      <c r="P23" s="407"/>
      <c r="Q23" s="408"/>
      <c r="R23" s="409"/>
      <c r="S23" s="406"/>
      <c r="T23" s="407"/>
      <c r="U23" s="408"/>
      <c r="V23" s="406"/>
      <c r="W23" s="407"/>
      <c r="X23" s="408"/>
      <c r="Y23" s="409"/>
      <c r="Z23" s="406"/>
      <c r="AA23" s="407"/>
      <c r="AB23" s="408"/>
      <c r="AC23" s="406"/>
      <c r="AD23" s="407"/>
      <c r="AE23" s="408"/>
      <c r="AF23" s="409"/>
      <c r="AG23" s="406"/>
      <c r="AH23" s="407"/>
      <c r="AI23" s="408"/>
      <c r="AJ23" s="406"/>
      <c r="AK23" s="407"/>
      <c r="AL23" s="408"/>
      <c r="AM23" s="409"/>
    </row>
    <row r="24" spans="1:39" ht="52.5" customHeight="1" x14ac:dyDescent="0.35">
      <c r="A24" s="1465"/>
      <c r="B24" s="302" t="s">
        <v>619</v>
      </c>
      <c r="C24" s="302" t="s">
        <v>653</v>
      </c>
      <c r="D24" s="302" t="s">
        <v>654</v>
      </c>
      <c r="E24" s="288">
        <v>0.7</v>
      </c>
      <c r="F24" s="399">
        <v>1</v>
      </c>
      <c r="G24" s="1599" t="s">
        <v>656</v>
      </c>
      <c r="H24" s="1587"/>
      <c r="I24" s="1587"/>
      <c r="J24" s="1587"/>
      <c r="K24" s="1588"/>
      <c r="L24" s="406"/>
      <c r="M24" s="407"/>
      <c r="N24" s="408"/>
      <c r="O24" s="406"/>
      <c r="P24" s="407"/>
      <c r="Q24" s="408"/>
      <c r="R24" s="409"/>
      <c r="S24" s="406"/>
      <c r="T24" s="407"/>
      <c r="U24" s="408"/>
      <c r="V24" s="406"/>
      <c r="W24" s="407"/>
      <c r="X24" s="408"/>
      <c r="Y24" s="409"/>
      <c r="Z24" s="406"/>
      <c r="AA24" s="407"/>
      <c r="AB24" s="408"/>
      <c r="AC24" s="406"/>
      <c r="AD24" s="407"/>
      <c r="AE24" s="408"/>
      <c r="AF24" s="409"/>
      <c r="AG24" s="406"/>
      <c r="AH24" s="407"/>
      <c r="AI24" s="408"/>
      <c r="AJ24" s="406"/>
      <c r="AK24" s="407"/>
      <c r="AL24" s="408"/>
      <c r="AM24" s="409"/>
    </row>
    <row r="25" spans="1:39" ht="41.25" customHeight="1" thickBot="1" x14ac:dyDescent="0.4">
      <c r="A25" s="1540"/>
      <c r="B25" s="317" t="s">
        <v>619</v>
      </c>
      <c r="C25" s="317" t="s">
        <v>657</v>
      </c>
      <c r="D25" s="317" t="s">
        <v>658</v>
      </c>
      <c r="E25" s="454" t="s">
        <v>69</v>
      </c>
      <c r="F25" s="455">
        <v>4</v>
      </c>
      <c r="G25" s="1600" t="s">
        <v>662</v>
      </c>
      <c r="H25" s="1601"/>
      <c r="I25" s="1601"/>
      <c r="J25" s="1601"/>
      <c r="K25" s="1602"/>
      <c r="L25" s="456"/>
      <c r="M25" s="457"/>
      <c r="N25" s="458"/>
      <c r="O25" s="456"/>
      <c r="P25" s="457"/>
      <c r="Q25" s="458"/>
      <c r="R25" s="459"/>
      <c r="S25" s="456"/>
      <c r="T25" s="457"/>
      <c r="U25" s="458"/>
      <c r="V25" s="456"/>
      <c r="W25" s="457"/>
      <c r="X25" s="458"/>
      <c r="Y25" s="459"/>
      <c r="Z25" s="456"/>
      <c r="AA25" s="457"/>
      <c r="AB25" s="458"/>
      <c r="AC25" s="456"/>
      <c r="AD25" s="457"/>
      <c r="AE25" s="458"/>
      <c r="AF25" s="459"/>
      <c r="AG25" s="456" t="s">
        <v>1194</v>
      </c>
      <c r="AH25" s="457"/>
      <c r="AI25" s="458"/>
      <c r="AJ25" s="456"/>
      <c r="AK25" s="457"/>
      <c r="AL25" s="458"/>
      <c r="AM25" s="459" t="s">
        <v>1195</v>
      </c>
    </row>
    <row r="26" spans="1:39" ht="13.5" customHeight="1" x14ac:dyDescent="0.35">
      <c r="A26" s="419"/>
      <c r="B26" s="418"/>
      <c r="C26" s="417"/>
      <c r="D26" s="417"/>
      <c r="E26" s="424"/>
      <c r="F26" s="460"/>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row>
    <row r="27" spans="1:39" ht="13.5" customHeight="1" x14ac:dyDescent="0.35">
      <c r="A27" s="419"/>
      <c r="B27" s="418"/>
      <c r="C27" s="417"/>
      <c r="D27" s="417"/>
      <c r="E27" s="420"/>
      <c r="F27" s="460"/>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1"/>
      <c r="AL27" s="421"/>
      <c r="AM27" s="421"/>
    </row>
    <row r="28" spans="1:39" ht="13.5" customHeight="1" x14ac:dyDescent="0.35">
      <c r="A28" s="419"/>
      <c r="B28" s="418"/>
      <c r="C28" s="417"/>
      <c r="D28" s="417"/>
      <c r="E28" s="420"/>
      <c r="F28" s="460"/>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row>
    <row r="29" spans="1:39" ht="13.5" customHeight="1" x14ac:dyDescent="0.35">
      <c r="A29" s="419"/>
      <c r="B29" s="418"/>
      <c r="C29" s="417"/>
      <c r="D29" s="417"/>
      <c r="E29" s="420"/>
      <c r="F29" s="418"/>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c r="AJ29" s="421"/>
      <c r="AK29" s="421"/>
      <c r="AL29" s="421"/>
      <c r="AM29" s="421"/>
    </row>
    <row r="30" spans="1:39" ht="13.5" customHeight="1" x14ac:dyDescent="0.35">
      <c r="A30" s="419"/>
      <c r="B30" s="418"/>
      <c r="C30" s="417"/>
      <c r="D30" s="417"/>
      <c r="E30" s="420"/>
      <c r="F30" s="418"/>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row>
    <row r="31" spans="1:39" ht="13.5" customHeight="1" x14ac:dyDescent="0.35">
      <c r="A31" s="419"/>
      <c r="B31" s="418"/>
      <c r="C31" s="417"/>
      <c r="D31" s="417"/>
      <c r="E31" s="420"/>
      <c r="F31" s="422"/>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row>
    <row r="32" spans="1:39" ht="13.5" customHeight="1" x14ac:dyDescent="0.35">
      <c r="A32" s="419"/>
      <c r="B32" s="418"/>
      <c r="C32" s="417"/>
      <c r="D32" s="417"/>
      <c r="E32" s="420"/>
      <c r="F32" s="420"/>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row>
    <row r="33" spans="1:39" ht="13.5" customHeight="1" x14ac:dyDescent="0.35">
      <c r="A33" s="419"/>
      <c r="B33" s="418"/>
      <c r="C33" s="417"/>
      <c r="D33" s="417"/>
      <c r="E33" s="423"/>
      <c r="F33" s="418"/>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row>
    <row r="34" spans="1:39" ht="13.5" customHeight="1" x14ac:dyDescent="0.35">
      <c r="A34" s="419"/>
      <c r="B34" s="418"/>
      <c r="C34" s="419"/>
      <c r="D34" s="417"/>
      <c r="E34" s="423"/>
      <c r="F34" s="418"/>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row>
    <row r="35" spans="1:39" ht="13.5" customHeight="1" x14ac:dyDescent="0.35">
      <c r="A35" s="419"/>
      <c r="B35" s="418"/>
      <c r="C35" s="417"/>
      <c r="D35" s="419"/>
      <c r="E35" s="424"/>
      <c r="F35" s="418"/>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row>
    <row r="36" spans="1:39" ht="13.5" customHeight="1" x14ac:dyDescent="0.35">
      <c r="A36" s="419"/>
      <c r="B36" s="418"/>
      <c r="C36" s="417"/>
      <c r="D36" s="417"/>
      <c r="E36" s="425"/>
      <c r="F36" s="418"/>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row>
    <row r="37" spans="1:39" ht="13.5" customHeight="1" x14ac:dyDescent="0.35">
      <c r="A37" s="419"/>
      <c r="B37" s="418"/>
      <c r="C37" s="417"/>
      <c r="D37" s="417"/>
      <c r="E37" s="418"/>
      <c r="F37" s="418"/>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row>
    <row r="38" spans="1:39" ht="13.5" customHeight="1" x14ac:dyDescent="0.35">
      <c r="A38" s="419"/>
      <c r="B38" s="418"/>
      <c r="C38" s="417"/>
      <c r="D38" s="417"/>
      <c r="E38" s="418"/>
      <c r="F38" s="460"/>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row>
    <row r="39" spans="1:39" ht="13.5" customHeight="1" x14ac:dyDescent="0.35">
      <c r="A39" s="419"/>
      <c r="B39" s="418"/>
      <c r="C39" s="417"/>
      <c r="D39" s="417"/>
      <c r="E39" s="418"/>
      <c r="F39" s="460"/>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row>
    <row r="40" spans="1:39" ht="13.5" customHeight="1" x14ac:dyDescent="0.35">
      <c r="A40" s="419"/>
      <c r="B40" s="418"/>
      <c r="C40" s="417"/>
      <c r="D40" s="417"/>
      <c r="E40" s="423"/>
      <c r="F40" s="425"/>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row>
    <row r="41" spans="1:39" ht="13.5" customHeight="1" x14ac:dyDescent="0.35">
      <c r="A41" s="419"/>
      <c r="B41" s="418"/>
      <c r="C41" s="417"/>
      <c r="D41" s="417"/>
      <c r="E41" s="418"/>
      <c r="F41" s="418"/>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row>
    <row r="42" spans="1:39" ht="13.5" customHeight="1" x14ac:dyDescent="0.35">
      <c r="A42" s="419"/>
      <c r="B42" s="418"/>
      <c r="C42" s="417"/>
      <c r="D42" s="417"/>
      <c r="E42" s="420"/>
      <c r="F42" s="460"/>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c r="AJ42" s="421"/>
      <c r="AK42" s="421"/>
      <c r="AL42" s="421"/>
      <c r="AM42" s="421"/>
    </row>
    <row r="43" spans="1:39" ht="13.5" customHeight="1" x14ac:dyDescent="0.35">
      <c r="A43" s="419"/>
      <c r="B43" s="418"/>
      <c r="C43" s="417"/>
      <c r="D43" s="417"/>
      <c r="E43" s="420"/>
      <c r="F43" s="460"/>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c r="AJ43" s="421"/>
      <c r="AK43" s="421"/>
      <c r="AL43" s="421"/>
      <c r="AM43" s="421"/>
    </row>
    <row r="44" spans="1:39" ht="13.5" customHeight="1" x14ac:dyDescent="0.35">
      <c r="A44" s="419"/>
      <c r="B44" s="418"/>
      <c r="C44" s="417"/>
      <c r="D44" s="417"/>
      <c r="E44" s="420"/>
      <c r="F44" s="460"/>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row>
    <row r="45" spans="1:39" ht="13.5" customHeight="1" x14ac:dyDescent="0.35">
      <c r="A45" s="419"/>
      <c r="B45" s="418"/>
      <c r="C45" s="417"/>
      <c r="D45" s="419"/>
      <c r="E45" s="420"/>
      <c r="F45" s="418"/>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row>
    <row r="46" spans="1:39" ht="13.5" customHeight="1" x14ac:dyDescent="0.35">
      <c r="A46" s="419"/>
      <c r="B46" s="418"/>
      <c r="C46" s="417"/>
      <c r="D46" s="417"/>
      <c r="E46" s="420"/>
      <c r="F46" s="460"/>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row>
    <row r="47" spans="1:39" ht="13.5" customHeight="1" x14ac:dyDescent="0.35">
      <c r="A47" s="419"/>
      <c r="B47" s="418"/>
      <c r="C47" s="417"/>
      <c r="D47" s="417"/>
      <c r="E47" s="423"/>
      <c r="F47" s="418"/>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c r="AJ47" s="421"/>
      <c r="AK47" s="421"/>
      <c r="AL47" s="421"/>
      <c r="AM47" s="421"/>
    </row>
    <row r="48" spans="1:39" ht="13.5" customHeight="1" x14ac:dyDescent="0.35">
      <c r="A48" s="419"/>
      <c r="B48" s="418"/>
      <c r="C48" s="417"/>
      <c r="D48" s="417"/>
      <c r="E48" s="423"/>
      <c r="F48" s="460"/>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row>
    <row r="49" spans="1:39" ht="13.5" customHeight="1" x14ac:dyDescent="0.35">
      <c r="A49" s="419"/>
      <c r="B49" s="418"/>
      <c r="C49" s="417"/>
      <c r="D49" s="419"/>
      <c r="E49" s="423"/>
      <c r="F49" s="418"/>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row>
    <row r="50" spans="1:39" ht="13.5" customHeight="1" x14ac:dyDescent="0.35">
      <c r="A50" s="419"/>
      <c r="B50" s="418"/>
      <c r="C50" s="417"/>
      <c r="D50" s="419"/>
      <c r="E50" s="423"/>
      <c r="F50" s="418"/>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row>
    <row r="51" spans="1:39" ht="13.5" customHeight="1" x14ac:dyDescent="0.35">
      <c r="A51" s="419"/>
      <c r="B51" s="418"/>
      <c r="C51" s="417"/>
      <c r="D51" s="419"/>
      <c r="E51" s="423"/>
      <c r="F51" s="418"/>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row>
    <row r="52" spans="1:39" ht="13.5" customHeight="1" x14ac:dyDescent="0.35">
      <c r="A52" s="419"/>
      <c r="B52" s="418"/>
      <c r="C52" s="417"/>
      <c r="D52" s="417"/>
      <c r="E52" s="428"/>
      <c r="F52" s="418"/>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row>
    <row r="53" spans="1:39" ht="13.5" customHeight="1" x14ac:dyDescent="0.35">
      <c r="A53" s="419"/>
      <c r="B53" s="418"/>
      <c r="C53" s="417"/>
      <c r="D53" s="417"/>
      <c r="E53" s="420"/>
      <c r="F53" s="420"/>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row>
    <row r="54" spans="1:39" ht="13.5" customHeight="1" x14ac:dyDescent="0.35">
      <c r="A54" s="419"/>
      <c r="B54" s="418"/>
      <c r="C54" s="417"/>
      <c r="D54" s="417"/>
      <c r="E54" s="420"/>
      <c r="F54" s="420"/>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row>
    <row r="55" spans="1:39" ht="13.5" customHeight="1" x14ac:dyDescent="0.35">
      <c r="A55" s="419"/>
      <c r="B55" s="418"/>
      <c r="C55" s="417"/>
      <c r="D55" s="417"/>
      <c r="E55" s="420"/>
      <c r="F55" s="420"/>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c r="AJ55" s="421"/>
      <c r="AK55" s="421"/>
      <c r="AL55" s="421"/>
      <c r="AM55" s="421"/>
    </row>
    <row r="56" spans="1:39" ht="13.5" customHeight="1" x14ac:dyDescent="0.35">
      <c r="A56" s="419"/>
      <c r="B56" s="418"/>
      <c r="C56" s="417"/>
      <c r="D56" s="417"/>
      <c r="E56" s="420"/>
      <c r="F56" s="420"/>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row>
    <row r="57" spans="1:39" ht="13.5" customHeight="1" x14ac:dyDescent="0.35">
      <c r="A57" s="419"/>
      <c r="B57" s="418"/>
      <c r="C57" s="419"/>
      <c r="D57" s="417"/>
      <c r="E57" s="420"/>
      <c r="F57" s="420"/>
      <c r="G57" s="421"/>
      <c r="H57" s="421"/>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c r="AJ57" s="421"/>
      <c r="AK57" s="421"/>
      <c r="AL57" s="421"/>
      <c r="AM57" s="421"/>
    </row>
    <row r="58" spans="1:39" ht="13.5" customHeight="1" x14ac:dyDescent="0.35">
      <c r="A58" s="419"/>
      <c r="B58" s="418"/>
      <c r="C58" s="419"/>
      <c r="D58" s="419"/>
      <c r="E58" s="420"/>
      <c r="F58" s="420"/>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row>
    <row r="59" spans="1:39" ht="13.5" customHeight="1" x14ac:dyDescent="0.35">
      <c r="A59" s="419"/>
      <c r="B59" s="418"/>
      <c r="C59" s="419"/>
      <c r="D59" s="426"/>
      <c r="E59" s="420"/>
      <c r="F59" s="420"/>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c r="AJ59" s="421"/>
      <c r="AK59" s="421"/>
      <c r="AL59" s="421"/>
      <c r="AM59" s="421"/>
    </row>
    <row r="60" spans="1:39" ht="13.5" customHeight="1" x14ac:dyDescent="0.35">
      <c r="A60" s="419"/>
      <c r="B60" s="418"/>
      <c r="C60" s="419"/>
      <c r="D60" s="419"/>
      <c r="E60" s="420"/>
      <c r="F60" s="420"/>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row>
    <row r="61" spans="1:39" ht="13.5" customHeight="1" x14ac:dyDescent="0.35">
      <c r="A61" s="419"/>
      <c r="B61" s="418"/>
      <c r="C61" s="419"/>
      <c r="D61" s="419"/>
      <c r="E61" s="427"/>
      <c r="F61" s="420"/>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row>
    <row r="62" spans="1:39" ht="13.5" customHeight="1" x14ac:dyDescent="0.35">
      <c r="A62" s="419"/>
      <c r="B62" s="418"/>
      <c r="C62" s="419"/>
      <c r="D62" s="419"/>
      <c r="E62" s="420"/>
      <c r="F62" s="420"/>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c r="AJ62" s="421"/>
      <c r="AK62" s="421"/>
      <c r="AL62" s="421"/>
      <c r="AM62" s="421"/>
    </row>
    <row r="63" spans="1:39" ht="13.5" customHeight="1" x14ac:dyDescent="0.35">
      <c r="A63" s="419"/>
      <c r="B63" s="418"/>
      <c r="C63" s="419"/>
      <c r="D63" s="419"/>
      <c r="E63" s="420"/>
      <c r="F63" s="420"/>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row>
    <row r="64" spans="1:39" ht="13.5" customHeight="1" x14ac:dyDescent="0.35">
      <c r="A64" s="419"/>
      <c r="B64" s="418"/>
      <c r="C64" s="419"/>
      <c r="D64" s="419"/>
      <c r="E64" s="427"/>
      <c r="F64" s="420"/>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421"/>
    </row>
    <row r="65" spans="1:39" ht="13.5" customHeight="1" x14ac:dyDescent="0.35">
      <c r="A65" s="419"/>
      <c r="B65" s="418"/>
      <c r="C65" s="419"/>
      <c r="D65" s="419"/>
      <c r="E65" s="420"/>
      <c r="F65" s="420"/>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421"/>
    </row>
    <row r="66" spans="1:39" ht="13.5" customHeight="1" x14ac:dyDescent="0.35">
      <c r="A66" s="419"/>
      <c r="B66" s="418"/>
      <c r="C66" s="419"/>
      <c r="D66" s="425"/>
      <c r="E66" s="427"/>
      <c r="F66" s="428"/>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421"/>
    </row>
    <row r="67" spans="1:39" ht="13.5" customHeight="1" x14ac:dyDescent="0.35">
      <c r="A67" s="419"/>
      <c r="B67" s="418"/>
      <c r="C67" s="419"/>
      <c r="D67" s="419"/>
      <c r="E67" s="420"/>
      <c r="F67" s="420"/>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421"/>
    </row>
    <row r="68" spans="1:39" ht="13.5" customHeight="1" x14ac:dyDescent="0.35">
      <c r="A68" s="419"/>
      <c r="B68" s="418"/>
      <c r="C68" s="419"/>
      <c r="D68" s="419"/>
      <c r="E68" s="420"/>
      <c r="F68" s="420"/>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row>
    <row r="69" spans="1:39" ht="13.5" customHeight="1" x14ac:dyDescent="0.35">
      <c r="A69" s="419"/>
      <c r="B69" s="418"/>
      <c r="C69" s="417"/>
      <c r="D69" s="419"/>
      <c r="E69" s="420"/>
      <c r="F69" s="420"/>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421"/>
    </row>
    <row r="70" spans="1:39" ht="13.5" customHeight="1" x14ac:dyDescent="0.35">
      <c r="A70" s="419"/>
      <c r="B70" s="418"/>
      <c r="C70" s="419"/>
      <c r="D70" s="419"/>
      <c r="E70" s="420"/>
      <c r="F70" s="420"/>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421"/>
    </row>
    <row r="71" spans="1:39" ht="13.5" customHeight="1" x14ac:dyDescent="0.35">
      <c r="A71" s="419"/>
      <c r="B71" s="418"/>
      <c r="C71" s="419"/>
      <c r="D71" s="419"/>
      <c r="E71" s="420"/>
      <c r="F71" s="420"/>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row>
    <row r="72" spans="1:39" ht="13.5" customHeight="1" x14ac:dyDescent="0.35">
      <c r="A72" s="419"/>
      <c r="B72" s="418"/>
      <c r="C72" s="419"/>
      <c r="D72" s="419"/>
      <c r="E72" s="420"/>
      <c r="F72" s="420"/>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421"/>
    </row>
    <row r="73" spans="1:39" ht="13.5" customHeight="1" x14ac:dyDescent="0.35">
      <c r="A73" s="419"/>
      <c r="B73" s="418"/>
      <c r="C73" s="419"/>
      <c r="D73" s="419"/>
      <c r="E73" s="420"/>
      <c r="F73" s="420"/>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row>
    <row r="74" spans="1:39" ht="13.5" customHeight="1" x14ac:dyDescent="0.35">
      <c r="A74" s="419"/>
      <c r="B74" s="418"/>
      <c r="C74" s="419"/>
      <c r="D74" s="419"/>
      <c r="E74" s="420"/>
      <c r="F74" s="420"/>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421"/>
    </row>
    <row r="75" spans="1:39" ht="13.5" customHeight="1" x14ac:dyDescent="0.35">
      <c r="A75" s="419"/>
      <c r="B75" s="418"/>
      <c r="C75" s="419"/>
      <c r="D75" s="419"/>
      <c r="E75" s="420"/>
      <c r="F75" s="420"/>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421"/>
    </row>
    <row r="76" spans="1:39" ht="13.5" customHeight="1" x14ac:dyDescent="0.35">
      <c r="A76" s="419"/>
      <c r="B76" s="418"/>
      <c r="C76" s="419"/>
      <c r="D76" s="419"/>
      <c r="E76" s="420"/>
      <c r="F76" s="420"/>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row>
    <row r="77" spans="1:39" ht="13.5" customHeight="1" x14ac:dyDescent="0.35">
      <c r="A77" s="419"/>
      <c r="B77" s="418"/>
      <c r="C77" s="419"/>
      <c r="D77" s="419"/>
      <c r="E77" s="420"/>
      <c r="F77" s="420"/>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row>
    <row r="78" spans="1:39" ht="13.5" customHeight="1" x14ac:dyDescent="0.35">
      <c r="A78" s="419"/>
      <c r="B78" s="418"/>
      <c r="C78" s="419"/>
      <c r="D78" s="419"/>
      <c r="E78" s="420"/>
      <c r="F78" s="420"/>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421"/>
    </row>
    <row r="79" spans="1:39" ht="13.5" customHeight="1" x14ac:dyDescent="0.35">
      <c r="A79" s="419"/>
      <c r="B79" s="418"/>
      <c r="C79" s="419"/>
      <c r="D79" s="419"/>
      <c r="E79" s="420"/>
      <c r="F79" s="420"/>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row>
    <row r="80" spans="1:39" ht="13.5" customHeight="1" x14ac:dyDescent="0.35">
      <c r="A80" s="419"/>
      <c r="B80" s="418"/>
      <c r="C80" s="419"/>
      <c r="D80" s="419"/>
      <c r="E80" s="420"/>
      <c r="F80" s="420"/>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row>
    <row r="81" spans="1:39" ht="13.5" customHeight="1" x14ac:dyDescent="0.35">
      <c r="A81" s="419"/>
      <c r="B81" s="418"/>
      <c r="C81" s="419"/>
      <c r="D81" s="419"/>
      <c r="E81" s="420"/>
      <c r="F81" s="420"/>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row>
    <row r="82" spans="1:39" ht="13.5" customHeight="1" x14ac:dyDescent="0.35">
      <c r="A82" s="419"/>
      <c r="B82" s="418"/>
      <c r="C82" s="419"/>
      <c r="D82" s="419"/>
      <c r="E82" s="420"/>
      <c r="F82" s="420"/>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c r="AJ82" s="421"/>
      <c r="AK82" s="421"/>
      <c r="AL82" s="421"/>
      <c r="AM82" s="421"/>
    </row>
    <row r="83" spans="1:39" ht="13.5" customHeight="1" x14ac:dyDescent="0.35">
      <c r="A83" s="419"/>
      <c r="B83" s="418"/>
      <c r="C83" s="419"/>
      <c r="D83" s="419"/>
      <c r="E83" s="420"/>
      <c r="F83" s="420"/>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row>
    <row r="84" spans="1:39" ht="13.5" customHeight="1" x14ac:dyDescent="0.35">
      <c r="A84" s="419"/>
      <c r="B84" s="418"/>
      <c r="C84" s="419"/>
      <c r="D84" s="419"/>
      <c r="E84" s="420"/>
      <c r="F84" s="420"/>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421"/>
      <c r="AL84" s="421"/>
      <c r="AM84" s="421"/>
    </row>
    <row r="85" spans="1:39" ht="13.5" customHeight="1" x14ac:dyDescent="0.35">
      <c r="A85" s="419"/>
      <c r="B85" s="418"/>
      <c r="C85" s="419"/>
      <c r="D85" s="419"/>
      <c r="E85" s="420"/>
      <c r="F85" s="420"/>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421"/>
      <c r="AL85" s="421"/>
      <c r="AM85" s="421"/>
    </row>
    <row r="86" spans="1:39" ht="13.5" customHeight="1" x14ac:dyDescent="0.35">
      <c r="A86" s="419"/>
      <c r="B86" s="418"/>
      <c r="C86" s="419"/>
      <c r="D86" s="419"/>
      <c r="E86" s="420"/>
      <c r="F86" s="420"/>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421"/>
      <c r="AL86" s="421"/>
      <c r="AM86" s="421"/>
    </row>
    <row r="87" spans="1:39" ht="13.5" customHeight="1" x14ac:dyDescent="0.35">
      <c r="A87" s="419"/>
      <c r="B87" s="418"/>
      <c r="C87" s="419"/>
      <c r="D87" s="419"/>
      <c r="E87" s="420"/>
      <c r="F87" s="420"/>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c r="AJ87" s="421"/>
      <c r="AK87" s="421"/>
      <c r="AL87" s="421"/>
      <c r="AM87" s="421"/>
    </row>
    <row r="88" spans="1:39" ht="13.5" customHeight="1" x14ac:dyDescent="0.35">
      <c r="A88" s="419"/>
      <c r="B88" s="418"/>
      <c r="C88" s="419"/>
      <c r="D88" s="419"/>
      <c r="E88" s="420"/>
      <c r="F88" s="420"/>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c r="AJ88" s="421"/>
      <c r="AK88" s="421"/>
      <c r="AL88" s="421"/>
      <c r="AM88" s="421"/>
    </row>
    <row r="89" spans="1:39" ht="13.5" customHeight="1" x14ac:dyDescent="0.35">
      <c r="A89" s="419"/>
      <c r="B89" s="418"/>
      <c r="C89" s="419"/>
      <c r="D89" s="419"/>
      <c r="E89" s="420"/>
      <c r="F89" s="420"/>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row>
    <row r="90" spans="1:39" ht="13.5" customHeight="1" x14ac:dyDescent="0.35">
      <c r="A90" s="419"/>
      <c r="B90" s="418"/>
      <c r="C90" s="419"/>
      <c r="D90" s="419"/>
      <c r="E90" s="420"/>
      <c r="F90" s="420"/>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row>
    <row r="91" spans="1:39" ht="13.5" customHeight="1" x14ac:dyDescent="0.35">
      <c r="A91" s="419"/>
      <c r="B91" s="418"/>
      <c r="C91" s="419"/>
      <c r="D91" s="419"/>
      <c r="E91" s="420"/>
      <c r="F91" s="420"/>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row>
    <row r="92" spans="1:39" ht="13.5" customHeight="1" x14ac:dyDescent="0.35">
      <c r="A92" s="419"/>
      <c r="B92" s="418"/>
      <c r="C92" s="419"/>
      <c r="D92" s="419"/>
      <c r="E92" s="420"/>
      <c r="F92" s="420"/>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row>
    <row r="93" spans="1:39" ht="13.5" customHeight="1" x14ac:dyDescent="0.35">
      <c r="A93" s="419"/>
      <c r="B93" s="418"/>
      <c r="C93" s="419"/>
      <c r="D93" s="419"/>
      <c r="E93" s="420"/>
      <c r="F93" s="420"/>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row>
    <row r="94" spans="1:39" ht="13.5" customHeight="1" x14ac:dyDescent="0.35">
      <c r="A94" s="419"/>
      <c r="B94" s="418"/>
      <c r="C94" s="419"/>
      <c r="D94" s="419"/>
      <c r="E94" s="420"/>
      <c r="F94" s="420"/>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row>
    <row r="95" spans="1:39" ht="13.5" customHeight="1" x14ac:dyDescent="0.35">
      <c r="A95" s="419"/>
      <c r="B95" s="418"/>
      <c r="C95" s="419"/>
      <c r="D95" s="419"/>
      <c r="E95" s="420"/>
      <c r="F95" s="420"/>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row>
    <row r="96" spans="1:39" ht="13.5" customHeight="1" x14ac:dyDescent="0.35">
      <c r="A96" s="419"/>
      <c r="B96" s="418"/>
      <c r="C96" s="419"/>
      <c r="D96" s="419"/>
      <c r="E96" s="420"/>
      <c r="F96" s="420"/>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c r="AJ96" s="421"/>
      <c r="AK96" s="421"/>
      <c r="AL96" s="421"/>
      <c r="AM96" s="421"/>
    </row>
    <row r="97" spans="1:39" ht="13.5" customHeight="1" x14ac:dyDescent="0.35">
      <c r="A97" s="419"/>
      <c r="B97" s="418"/>
      <c r="C97" s="419"/>
      <c r="D97" s="419"/>
      <c r="E97" s="420"/>
      <c r="F97" s="420"/>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c r="AJ97" s="421"/>
      <c r="AK97" s="421"/>
      <c r="AL97" s="421"/>
      <c r="AM97" s="421"/>
    </row>
    <row r="98" spans="1:39" ht="13.5" customHeight="1" x14ac:dyDescent="0.35">
      <c r="A98" s="419"/>
      <c r="B98" s="418"/>
      <c r="C98" s="419"/>
      <c r="D98" s="419"/>
      <c r="E98" s="420"/>
      <c r="F98" s="420"/>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c r="AJ98" s="421"/>
      <c r="AK98" s="421"/>
      <c r="AL98" s="421"/>
      <c r="AM98" s="421"/>
    </row>
    <row r="99" spans="1:39" ht="13.5" customHeight="1" x14ac:dyDescent="0.35">
      <c r="A99" s="419"/>
      <c r="B99" s="418"/>
      <c r="C99" s="419"/>
      <c r="D99" s="419"/>
      <c r="E99" s="420"/>
      <c r="F99" s="420"/>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row>
    <row r="100" spans="1:39" ht="13.5" customHeight="1" x14ac:dyDescent="0.35">
      <c r="A100" s="419"/>
      <c r="B100" s="418"/>
      <c r="C100" s="419"/>
      <c r="D100" s="419"/>
      <c r="E100" s="420"/>
      <c r="F100" s="420"/>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row>
    <row r="101" spans="1:39" ht="13.5" customHeight="1" x14ac:dyDescent="0.35">
      <c r="A101" s="419"/>
      <c r="B101" s="418"/>
      <c r="C101" s="419"/>
      <c r="D101" s="419"/>
      <c r="E101" s="420"/>
      <c r="F101" s="420"/>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row>
    <row r="102" spans="1:39" ht="13.5" customHeight="1" x14ac:dyDescent="0.35">
      <c r="A102" s="419"/>
      <c r="B102" s="418"/>
      <c r="C102" s="419"/>
      <c r="D102" s="419"/>
      <c r="E102" s="420"/>
      <c r="F102" s="420"/>
      <c r="G102" s="421"/>
      <c r="H102" s="421"/>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row>
    <row r="103" spans="1:39" ht="13.5" customHeight="1" x14ac:dyDescent="0.35">
      <c r="A103" s="419"/>
      <c r="B103" s="418"/>
      <c r="C103" s="419"/>
      <c r="D103" s="419"/>
      <c r="E103" s="420"/>
      <c r="F103" s="420"/>
      <c r="G103" s="421"/>
      <c r="H103" s="421"/>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c r="AJ103" s="421"/>
      <c r="AK103" s="421"/>
      <c r="AL103" s="421"/>
      <c r="AM103" s="421"/>
    </row>
    <row r="104" spans="1:39" ht="13.5" customHeight="1" x14ac:dyDescent="0.35">
      <c r="A104" s="419"/>
      <c r="B104" s="418"/>
      <c r="C104" s="419"/>
      <c r="D104" s="419"/>
      <c r="E104" s="420"/>
      <c r="F104" s="420"/>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c r="AJ104" s="421"/>
      <c r="AK104" s="421"/>
      <c r="AL104" s="421"/>
      <c r="AM104" s="421"/>
    </row>
    <row r="105" spans="1:39" ht="13.5" customHeight="1" x14ac:dyDescent="0.35">
      <c r="A105" s="419"/>
      <c r="B105" s="418"/>
      <c r="C105" s="419"/>
      <c r="D105" s="419"/>
      <c r="E105" s="420"/>
      <c r="F105" s="420"/>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c r="AJ105" s="421"/>
      <c r="AK105" s="421"/>
      <c r="AL105" s="421"/>
      <c r="AM105" s="421"/>
    </row>
    <row r="106" spans="1:39" ht="13.5" customHeight="1" x14ac:dyDescent="0.35">
      <c r="A106" s="419"/>
      <c r="B106" s="418"/>
      <c r="C106" s="419"/>
      <c r="D106" s="419"/>
      <c r="E106" s="420"/>
      <c r="F106" s="420"/>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c r="AJ106" s="421"/>
      <c r="AK106" s="421"/>
      <c r="AL106" s="421"/>
      <c r="AM106" s="421"/>
    </row>
    <row r="107" spans="1:39" ht="13.5" customHeight="1" x14ac:dyDescent="0.35">
      <c r="A107" s="419"/>
      <c r="B107" s="418"/>
      <c r="C107" s="419"/>
      <c r="D107" s="419"/>
      <c r="E107" s="420"/>
      <c r="F107" s="420"/>
      <c r="G107" s="421"/>
      <c r="H107" s="421"/>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c r="AJ107" s="421"/>
      <c r="AK107" s="421"/>
      <c r="AL107" s="421"/>
      <c r="AM107" s="421"/>
    </row>
    <row r="108" spans="1:39" ht="13.5" customHeight="1" x14ac:dyDescent="0.35">
      <c r="A108" s="419"/>
      <c r="B108" s="418"/>
      <c r="C108" s="419"/>
      <c r="D108" s="419"/>
      <c r="E108" s="420"/>
      <c r="F108" s="420"/>
      <c r="G108" s="421"/>
      <c r="H108" s="421"/>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row>
    <row r="109" spans="1:39" ht="13.5" customHeight="1" x14ac:dyDescent="0.35">
      <c r="A109" s="419"/>
      <c r="B109" s="418"/>
      <c r="C109" s="419"/>
      <c r="D109" s="419"/>
      <c r="E109" s="420"/>
      <c r="F109" s="420"/>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c r="AJ109" s="421"/>
      <c r="AK109" s="421"/>
      <c r="AL109" s="421"/>
      <c r="AM109" s="421"/>
    </row>
    <row r="110" spans="1:39" ht="13.5" customHeight="1" x14ac:dyDescent="0.35">
      <c r="A110" s="419"/>
      <c r="B110" s="418"/>
      <c r="C110" s="419"/>
      <c r="D110" s="419"/>
      <c r="E110" s="420"/>
      <c r="F110" s="420"/>
      <c r="G110" s="421"/>
      <c r="H110" s="421"/>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c r="AJ110" s="421"/>
      <c r="AK110" s="421"/>
      <c r="AL110" s="421"/>
      <c r="AM110" s="421"/>
    </row>
    <row r="111" spans="1:39" ht="13.5" customHeight="1" x14ac:dyDescent="0.35">
      <c r="A111" s="419"/>
      <c r="B111" s="418"/>
      <c r="C111" s="419"/>
      <c r="D111" s="419"/>
      <c r="E111" s="420"/>
      <c r="F111" s="420"/>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c r="AJ111" s="421"/>
      <c r="AK111" s="421"/>
      <c r="AL111" s="421"/>
      <c r="AM111" s="421"/>
    </row>
    <row r="112" spans="1:39" ht="13.5" customHeight="1" x14ac:dyDescent="0.35">
      <c r="A112" s="419"/>
      <c r="B112" s="418"/>
      <c r="C112" s="419"/>
      <c r="D112" s="419"/>
      <c r="E112" s="420"/>
      <c r="F112" s="420"/>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c r="AJ112" s="421"/>
      <c r="AK112" s="421"/>
      <c r="AL112" s="421"/>
      <c r="AM112" s="421"/>
    </row>
    <row r="113" spans="1:39" ht="13.5" customHeight="1" x14ac:dyDescent="0.35">
      <c r="A113" s="419"/>
      <c r="B113" s="418"/>
      <c r="C113" s="419"/>
      <c r="D113" s="419"/>
      <c r="E113" s="420"/>
      <c r="F113" s="420"/>
      <c r="G113" s="421"/>
      <c r="H113" s="421"/>
      <c r="I113" s="42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row>
    <row r="114" spans="1:39" ht="13.5" customHeight="1" x14ac:dyDescent="0.35">
      <c r="A114" s="419"/>
      <c r="B114" s="418"/>
      <c r="C114" s="419"/>
      <c r="D114" s="419"/>
      <c r="E114" s="420"/>
      <c r="F114" s="420"/>
      <c r="G114" s="421"/>
      <c r="H114" s="421"/>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row>
    <row r="115" spans="1:39" ht="13.5" customHeight="1" x14ac:dyDescent="0.35">
      <c r="A115" s="419"/>
      <c r="B115" s="418"/>
      <c r="C115" s="419"/>
      <c r="D115" s="419"/>
      <c r="E115" s="420"/>
      <c r="F115" s="420"/>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c r="AJ115" s="421"/>
      <c r="AK115" s="421"/>
      <c r="AL115" s="421"/>
      <c r="AM115" s="421"/>
    </row>
    <row r="116" spans="1:39" ht="13.5" customHeight="1" x14ac:dyDescent="0.35">
      <c r="A116" s="419"/>
      <c r="B116" s="418"/>
      <c r="C116" s="419"/>
      <c r="D116" s="419"/>
      <c r="E116" s="420"/>
      <c r="F116" s="420"/>
      <c r="G116" s="421"/>
      <c r="H116" s="421"/>
      <c r="I116" s="42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c r="AJ116" s="421"/>
      <c r="AK116" s="421"/>
      <c r="AL116" s="421"/>
      <c r="AM116" s="421"/>
    </row>
    <row r="117" spans="1:39" ht="13.5" customHeight="1" x14ac:dyDescent="0.35">
      <c r="A117" s="419"/>
      <c r="B117" s="418"/>
      <c r="C117" s="419"/>
      <c r="D117" s="419"/>
      <c r="E117" s="420"/>
      <c r="F117" s="420"/>
      <c r="G117" s="421"/>
      <c r="H117" s="421"/>
      <c r="I117" s="42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c r="AJ117" s="421"/>
      <c r="AK117" s="421"/>
      <c r="AL117" s="421"/>
      <c r="AM117" s="421"/>
    </row>
    <row r="118" spans="1:39" ht="13.5" customHeight="1" x14ac:dyDescent="0.35">
      <c r="A118" s="419"/>
      <c r="B118" s="418"/>
      <c r="C118" s="419"/>
      <c r="D118" s="419"/>
      <c r="E118" s="420"/>
      <c r="F118" s="420"/>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c r="AJ118" s="421"/>
      <c r="AK118" s="421"/>
      <c r="AL118" s="421"/>
      <c r="AM118" s="421"/>
    </row>
    <row r="119" spans="1:39" ht="13.5" customHeight="1" x14ac:dyDescent="0.35">
      <c r="A119" s="419"/>
      <c r="B119" s="418"/>
      <c r="C119" s="419"/>
      <c r="D119" s="419"/>
      <c r="E119" s="420"/>
      <c r="F119" s="420"/>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c r="AJ119" s="421"/>
      <c r="AK119" s="421"/>
      <c r="AL119" s="421"/>
      <c r="AM119" s="421"/>
    </row>
    <row r="120" spans="1:39" ht="13.5" customHeight="1" x14ac:dyDescent="0.35">
      <c r="A120" s="419"/>
      <c r="B120" s="418"/>
      <c r="C120" s="419"/>
      <c r="D120" s="419"/>
      <c r="E120" s="420"/>
      <c r="F120" s="420"/>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c r="AJ120" s="421"/>
      <c r="AK120" s="421"/>
      <c r="AL120" s="421"/>
      <c r="AM120" s="421"/>
    </row>
    <row r="121" spans="1:39" ht="13.5" customHeight="1" x14ac:dyDescent="0.35">
      <c r="A121" s="419"/>
      <c r="B121" s="418"/>
      <c r="C121" s="419"/>
      <c r="D121" s="419"/>
      <c r="E121" s="420"/>
      <c r="F121" s="420"/>
      <c r="G121" s="421"/>
      <c r="H121" s="421"/>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row>
    <row r="122" spans="1:39" ht="13.5" customHeight="1" x14ac:dyDescent="0.35">
      <c r="A122" s="419"/>
      <c r="B122" s="418"/>
      <c r="C122" s="419"/>
      <c r="D122" s="419"/>
      <c r="E122" s="420"/>
      <c r="F122" s="420"/>
      <c r="G122" s="421"/>
      <c r="H122" s="421"/>
      <c r="I122" s="42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c r="AJ122" s="421"/>
      <c r="AK122" s="421"/>
      <c r="AL122" s="421"/>
      <c r="AM122" s="421"/>
    </row>
    <row r="123" spans="1:39" ht="13.5" customHeight="1" x14ac:dyDescent="0.35">
      <c r="A123" s="419"/>
      <c r="B123" s="418"/>
      <c r="C123" s="419"/>
      <c r="D123" s="419"/>
      <c r="E123" s="420"/>
      <c r="F123" s="420"/>
      <c r="G123" s="421"/>
      <c r="H123" s="421"/>
      <c r="I123" s="421"/>
      <c r="J123" s="421"/>
      <c r="K123" s="421"/>
      <c r="L123" s="421"/>
      <c r="M123" s="421"/>
      <c r="N123" s="421"/>
      <c r="O123" s="421"/>
      <c r="P123" s="421"/>
      <c r="Q123" s="421"/>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row>
    <row r="124" spans="1:39" ht="13.5" customHeight="1" x14ac:dyDescent="0.35">
      <c r="A124" s="419"/>
      <c r="B124" s="418"/>
      <c r="C124" s="419"/>
      <c r="D124" s="419"/>
      <c r="E124" s="420"/>
      <c r="F124" s="420"/>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c r="AJ124" s="421"/>
      <c r="AK124" s="421"/>
      <c r="AL124" s="421"/>
      <c r="AM124" s="421"/>
    </row>
    <row r="125" spans="1:39" ht="13.5" customHeight="1" x14ac:dyDescent="0.35">
      <c r="A125" s="419"/>
      <c r="B125" s="418"/>
      <c r="C125" s="419"/>
      <c r="D125" s="419"/>
      <c r="E125" s="420"/>
      <c r="F125" s="420"/>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row>
    <row r="126" spans="1:39" ht="13.5" customHeight="1" x14ac:dyDescent="0.35">
      <c r="A126" s="419"/>
      <c r="B126" s="418"/>
      <c r="C126" s="419"/>
      <c r="D126" s="419"/>
      <c r="E126" s="420"/>
      <c r="F126" s="420"/>
      <c r="G126" s="421"/>
      <c r="H126" s="421"/>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421"/>
      <c r="AL126" s="421"/>
      <c r="AM126" s="421"/>
    </row>
    <row r="127" spans="1:39" ht="13.5" customHeight="1" x14ac:dyDescent="0.35">
      <c r="A127" s="419"/>
      <c r="B127" s="418"/>
      <c r="C127" s="419"/>
      <c r="D127" s="419"/>
      <c r="E127" s="420"/>
      <c r="F127" s="420"/>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421"/>
      <c r="AL127" s="421"/>
      <c r="AM127" s="421"/>
    </row>
    <row r="128" spans="1:39" ht="13.5" customHeight="1" x14ac:dyDescent="0.35">
      <c r="A128" s="419"/>
      <c r="B128" s="418"/>
      <c r="C128" s="419"/>
      <c r="D128" s="419"/>
      <c r="E128" s="420"/>
      <c r="F128" s="420"/>
      <c r="G128" s="421"/>
      <c r="H128" s="421"/>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421"/>
      <c r="AL128" s="421"/>
      <c r="AM128" s="421"/>
    </row>
    <row r="129" spans="1:39" ht="13.5" customHeight="1" x14ac:dyDescent="0.35">
      <c r="A129" s="419"/>
      <c r="B129" s="418"/>
      <c r="C129" s="419"/>
      <c r="D129" s="419"/>
      <c r="E129" s="420"/>
      <c r="F129" s="420"/>
      <c r="G129" s="421"/>
      <c r="H129" s="421"/>
      <c r="I129" s="42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row>
    <row r="130" spans="1:39" ht="13.5" customHeight="1" x14ac:dyDescent="0.35">
      <c r="A130" s="419"/>
      <c r="B130" s="418"/>
      <c r="C130" s="419"/>
      <c r="D130" s="419"/>
      <c r="E130" s="420"/>
      <c r="F130" s="420"/>
      <c r="G130" s="421"/>
      <c r="H130" s="421"/>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row>
    <row r="131" spans="1:39" ht="13.5" customHeight="1" x14ac:dyDescent="0.35">
      <c r="A131" s="419"/>
      <c r="B131" s="418"/>
      <c r="C131" s="419"/>
      <c r="D131" s="419"/>
      <c r="E131" s="420"/>
      <c r="F131" s="420"/>
      <c r="G131" s="421"/>
      <c r="H131" s="421"/>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c r="AJ131" s="421"/>
      <c r="AK131" s="421"/>
      <c r="AL131" s="421"/>
      <c r="AM131" s="421"/>
    </row>
    <row r="132" spans="1:39" ht="13.5" customHeight="1" x14ac:dyDescent="0.35">
      <c r="A132" s="419"/>
      <c r="B132" s="418"/>
      <c r="C132" s="419"/>
      <c r="D132" s="419"/>
      <c r="E132" s="420"/>
      <c r="F132" s="420"/>
      <c r="G132" s="421"/>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c r="AJ132" s="421"/>
      <c r="AK132" s="421"/>
      <c r="AL132" s="421"/>
      <c r="AM132" s="421"/>
    </row>
    <row r="133" spans="1:39" ht="13.5" customHeight="1" x14ac:dyDescent="0.35">
      <c r="A133" s="419"/>
      <c r="B133" s="418"/>
      <c r="C133" s="419"/>
      <c r="D133" s="419"/>
      <c r="E133" s="420"/>
      <c r="F133" s="420"/>
      <c r="G133" s="421"/>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c r="AJ133" s="421"/>
      <c r="AK133" s="421"/>
      <c r="AL133" s="421"/>
      <c r="AM133" s="421"/>
    </row>
    <row r="134" spans="1:39" ht="13.5" customHeight="1" x14ac:dyDescent="0.35">
      <c r="A134" s="419"/>
      <c r="B134" s="418"/>
      <c r="C134" s="419"/>
      <c r="D134" s="419"/>
      <c r="E134" s="420"/>
      <c r="F134" s="420"/>
      <c r="G134" s="421"/>
      <c r="H134" s="421"/>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row>
    <row r="135" spans="1:39" ht="13.5" customHeight="1" x14ac:dyDescent="0.35">
      <c r="A135" s="419"/>
      <c r="B135" s="418"/>
      <c r="C135" s="419"/>
      <c r="D135" s="419"/>
      <c r="E135" s="420"/>
      <c r="F135" s="420"/>
      <c r="G135" s="421"/>
      <c r="H135" s="421"/>
      <c r="I135" s="42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c r="AJ135" s="421"/>
      <c r="AK135" s="421"/>
      <c r="AL135" s="421"/>
      <c r="AM135" s="421"/>
    </row>
    <row r="136" spans="1:39" ht="13.5" customHeight="1" x14ac:dyDescent="0.35">
      <c r="A136" s="419"/>
      <c r="B136" s="418"/>
      <c r="C136" s="419"/>
      <c r="D136" s="419"/>
      <c r="E136" s="420"/>
      <c r="F136" s="420"/>
      <c r="G136" s="421"/>
      <c r="H136" s="421"/>
      <c r="I136" s="42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c r="AJ136" s="421"/>
      <c r="AK136" s="421"/>
      <c r="AL136" s="421"/>
      <c r="AM136" s="421"/>
    </row>
    <row r="137" spans="1:39" ht="13.5" customHeight="1" x14ac:dyDescent="0.35">
      <c r="A137" s="419"/>
      <c r="B137" s="418"/>
      <c r="C137" s="419"/>
      <c r="D137" s="419"/>
      <c r="E137" s="420"/>
      <c r="F137" s="420"/>
      <c r="G137" s="421"/>
      <c r="H137" s="421"/>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c r="AJ137" s="421"/>
      <c r="AK137" s="421"/>
      <c r="AL137" s="421"/>
      <c r="AM137" s="421"/>
    </row>
    <row r="138" spans="1:39" ht="13.5" customHeight="1" x14ac:dyDescent="0.35">
      <c r="A138" s="419"/>
      <c r="B138" s="418"/>
      <c r="C138" s="419"/>
      <c r="D138" s="419"/>
      <c r="E138" s="420"/>
      <c r="F138" s="420"/>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c r="AJ138" s="421"/>
      <c r="AK138" s="421"/>
      <c r="AL138" s="421"/>
      <c r="AM138" s="421"/>
    </row>
    <row r="139" spans="1:39" ht="13.5" customHeight="1" x14ac:dyDescent="0.35">
      <c r="A139" s="419"/>
      <c r="B139" s="418"/>
      <c r="C139" s="419"/>
      <c r="D139" s="419"/>
      <c r="E139" s="420"/>
      <c r="F139" s="420"/>
      <c r="G139" s="421"/>
      <c r="H139" s="421"/>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c r="AJ139" s="421"/>
      <c r="AK139" s="421"/>
      <c r="AL139" s="421"/>
      <c r="AM139" s="421"/>
    </row>
    <row r="140" spans="1:39" ht="13.5" customHeight="1" x14ac:dyDescent="0.35">
      <c r="A140" s="419"/>
      <c r="B140" s="418"/>
      <c r="C140" s="419"/>
      <c r="D140" s="419"/>
      <c r="E140" s="420"/>
      <c r="F140" s="420"/>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c r="AJ140" s="421"/>
      <c r="AK140" s="421"/>
      <c r="AL140" s="421"/>
      <c r="AM140" s="421"/>
    </row>
    <row r="141" spans="1:39" ht="13.5" customHeight="1" x14ac:dyDescent="0.35">
      <c r="A141" s="419"/>
      <c r="B141" s="418"/>
      <c r="C141" s="419"/>
      <c r="D141" s="419"/>
      <c r="E141" s="420"/>
      <c r="F141" s="420"/>
      <c r="G141" s="421"/>
      <c r="H141" s="421"/>
      <c r="I141" s="42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c r="AJ141" s="421"/>
      <c r="AK141" s="421"/>
      <c r="AL141" s="421"/>
      <c r="AM141" s="421"/>
    </row>
    <row r="142" spans="1:39" ht="13.5" customHeight="1" x14ac:dyDescent="0.35">
      <c r="A142" s="419"/>
      <c r="B142" s="418"/>
      <c r="C142" s="419"/>
      <c r="D142" s="419"/>
      <c r="E142" s="420"/>
      <c r="F142" s="420"/>
      <c r="G142" s="421"/>
      <c r="H142" s="421"/>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c r="AJ142" s="421"/>
      <c r="AK142" s="421"/>
      <c r="AL142" s="421"/>
      <c r="AM142" s="421"/>
    </row>
    <row r="143" spans="1:39" ht="13.5" customHeight="1" x14ac:dyDescent="0.35">
      <c r="A143" s="419"/>
      <c r="B143" s="418"/>
      <c r="C143" s="419"/>
      <c r="D143" s="419"/>
      <c r="E143" s="420"/>
      <c r="F143" s="420"/>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c r="AJ143" s="421"/>
      <c r="AK143" s="421"/>
      <c r="AL143" s="421"/>
      <c r="AM143" s="421"/>
    </row>
    <row r="144" spans="1:39" ht="13.5" customHeight="1" x14ac:dyDescent="0.35">
      <c r="A144" s="419"/>
      <c r="B144" s="418"/>
      <c r="C144" s="419"/>
      <c r="D144" s="419"/>
      <c r="E144" s="420"/>
      <c r="F144" s="420"/>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c r="AJ144" s="421"/>
      <c r="AK144" s="421"/>
      <c r="AL144" s="421"/>
      <c r="AM144" s="421"/>
    </row>
    <row r="145" spans="1:39" ht="13.5" customHeight="1" x14ac:dyDescent="0.35">
      <c r="A145" s="419"/>
      <c r="B145" s="418"/>
      <c r="C145" s="419"/>
      <c r="D145" s="419"/>
      <c r="E145" s="420"/>
      <c r="F145" s="420"/>
      <c r="G145" s="421"/>
      <c r="H145" s="421"/>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c r="AJ145" s="421"/>
      <c r="AK145" s="421"/>
      <c r="AL145" s="421"/>
      <c r="AM145" s="421"/>
    </row>
    <row r="146" spans="1:39" ht="13.5" customHeight="1" x14ac:dyDescent="0.35">
      <c r="A146" s="419"/>
      <c r="B146" s="418"/>
      <c r="C146" s="419"/>
      <c r="D146" s="419"/>
      <c r="E146" s="420"/>
      <c r="F146" s="420"/>
      <c r="G146" s="421"/>
      <c r="H146" s="421"/>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c r="AJ146" s="421"/>
      <c r="AK146" s="421"/>
      <c r="AL146" s="421"/>
      <c r="AM146" s="421"/>
    </row>
    <row r="147" spans="1:39" ht="13.5" customHeight="1" x14ac:dyDescent="0.35">
      <c r="A147" s="419"/>
      <c r="B147" s="418"/>
      <c r="C147" s="419"/>
      <c r="D147" s="419"/>
      <c r="E147" s="420"/>
      <c r="F147" s="420"/>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c r="AJ147" s="421"/>
      <c r="AK147" s="421"/>
      <c r="AL147" s="421"/>
      <c r="AM147" s="421"/>
    </row>
    <row r="148" spans="1:39" ht="13.5" customHeight="1" x14ac:dyDescent="0.35">
      <c r="A148" s="419"/>
      <c r="B148" s="418"/>
      <c r="C148" s="419"/>
      <c r="D148" s="419"/>
      <c r="E148" s="420"/>
      <c r="F148" s="420"/>
      <c r="G148" s="421"/>
      <c r="H148" s="421"/>
      <c r="I148" s="42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c r="AJ148" s="421"/>
      <c r="AK148" s="421"/>
      <c r="AL148" s="421"/>
      <c r="AM148" s="421"/>
    </row>
    <row r="149" spans="1:39" ht="13.5" customHeight="1" x14ac:dyDescent="0.35">
      <c r="A149" s="419"/>
      <c r="B149" s="418"/>
      <c r="C149" s="419"/>
      <c r="D149" s="419"/>
      <c r="E149" s="420"/>
      <c r="F149" s="420"/>
      <c r="G149" s="421"/>
      <c r="H149" s="421"/>
      <c r="I149" s="42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c r="AJ149" s="421"/>
      <c r="AK149" s="421"/>
      <c r="AL149" s="421"/>
      <c r="AM149" s="421"/>
    </row>
    <row r="150" spans="1:39" ht="13.5" customHeight="1" x14ac:dyDescent="0.35">
      <c r="A150" s="419"/>
      <c r="B150" s="418"/>
      <c r="C150" s="419"/>
      <c r="D150" s="419"/>
      <c r="E150" s="420"/>
      <c r="F150" s="420"/>
      <c r="G150" s="421"/>
      <c r="H150" s="421"/>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c r="AJ150" s="421"/>
      <c r="AK150" s="421"/>
      <c r="AL150" s="421"/>
      <c r="AM150" s="421"/>
    </row>
    <row r="151" spans="1:39" ht="13.5" customHeight="1" x14ac:dyDescent="0.35">
      <c r="A151" s="419"/>
      <c r="B151" s="418"/>
      <c r="C151" s="419"/>
      <c r="D151" s="419"/>
      <c r="E151" s="420"/>
      <c r="F151" s="420"/>
      <c r="G151" s="421"/>
      <c r="H151" s="421"/>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c r="AJ151" s="421"/>
      <c r="AK151" s="421"/>
      <c r="AL151" s="421"/>
      <c r="AM151" s="421"/>
    </row>
    <row r="152" spans="1:39" ht="13.5" customHeight="1" x14ac:dyDescent="0.35">
      <c r="A152" s="419"/>
      <c r="B152" s="418"/>
      <c r="C152" s="419"/>
      <c r="D152" s="419"/>
      <c r="E152" s="420"/>
      <c r="F152" s="420"/>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c r="AJ152" s="421"/>
      <c r="AK152" s="421"/>
      <c r="AL152" s="421"/>
      <c r="AM152" s="421"/>
    </row>
    <row r="153" spans="1:39" ht="13.5" customHeight="1" x14ac:dyDescent="0.35">
      <c r="A153" s="419"/>
      <c r="B153" s="418"/>
      <c r="C153" s="419"/>
      <c r="D153" s="419"/>
      <c r="E153" s="420"/>
      <c r="F153" s="420"/>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421"/>
      <c r="AK153" s="421"/>
      <c r="AL153" s="421"/>
      <c r="AM153" s="421"/>
    </row>
    <row r="154" spans="1:39" ht="13.5" customHeight="1" x14ac:dyDescent="0.35">
      <c r="A154" s="419"/>
      <c r="B154" s="418"/>
      <c r="C154" s="419"/>
      <c r="D154" s="419"/>
      <c r="E154" s="420"/>
      <c r="F154" s="420"/>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row>
    <row r="155" spans="1:39" ht="13.5" customHeight="1" x14ac:dyDescent="0.35">
      <c r="A155" s="419"/>
      <c r="B155" s="418"/>
      <c r="C155" s="419"/>
      <c r="D155" s="419"/>
      <c r="E155" s="420"/>
      <c r="F155" s="420"/>
      <c r="G155" s="421"/>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c r="AJ155" s="421"/>
      <c r="AK155" s="421"/>
      <c r="AL155" s="421"/>
      <c r="AM155" s="421"/>
    </row>
    <row r="156" spans="1:39" ht="13.5" customHeight="1" x14ac:dyDescent="0.35">
      <c r="A156" s="419"/>
      <c r="B156" s="418"/>
      <c r="C156" s="419"/>
      <c r="D156" s="419"/>
      <c r="E156" s="420"/>
      <c r="F156" s="420"/>
      <c r="G156" s="421"/>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c r="AJ156" s="421"/>
      <c r="AK156" s="421"/>
      <c r="AL156" s="421"/>
      <c r="AM156" s="421"/>
    </row>
    <row r="157" spans="1:39" ht="13.5" customHeight="1" x14ac:dyDescent="0.35">
      <c r="A157" s="419"/>
      <c r="B157" s="418"/>
      <c r="C157" s="419"/>
      <c r="D157" s="419"/>
      <c r="E157" s="420"/>
      <c r="F157" s="420"/>
      <c r="G157" s="421"/>
      <c r="H157" s="421"/>
      <c r="I157" s="42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c r="AJ157" s="421"/>
      <c r="AK157" s="421"/>
      <c r="AL157" s="421"/>
      <c r="AM157" s="421"/>
    </row>
    <row r="158" spans="1:39" ht="13.5" customHeight="1" x14ac:dyDescent="0.35">
      <c r="A158" s="419"/>
      <c r="B158" s="418"/>
      <c r="C158" s="419"/>
      <c r="D158" s="419"/>
      <c r="E158" s="420"/>
      <c r="F158" s="420"/>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c r="AJ158" s="421"/>
      <c r="AK158" s="421"/>
      <c r="AL158" s="421"/>
      <c r="AM158" s="421"/>
    </row>
    <row r="159" spans="1:39" ht="13.5" customHeight="1" x14ac:dyDescent="0.35">
      <c r="A159" s="419"/>
      <c r="B159" s="418"/>
      <c r="C159" s="419"/>
      <c r="D159" s="419"/>
      <c r="E159" s="420"/>
      <c r="F159" s="420"/>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row>
    <row r="160" spans="1:39" ht="13.5" customHeight="1" x14ac:dyDescent="0.35">
      <c r="A160" s="419"/>
      <c r="B160" s="418"/>
      <c r="C160" s="419"/>
      <c r="D160" s="419"/>
      <c r="E160" s="420"/>
      <c r="F160" s="420"/>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row>
    <row r="161" spans="1:39" ht="13.5" customHeight="1" x14ac:dyDescent="0.35">
      <c r="A161" s="419"/>
      <c r="B161" s="418"/>
      <c r="C161" s="419"/>
      <c r="D161" s="419"/>
      <c r="E161" s="420"/>
      <c r="F161" s="420"/>
      <c r="G161" s="421"/>
      <c r="H161" s="421"/>
      <c r="I161" s="42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row>
    <row r="162" spans="1:39" ht="13.5" customHeight="1" x14ac:dyDescent="0.35">
      <c r="A162" s="419"/>
      <c r="B162" s="418"/>
      <c r="C162" s="419"/>
      <c r="D162" s="419"/>
      <c r="E162" s="420"/>
      <c r="F162" s="420"/>
      <c r="G162" s="421"/>
      <c r="H162" s="421"/>
      <c r="I162" s="42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row>
    <row r="163" spans="1:39" ht="13.5" customHeight="1" x14ac:dyDescent="0.35">
      <c r="A163" s="419"/>
      <c r="B163" s="418"/>
      <c r="C163" s="419"/>
      <c r="D163" s="419"/>
      <c r="E163" s="420"/>
      <c r="F163" s="420"/>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row>
    <row r="164" spans="1:39" ht="13.5" customHeight="1" x14ac:dyDescent="0.35">
      <c r="A164" s="419"/>
      <c r="B164" s="418"/>
      <c r="C164" s="419"/>
      <c r="D164" s="419"/>
      <c r="E164" s="420"/>
      <c r="F164" s="420"/>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row>
    <row r="165" spans="1:39" ht="13.5" customHeight="1" x14ac:dyDescent="0.35">
      <c r="A165" s="419"/>
      <c r="B165" s="418"/>
      <c r="C165" s="419"/>
      <c r="D165" s="419"/>
      <c r="E165" s="420"/>
      <c r="F165" s="420"/>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row>
    <row r="166" spans="1:39" ht="13.5" customHeight="1" x14ac:dyDescent="0.35">
      <c r="A166" s="419"/>
      <c r="B166" s="418"/>
      <c r="C166" s="419"/>
      <c r="D166" s="419"/>
      <c r="E166" s="420"/>
      <c r="F166" s="420"/>
      <c r="G166" s="421"/>
      <c r="H166" s="421"/>
      <c r="I166" s="42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row>
    <row r="167" spans="1:39" ht="13.5" customHeight="1" x14ac:dyDescent="0.35">
      <c r="A167" s="419"/>
      <c r="B167" s="418"/>
      <c r="C167" s="419"/>
      <c r="D167" s="419"/>
      <c r="E167" s="420"/>
      <c r="F167" s="420"/>
      <c r="G167" s="421"/>
      <c r="H167" s="421"/>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row>
    <row r="168" spans="1:39" ht="13.5" customHeight="1" x14ac:dyDescent="0.35">
      <c r="A168" s="419"/>
      <c r="B168" s="418"/>
      <c r="C168" s="419"/>
      <c r="D168" s="419"/>
      <c r="E168" s="420"/>
      <c r="F168" s="420"/>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row>
    <row r="169" spans="1:39" ht="13.5" customHeight="1" x14ac:dyDescent="0.35">
      <c r="A169" s="419"/>
      <c r="B169" s="418"/>
      <c r="C169" s="419"/>
      <c r="D169" s="419"/>
      <c r="E169" s="420"/>
      <c r="F169" s="420"/>
      <c r="G169" s="421"/>
      <c r="H169" s="421"/>
      <c r="I169" s="42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row>
    <row r="170" spans="1:39" ht="13.5" customHeight="1" x14ac:dyDescent="0.35">
      <c r="A170" s="419"/>
      <c r="B170" s="418"/>
      <c r="C170" s="419"/>
      <c r="D170" s="419"/>
      <c r="E170" s="420"/>
      <c r="F170" s="420"/>
      <c r="G170" s="421"/>
      <c r="H170" s="421"/>
      <c r="I170" s="42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row>
    <row r="171" spans="1:39" ht="13.5" customHeight="1" x14ac:dyDescent="0.35">
      <c r="A171" s="419"/>
      <c r="B171" s="418"/>
      <c r="C171" s="419"/>
      <c r="D171" s="419"/>
      <c r="E171" s="420"/>
      <c r="F171" s="420"/>
      <c r="G171" s="421"/>
      <c r="H171" s="421"/>
      <c r="I171" s="42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row>
    <row r="172" spans="1:39" ht="13.5" customHeight="1" x14ac:dyDescent="0.35">
      <c r="A172" s="419"/>
      <c r="B172" s="418"/>
      <c r="C172" s="419"/>
      <c r="D172" s="419"/>
      <c r="E172" s="420"/>
      <c r="F172" s="420"/>
      <c r="G172" s="421"/>
      <c r="H172" s="421"/>
      <c r="I172" s="42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row>
    <row r="173" spans="1:39" ht="13.5" customHeight="1" x14ac:dyDescent="0.35">
      <c r="A173" s="419"/>
      <c r="B173" s="418"/>
      <c r="C173" s="419"/>
      <c r="D173" s="419"/>
      <c r="E173" s="420"/>
      <c r="F173" s="420"/>
      <c r="G173" s="421"/>
      <c r="H173" s="421"/>
      <c r="I173" s="42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row>
    <row r="174" spans="1:39" ht="13.5" customHeight="1" x14ac:dyDescent="0.35">
      <c r="A174" s="419"/>
      <c r="B174" s="418"/>
      <c r="C174" s="419"/>
      <c r="D174" s="419"/>
      <c r="E174" s="420"/>
      <c r="F174" s="420"/>
      <c r="G174" s="421"/>
      <c r="H174" s="421"/>
      <c r="I174" s="42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row>
    <row r="175" spans="1:39" ht="13.5" customHeight="1" x14ac:dyDescent="0.35">
      <c r="A175" s="419"/>
      <c r="B175" s="418"/>
      <c r="C175" s="419"/>
      <c r="D175" s="419"/>
      <c r="E175" s="420"/>
      <c r="F175" s="420"/>
      <c r="G175" s="421"/>
      <c r="H175" s="421"/>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row>
    <row r="176" spans="1:39" ht="13.5" customHeight="1" x14ac:dyDescent="0.35">
      <c r="A176" s="419"/>
      <c r="B176" s="418"/>
      <c r="C176" s="419"/>
      <c r="D176" s="419"/>
      <c r="E176" s="420"/>
      <c r="F176" s="420"/>
      <c r="G176" s="421"/>
      <c r="H176" s="421"/>
      <c r="I176" s="42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row>
    <row r="177" spans="1:39" ht="13.5" customHeight="1" x14ac:dyDescent="0.35">
      <c r="A177" s="419"/>
      <c r="B177" s="418"/>
      <c r="C177" s="419"/>
      <c r="D177" s="419"/>
      <c r="E177" s="420"/>
      <c r="F177" s="420"/>
      <c r="G177" s="421"/>
      <c r="H177" s="421"/>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row>
    <row r="178" spans="1:39" ht="13.5" customHeight="1" x14ac:dyDescent="0.35">
      <c r="A178" s="419"/>
      <c r="B178" s="418"/>
      <c r="C178" s="419"/>
      <c r="D178" s="419"/>
      <c r="E178" s="420"/>
      <c r="F178" s="420"/>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row>
    <row r="179" spans="1:39" ht="13.5" customHeight="1" x14ac:dyDescent="0.35">
      <c r="A179" s="419"/>
      <c r="B179" s="418"/>
      <c r="C179" s="419"/>
      <c r="D179" s="419"/>
      <c r="E179" s="420"/>
      <c r="F179" s="420"/>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row>
    <row r="180" spans="1:39" ht="13.5" customHeight="1" x14ac:dyDescent="0.35">
      <c r="A180" s="419"/>
      <c r="B180" s="418"/>
      <c r="C180" s="419"/>
      <c r="D180" s="419"/>
      <c r="E180" s="420"/>
      <c r="F180" s="420"/>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row>
    <row r="181" spans="1:39" ht="13.5" customHeight="1" x14ac:dyDescent="0.35">
      <c r="A181" s="419"/>
      <c r="B181" s="418"/>
      <c r="C181" s="419"/>
      <c r="D181" s="419"/>
      <c r="E181" s="420"/>
      <c r="F181" s="420"/>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row>
    <row r="182" spans="1:39" ht="13.5" customHeight="1" x14ac:dyDescent="0.35">
      <c r="A182" s="419"/>
      <c r="B182" s="418"/>
      <c r="C182" s="419"/>
      <c r="D182" s="419"/>
      <c r="E182" s="420"/>
      <c r="F182" s="420"/>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row>
    <row r="183" spans="1:39" ht="13.5" customHeight="1" x14ac:dyDescent="0.35">
      <c r="A183" s="419"/>
      <c r="B183" s="418"/>
      <c r="C183" s="419"/>
      <c r="D183" s="419"/>
      <c r="E183" s="420"/>
      <c r="F183" s="420"/>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row>
    <row r="184" spans="1:39" ht="13.5" customHeight="1" x14ac:dyDescent="0.35">
      <c r="A184" s="419"/>
      <c r="B184" s="418"/>
      <c r="C184" s="419"/>
      <c r="D184" s="419"/>
      <c r="E184" s="420"/>
      <c r="F184" s="420"/>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row>
    <row r="185" spans="1:39" ht="13.5" customHeight="1" x14ac:dyDescent="0.35">
      <c r="A185" s="419"/>
      <c r="B185" s="418"/>
      <c r="C185" s="419"/>
      <c r="D185" s="419"/>
      <c r="E185" s="420"/>
      <c r="F185" s="420"/>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row>
    <row r="186" spans="1:39" ht="13.5" customHeight="1" x14ac:dyDescent="0.35">
      <c r="A186" s="419"/>
      <c r="B186" s="418"/>
      <c r="C186" s="419"/>
      <c r="D186" s="419"/>
      <c r="E186" s="420"/>
      <c r="F186" s="420"/>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row>
    <row r="187" spans="1:39" ht="13.5" customHeight="1" x14ac:dyDescent="0.35">
      <c r="A187" s="419"/>
      <c r="B187" s="418"/>
      <c r="C187" s="419"/>
      <c r="D187" s="419"/>
      <c r="E187" s="420"/>
      <c r="F187" s="420"/>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row>
    <row r="188" spans="1:39" ht="13.5" customHeight="1" x14ac:dyDescent="0.35">
      <c r="A188" s="419"/>
      <c r="B188" s="418"/>
      <c r="C188" s="419"/>
      <c r="D188" s="419"/>
      <c r="E188" s="420"/>
      <c r="F188" s="420"/>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row>
    <row r="189" spans="1:39" ht="13.5" customHeight="1" x14ac:dyDescent="0.35">
      <c r="A189" s="419"/>
      <c r="B189" s="418"/>
      <c r="C189" s="419"/>
      <c r="D189" s="419"/>
      <c r="E189" s="420"/>
      <c r="F189" s="420"/>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row>
    <row r="190" spans="1:39" ht="13.5" customHeight="1" x14ac:dyDescent="0.35">
      <c r="A190" s="419"/>
      <c r="B190" s="418"/>
      <c r="C190" s="419"/>
      <c r="D190" s="419"/>
      <c r="E190" s="420"/>
      <c r="F190" s="420"/>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row>
    <row r="191" spans="1:39" ht="13.5" customHeight="1" x14ac:dyDescent="0.35">
      <c r="A191" s="419"/>
      <c r="B191" s="418"/>
      <c r="C191" s="419"/>
      <c r="D191" s="419"/>
      <c r="E191" s="420"/>
      <c r="F191" s="420"/>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row>
    <row r="192" spans="1:39" ht="13.5" customHeight="1" x14ac:dyDescent="0.35">
      <c r="A192" s="419"/>
      <c r="B192" s="418"/>
      <c r="C192" s="419"/>
      <c r="D192" s="419"/>
      <c r="E192" s="420"/>
      <c r="F192" s="420"/>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row>
    <row r="193" spans="1:39" ht="13.5" customHeight="1" x14ac:dyDescent="0.35">
      <c r="A193" s="419"/>
      <c r="B193" s="418"/>
      <c r="C193" s="419"/>
      <c r="D193" s="419"/>
      <c r="E193" s="420"/>
      <c r="F193" s="420"/>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row>
    <row r="194" spans="1:39" ht="13.5" customHeight="1" x14ac:dyDescent="0.35">
      <c r="A194" s="419"/>
      <c r="B194" s="418"/>
      <c r="C194" s="419"/>
      <c r="D194" s="419"/>
      <c r="E194" s="420"/>
      <c r="F194" s="420"/>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row>
    <row r="195" spans="1:39" ht="13.5" customHeight="1" x14ac:dyDescent="0.35">
      <c r="A195" s="419"/>
      <c r="B195" s="418"/>
      <c r="C195" s="419"/>
      <c r="D195" s="419"/>
      <c r="E195" s="420"/>
      <c r="F195" s="420"/>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row>
    <row r="196" spans="1:39" ht="13.5" customHeight="1" x14ac:dyDescent="0.35">
      <c r="A196" s="419"/>
      <c r="B196" s="418"/>
      <c r="C196" s="419"/>
      <c r="D196" s="419"/>
      <c r="E196" s="420"/>
      <c r="F196" s="420"/>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row>
    <row r="197" spans="1:39" ht="13.5" customHeight="1" x14ac:dyDescent="0.35">
      <c r="A197" s="419"/>
      <c r="B197" s="418"/>
      <c r="C197" s="419"/>
      <c r="D197" s="419"/>
      <c r="E197" s="420"/>
      <c r="F197" s="420"/>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row>
    <row r="198" spans="1:39" ht="13.5" customHeight="1" x14ac:dyDescent="0.35">
      <c r="A198" s="419"/>
      <c r="B198" s="418"/>
      <c r="C198" s="419"/>
      <c r="D198" s="419"/>
      <c r="E198" s="420"/>
      <c r="F198" s="420"/>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row>
    <row r="199" spans="1:39" ht="13.5" customHeight="1" x14ac:dyDescent="0.35">
      <c r="A199" s="419"/>
      <c r="B199" s="418"/>
      <c r="C199" s="419"/>
      <c r="D199" s="419"/>
      <c r="E199" s="420"/>
      <c r="F199" s="420"/>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row>
    <row r="200" spans="1:39" ht="13.5" customHeight="1" x14ac:dyDescent="0.35">
      <c r="A200" s="419"/>
      <c r="B200" s="418"/>
      <c r="C200" s="419"/>
      <c r="D200" s="419"/>
      <c r="E200" s="420"/>
      <c r="F200" s="420"/>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row>
    <row r="201" spans="1:39" ht="13.5" customHeight="1" x14ac:dyDescent="0.35">
      <c r="A201" s="419"/>
      <c r="B201" s="418"/>
      <c r="C201" s="419"/>
      <c r="D201" s="419"/>
      <c r="E201" s="420"/>
      <c r="F201" s="420"/>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row>
    <row r="202" spans="1:39" ht="13.5" customHeight="1" x14ac:dyDescent="0.35">
      <c r="A202" s="419"/>
      <c r="B202" s="418"/>
      <c r="C202" s="419"/>
      <c r="D202" s="419"/>
      <c r="E202" s="420"/>
      <c r="F202" s="420"/>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row>
    <row r="203" spans="1:39" ht="13.5" customHeight="1" x14ac:dyDescent="0.35">
      <c r="A203" s="419"/>
      <c r="B203" s="418"/>
      <c r="C203" s="419"/>
      <c r="D203" s="419"/>
      <c r="E203" s="420"/>
      <c r="F203" s="420"/>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row>
    <row r="204" spans="1:39" ht="13.5" customHeight="1" x14ac:dyDescent="0.35">
      <c r="A204" s="419"/>
      <c r="B204" s="418"/>
      <c r="C204" s="419"/>
      <c r="D204" s="419"/>
      <c r="E204" s="420"/>
      <c r="F204" s="420"/>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row>
    <row r="205" spans="1:39" ht="13.5" customHeight="1" x14ac:dyDescent="0.35">
      <c r="A205" s="419"/>
      <c r="B205" s="418"/>
      <c r="C205" s="419"/>
      <c r="D205" s="419"/>
      <c r="E205" s="420"/>
      <c r="F205" s="420"/>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row>
    <row r="206" spans="1:39" ht="13.5" customHeight="1" x14ac:dyDescent="0.35">
      <c r="A206" s="419"/>
      <c r="B206" s="418"/>
      <c r="C206" s="419"/>
      <c r="D206" s="419"/>
      <c r="E206" s="420"/>
      <c r="F206" s="420"/>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row>
    <row r="207" spans="1:39" ht="13.5" customHeight="1" x14ac:dyDescent="0.35">
      <c r="A207" s="419"/>
      <c r="B207" s="418"/>
      <c r="C207" s="419"/>
      <c r="D207" s="419"/>
      <c r="E207" s="420"/>
      <c r="F207" s="420"/>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row>
    <row r="208" spans="1:39" ht="13.5" customHeight="1" x14ac:dyDescent="0.35">
      <c r="A208" s="419"/>
      <c r="B208" s="418"/>
      <c r="C208" s="419"/>
      <c r="D208" s="419"/>
      <c r="E208" s="420"/>
      <c r="F208" s="420"/>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421"/>
      <c r="AM208" s="421"/>
    </row>
    <row r="209" spans="1:39" ht="13.5" customHeight="1" x14ac:dyDescent="0.35">
      <c r="A209" s="419"/>
      <c r="B209" s="418"/>
      <c r="C209" s="419"/>
      <c r="D209" s="419"/>
      <c r="E209" s="420"/>
      <c r="F209" s="420"/>
      <c r="G209" s="421"/>
      <c r="H209" s="421"/>
      <c r="I209" s="42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c r="AJ209" s="421"/>
      <c r="AK209" s="421"/>
      <c r="AL209" s="421"/>
      <c r="AM209" s="421"/>
    </row>
    <row r="210" spans="1:39" ht="13.5" customHeight="1" x14ac:dyDescent="0.35">
      <c r="A210" s="419"/>
      <c r="B210" s="418"/>
      <c r="C210" s="419"/>
      <c r="D210" s="419"/>
      <c r="E210" s="420"/>
      <c r="F210" s="420"/>
      <c r="G210" s="421"/>
      <c r="H210" s="421"/>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c r="AJ210" s="421"/>
      <c r="AK210" s="421"/>
      <c r="AL210" s="421"/>
      <c r="AM210" s="421"/>
    </row>
    <row r="211" spans="1:39" ht="13.5" customHeight="1" x14ac:dyDescent="0.35">
      <c r="A211" s="419"/>
      <c r="B211" s="418"/>
      <c r="C211" s="419"/>
      <c r="D211" s="419"/>
      <c r="E211" s="420"/>
      <c r="F211" s="420"/>
      <c r="G211" s="421"/>
      <c r="H211" s="421"/>
      <c r="I211" s="421"/>
      <c r="J211" s="421"/>
      <c r="K211" s="421"/>
      <c r="L211" s="421"/>
      <c r="M211" s="421"/>
      <c r="N211" s="421"/>
      <c r="O211" s="421"/>
      <c r="P211" s="421"/>
      <c r="Q211" s="421"/>
      <c r="R211" s="421"/>
      <c r="S211" s="421"/>
      <c r="T211" s="421"/>
      <c r="U211" s="421"/>
      <c r="V211" s="421"/>
      <c r="W211" s="421"/>
      <c r="X211" s="421"/>
      <c r="Y211" s="421"/>
      <c r="Z211" s="421"/>
      <c r="AA211" s="421"/>
      <c r="AB211" s="421"/>
      <c r="AC211" s="421"/>
      <c r="AD211" s="421"/>
      <c r="AE211" s="421"/>
      <c r="AF211" s="421"/>
      <c r="AG211" s="421"/>
      <c r="AH211" s="421"/>
      <c r="AI211" s="421"/>
      <c r="AJ211" s="421"/>
      <c r="AK211" s="421"/>
      <c r="AL211" s="421"/>
      <c r="AM211" s="421"/>
    </row>
    <row r="212" spans="1:39" ht="13.5" customHeight="1" x14ac:dyDescent="0.35">
      <c r="A212" s="419"/>
      <c r="B212" s="418"/>
      <c r="C212" s="419"/>
      <c r="D212" s="419"/>
      <c r="E212" s="420"/>
      <c r="F212" s="420"/>
      <c r="G212" s="421"/>
      <c r="H212" s="421"/>
      <c r="I212" s="421"/>
      <c r="J212" s="421"/>
      <c r="K212" s="421"/>
      <c r="L212" s="421"/>
      <c r="M212" s="421"/>
      <c r="N212" s="421"/>
      <c r="O212" s="421"/>
      <c r="P212" s="421"/>
      <c r="Q212" s="421"/>
      <c r="R212" s="421"/>
      <c r="S212" s="421"/>
      <c r="T212" s="421"/>
      <c r="U212" s="421"/>
      <c r="V212" s="421"/>
      <c r="W212" s="421"/>
      <c r="X212" s="421"/>
      <c r="Y212" s="421"/>
      <c r="Z212" s="421"/>
      <c r="AA212" s="421"/>
      <c r="AB212" s="421"/>
      <c r="AC212" s="421"/>
      <c r="AD212" s="421"/>
      <c r="AE212" s="421"/>
      <c r="AF212" s="421"/>
      <c r="AG212" s="421"/>
      <c r="AH212" s="421"/>
      <c r="AI212" s="421"/>
      <c r="AJ212" s="421"/>
      <c r="AK212" s="421"/>
      <c r="AL212" s="421"/>
      <c r="AM212" s="421"/>
    </row>
    <row r="213" spans="1:39" ht="13.5" customHeight="1" x14ac:dyDescent="0.35">
      <c r="A213" s="419"/>
      <c r="B213" s="418"/>
      <c r="C213" s="419"/>
      <c r="D213" s="419"/>
      <c r="E213" s="420"/>
      <c r="F213" s="420"/>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421"/>
      <c r="AE213" s="421"/>
      <c r="AF213" s="421"/>
      <c r="AG213" s="421"/>
      <c r="AH213" s="421"/>
      <c r="AI213" s="421"/>
      <c r="AJ213" s="421"/>
      <c r="AK213" s="421"/>
      <c r="AL213" s="421"/>
      <c r="AM213" s="421"/>
    </row>
    <row r="214" spans="1:39" ht="13.5" customHeight="1" x14ac:dyDescent="0.35">
      <c r="A214" s="419"/>
      <c r="B214" s="418"/>
      <c r="C214" s="419"/>
      <c r="D214" s="419"/>
      <c r="E214" s="420"/>
      <c r="F214" s="420"/>
      <c r="G214" s="421"/>
      <c r="H214" s="421"/>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421"/>
      <c r="AE214" s="421"/>
      <c r="AF214" s="421"/>
      <c r="AG214" s="421"/>
      <c r="AH214" s="421"/>
      <c r="AI214" s="421"/>
      <c r="AJ214" s="421"/>
      <c r="AK214" s="421"/>
      <c r="AL214" s="421"/>
      <c r="AM214" s="421"/>
    </row>
    <row r="215" spans="1:39" ht="13.5" customHeight="1" x14ac:dyDescent="0.35">
      <c r="A215" s="419"/>
      <c r="B215" s="418"/>
      <c r="C215" s="419"/>
      <c r="D215" s="419"/>
      <c r="E215" s="420"/>
      <c r="F215" s="420"/>
      <c r="G215" s="421"/>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421"/>
      <c r="AE215" s="421"/>
      <c r="AF215" s="421"/>
      <c r="AG215" s="421"/>
      <c r="AH215" s="421"/>
      <c r="AI215" s="421"/>
      <c r="AJ215" s="421"/>
      <c r="AK215" s="421"/>
      <c r="AL215" s="421"/>
      <c r="AM215" s="421"/>
    </row>
    <row r="216" spans="1:39" ht="13.5" customHeight="1" x14ac:dyDescent="0.35">
      <c r="A216" s="419"/>
      <c r="B216" s="418"/>
      <c r="C216" s="419"/>
      <c r="D216" s="419"/>
      <c r="E216" s="420"/>
      <c r="F216" s="420"/>
      <c r="G216" s="421"/>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421"/>
      <c r="AE216" s="421"/>
      <c r="AF216" s="421"/>
      <c r="AG216" s="421"/>
      <c r="AH216" s="421"/>
      <c r="AI216" s="421"/>
      <c r="AJ216" s="421"/>
      <c r="AK216" s="421"/>
      <c r="AL216" s="421"/>
      <c r="AM216" s="421"/>
    </row>
    <row r="217" spans="1:39" ht="13.5" customHeight="1" x14ac:dyDescent="0.35">
      <c r="A217" s="419"/>
      <c r="B217" s="418"/>
      <c r="C217" s="419"/>
      <c r="D217" s="419"/>
      <c r="E217" s="420"/>
      <c r="F217" s="420"/>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c r="AE217" s="421"/>
      <c r="AF217" s="421"/>
      <c r="AG217" s="421"/>
      <c r="AH217" s="421"/>
      <c r="AI217" s="421"/>
      <c r="AJ217" s="421"/>
      <c r="AK217" s="421"/>
      <c r="AL217" s="421"/>
      <c r="AM217" s="421"/>
    </row>
    <row r="218" spans="1:39" ht="13.5" customHeight="1" x14ac:dyDescent="0.35">
      <c r="A218" s="419"/>
      <c r="B218" s="418"/>
      <c r="C218" s="419"/>
      <c r="D218" s="419"/>
      <c r="E218" s="420"/>
      <c r="F218" s="420"/>
      <c r="G218" s="421"/>
      <c r="H218" s="421"/>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421"/>
      <c r="AE218" s="421"/>
      <c r="AF218" s="421"/>
      <c r="AG218" s="421"/>
      <c r="AH218" s="421"/>
      <c r="AI218" s="421"/>
      <c r="AJ218" s="421"/>
      <c r="AK218" s="421"/>
      <c r="AL218" s="421"/>
      <c r="AM218" s="421"/>
    </row>
    <row r="219" spans="1:39" ht="13.5" customHeight="1" x14ac:dyDescent="0.35">
      <c r="A219" s="419"/>
      <c r="B219" s="418"/>
      <c r="C219" s="419"/>
      <c r="D219" s="419"/>
      <c r="E219" s="420"/>
      <c r="F219" s="420"/>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421"/>
      <c r="AE219" s="421"/>
      <c r="AF219" s="421"/>
      <c r="AG219" s="421"/>
      <c r="AH219" s="421"/>
      <c r="AI219" s="421"/>
      <c r="AJ219" s="421"/>
      <c r="AK219" s="421"/>
      <c r="AL219" s="421"/>
      <c r="AM219" s="421"/>
    </row>
    <row r="220" spans="1:39" ht="13.5" customHeight="1" x14ac:dyDescent="0.35">
      <c r="A220" s="419"/>
      <c r="B220" s="418"/>
      <c r="C220" s="419"/>
      <c r="D220" s="419"/>
      <c r="E220" s="420"/>
      <c r="F220" s="420"/>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421"/>
      <c r="AE220" s="421"/>
      <c r="AF220" s="421"/>
      <c r="AG220" s="421"/>
      <c r="AH220" s="421"/>
      <c r="AI220" s="421"/>
      <c r="AJ220" s="421"/>
      <c r="AK220" s="421"/>
      <c r="AL220" s="421"/>
      <c r="AM220" s="421"/>
    </row>
    <row r="221" spans="1:39" ht="13.5" customHeight="1" x14ac:dyDescent="0.35">
      <c r="A221" s="419"/>
      <c r="B221" s="418"/>
      <c r="C221" s="419"/>
      <c r="D221" s="419"/>
      <c r="E221" s="420"/>
      <c r="F221" s="420"/>
      <c r="G221" s="421"/>
      <c r="H221" s="421"/>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421"/>
      <c r="AE221" s="421"/>
      <c r="AF221" s="421"/>
      <c r="AG221" s="421"/>
      <c r="AH221" s="421"/>
      <c r="AI221" s="421"/>
      <c r="AJ221" s="421"/>
      <c r="AK221" s="421"/>
      <c r="AL221" s="421"/>
      <c r="AM221" s="421"/>
    </row>
    <row r="222" spans="1:39" ht="13.5" customHeight="1" x14ac:dyDescent="0.35">
      <c r="A222" s="419"/>
      <c r="B222" s="418"/>
      <c r="C222" s="419"/>
      <c r="D222" s="419"/>
      <c r="E222" s="420"/>
      <c r="F222" s="420"/>
      <c r="G222" s="421"/>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1"/>
      <c r="AF222" s="421"/>
      <c r="AG222" s="421"/>
      <c r="AH222" s="421"/>
      <c r="AI222" s="421"/>
      <c r="AJ222" s="421"/>
      <c r="AK222" s="421"/>
      <c r="AL222" s="421"/>
      <c r="AM222" s="421"/>
    </row>
    <row r="223" spans="1:39" ht="13.5" customHeight="1" x14ac:dyDescent="0.35">
      <c r="A223" s="419"/>
      <c r="B223" s="418"/>
      <c r="C223" s="419"/>
      <c r="D223" s="419"/>
      <c r="E223" s="420"/>
      <c r="F223" s="420"/>
      <c r="G223" s="421"/>
      <c r="H223" s="421"/>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421"/>
      <c r="AE223" s="421"/>
      <c r="AF223" s="421"/>
      <c r="AG223" s="421"/>
      <c r="AH223" s="421"/>
      <c r="AI223" s="421"/>
      <c r="AJ223" s="421"/>
      <c r="AK223" s="421"/>
      <c r="AL223" s="421"/>
      <c r="AM223" s="421"/>
    </row>
    <row r="224" spans="1:39" ht="13.5" customHeight="1" x14ac:dyDescent="0.35">
      <c r="A224" s="419"/>
      <c r="B224" s="418"/>
      <c r="C224" s="419"/>
      <c r="D224" s="419"/>
      <c r="E224" s="420"/>
      <c r="F224" s="420"/>
      <c r="G224" s="421"/>
      <c r="H224" s="421"/>
      <c r="I224" s="421"/>
      <c r="J224" s="421"/>
      <c r="K224" s="421"/>
      <c r="L224" s="421"/>
      <c r="M224" s="421"/>
      <c r="N224" s="421"/>
      <c r="O224" s="421"/>
      <c r="P224" s="421"/>
      <c r="Q224" s="421"/>
      <c r="R224" s="421"/>
      <c r="S224" s="421"/>
      <c r="T224" s="421"/>
      <c r="U224" s="421"/>
      <c r="V224" s="421"/>
      <c r="W224" s="421"/>
      <c r="X224" s="421"/>
      <c r="Y224" s="421"/>
      <c r="Z224" s="421"/>
      <c r="AA224" s="421"/>
      <c r="AB224" s="421"/>
      <c r="AC224" s="421"/>
      <c r="AD224" s="421"/>
      <c r="AE224" s="421"/>
      <c r="AF224" s="421"/>
      <c r="AG224" s="421"/>
      <c r="AH224" s="421"/>
      <c r="AI224" s="421"/>
      <c r="AJ224" s="421"/>
      <c r="AK224" s="421"/>
      <c r="AL224" s="421"/>
      <c r="AM224" s="421"/>
    </row>
    <row r="225" spans="1:39" ht="13.5" customHeight="1" x14ac:dyDescent="0.35">
      <c r="A225" s="419"/>
      <c r="B225" s="418"/>
      <c r="C225" s="419"/>
      <c r="D225" s="419"/>
      <c r="E225" s="420"/>
      <c r="F225" s="420"/>
      <c r="G225" s="421"/>
      <c r="H225" s="421"/>
      <c r="I225" s="421"/>
      <c r="J225" s="421"/>
      <c r="K225" s="421"/>
      <c r="L225" s="421"/>
      <c r="M225" s="421"/>
      <c r="N225" s="421"/>
      <c r="O225" s="421"/>
      <c r="P225" s="421"/>
      <c r="Q225" s="421"/>
      <c r="R225" s="421"/>
      <c r="S225" s="421"/>
      <c r="T225" s="421"/>
      <c r="U225" s="421"/>
      <c r="V225" s="421"/>
      <c r="W225" s="421"/>
      <c r="X225" s="421"/>
      <c r="Y225" s="421"/>
      <c r="Z225" s="421"/>
      <c r="AA225" s="421"/>
      <c r="AB225" s="421"/>
      <c r="AC225" s="421"/>
      <c r="AD225" s="421"/>
      <c r="AE225" s="421"/>
      <c r="AF225" s="421"/>
      <c r="AG225" s="421"/>
      <c r="AH225" s="421"/>
      <c r="AI225" s="421"/>
      <c r="AJ225" s="421"/>
      <c r="AK225" s="421"/>
      <c r="AL225" s="421"/>
      <c r="AM225" s="421"/>
    </row>
    <row r="226" spans="1:39" ht="13.5" customHeight="1" x14ac:dyDescent="0.35">
      <c r="A226" s="419"/>
      <c r="B226" s="418"/>
      <c r="C226" s="419"/>
      <c r="D226" s="419"/>
      <c r="E226" s="420"/>
      <c r="F226" s="420"/>
      <c r="G226" s="421"/>
      <c r="H226" s="421"/>
      <c r="I226" s="421"/>
      <c r="J226" s="421"/>
      <c r="K226" s="421"/>
      <c r="L226" s="421"/>
      <c r="M226" s="421"/>
      <c r="N226" s="421"/>
      <c r="O226" s="421"/>
      <c r="P226" s="421"/>
      <c r="Q226" s="421"/>
      <c r="R226" s="421"/>
      <c r="S226" s="421"/>
      <c r="T226" s="421"/>
      <c r="U226" s="421"/>
      <c r="V226" s="421"/>
      <c r="W226" s="421"/>
      <c r="X226" s="421"/>
      <c r="Y226" s="421"/>
      <c r="Z226" s="421"/>
      <c r="AA226" s="421"/>
      <c r="AB226" s="421"/>
      <c r="AC226" s="421"/>
      <c r="AD226" s="421"/>
      <c r="AE226" s="421"/>
      <c r="AF226" s="421"/>
      <c r="AG226" s="421"/>
      <c r="AH226" s="421"/>
      <c r="AI226" s="421"/>
      <c r="AJ226" s="421"/>
      <c r="AK226" s="421"/>
      <c r="AL226" s="421"/>
      <c r="AM226" s="421"/>
    </row>
    <row r="227" spans="1:39" ht="13.5" customHeight="1" x14ac:dyDescent="0.35">
      <c r="A227" s="419"/>
      <c r="B227" s="418"/>
      <c r="C227" s="419"/>
      <c r="D227" s="419"/>
      <c r="E227" s="420"/>
      <c r="F227" s="420"/>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1"/>
      <c r="AE227" s="421"/>
      <c r="AF227" s="421"/>
      <c r="AG227" s="421"/>
      <c r="AH227" s="421"/>
      <c r="AI227" s="421"/>
      <c r="AJ227" s="421"/>
      <c r="AK227" s="421"/>
      <c r="AL227" s="421"/>
      <c r="AM227" s="421"/>
    </row>
    <row r="228" spans="1:39" ht="13.5" customHeight="1" x14ac:dyDescent="0.35">
      <c r="A228" s="419"/>
      <c r="B228" s="418"/>
      <c r="C228" s="419"/>
      <c r="D228" s="419"/>
      <c r="E228" s="420"/>
      <c r="F228" s="420"/>
      <c r="G228" s="421"/>
      <c r="H228" s="421"/>
      <c r="I228" s="421"/>
      <c r="J228" s="421"/>
      <c r="K228" s="421"/>
      <c r="L228" s="421"/>
      <c r="M228" s="421"/>
      <c r="N228" s="421"/>
      <c r="O228" s="421"/>
      <c r="P228" s="421"/>
      <c r="Q228" s="421"/>
      <c r="R228" s="421"/>
      <c r="S228" s="421"/>
      <c r="T228" s="421"/>
      <c r="U228" s="421"/>
      <c r="V228" s="421"/>
      <c r="W228" s="421"/>
      <c r="X228" s="421"/>
      <c r="Y228" s="421"/>
      <c r="Z228" s="421"/>
      <c r="AA228" s="421"/>
      <c r="AB228" s="421"/>
      <c r="AC228" s="421"/>
      <c r="AD228" s="421"/>
      <c r="AE228" s="421"/>
      <c r="AF228" s="421"/>
      <c r="AG228" s="421"/>
      <c r="AH228" s="421"/>
      <c r="AI228" s="421"/>
      <c r="AJ228" s="421"/>
      <c r="AK228" s="421"/>
      <c r="AL228" s="421"/>
      <c r="AM228" s="421"/>
    </row>
    <row r="229" spans="1:39" ht="13.5" customHeight="1" x14ac:dyDescent="0.35">
      <c r="A229" s="419"/>
      <c r="B229" s="418"/>
      <c r="C229" s="419"/>
      <c r="D229" s="419"/>
      <c r="E229" s="420"/>
      <c r="F229" s="420"/>
      <c r="G229" s="421"/>
      <c r="H229" s="421"/>
      <c r="I229" s="421"/>
      <c r="J229" s="421"/>
      <c r="K229" s="421"/>
      <c r="L229" s="421"/>
      <c r="M229" s="421"/>
      <c r="N229" s="421"/>
      <c r="O229" s="421"/>
      <c r="P229" s="421"/>
      <c r="Q229" s="421"/>
      <c r="R229" s="421"/>
      <c r="S229" s="421"/>
      <c r="T229" s="421"/>
      <c r="U229" s="421"/>
      <c r="V229" s="421"/>
      <c r="W229" s="421"/>
      <c r="X229" s="421"/>
      <c r="Y229" s="421"/>
      <c r="Z229" s="421"/>
      <c r="AA229" s="421"/>
      <c r="AB229" s="421"/>
      <c r="AC229" s="421"/>
      <c r="AD229" s="421"/>
      <c r="AE229" s="421"/>
      <c r="AF229" s="421"/>
      <c r="AG229" s="421"/>
      <c r="AH229" s="421"/>
      <c r="AI229" s="421"/>
      <c r="AJ229" s="421"/>
      <c r="AK229" s="421"/>
      <c r="AL229" s="421"/>
      <c r="AM229" s="421"/>
    </row>
    <row r="230" spans="1:39" ht="13.5" customHeight="1" x14ac:dyDescent="0.35">
      <c r="A230" s="419"/>
      <c r="B230" s="418"/>
      <c r="C230" s="419"/>
      <c r="D230" s="419"/>
      <c r="E230" s="420"/>
      <c r="F230" s="420"/>
      <c r="G230" s="421"/>
      <c r="H230" s="421"/>
      <c r="I230" s="421"/>
      <c r="J230" s="421"/>
      <c r="K230" s="421"/>
      <c r="L230" s="421"/>
      <c r="M230" s="421"/>
      <c r="N230" s="421"/>
      <c r="O230" s="421"/>
      <c r="P230" s="421"/>
      <c r="Q230" s="421"/>
      <c r="R230" s="421"/>
      <c r="S230" s="421"/>
      <c r="T230" s="421"/>
      <c r="U230" s="421"/>
      <c r="V230" s="421"/>
      <c r="W230" s="421"/>
      <c r="X230" s="421"/>
      <c r="Y230" s="421"/>
      <c r="Z230" s="421"/>
      <c r="AA230" s="421"/>
      <c r="AB230" s="421"/>
      <c r="AC230" s="421"/>
      <c r="AD230" s="421"/>
      <c r="AE230" s="421"/>
      <c r="AF230" s="421"/>
      <c r="AG230" s="421"/>
      <c r="AH230" s="421"/>
      <c r="AI230" s="421"/>
      <c r="AJ230" s="421"/>
      <c r="AK230" s="421"/>
      <c r="AL230" s="421"/>
      <c r="AM230" s="421"/>
    </row>
    <row r="231" spans="1:39" ht="13.5" customHeight="1" x14ac:dyDescent="0.35">
      <c r="A231" s="419"/>
      <c r="B231" s="418"/>
      <c r="C231" s="419"/>
      <c r="D231" s="419"/>
      <c r="E231" s="420"/>
      <c r="F231" s="420"/>
      <c r="G231" s="421"/>
      <c r="H231" s="421"/>
      <c r="I231" s="421"/>
      <c r="J231" s="421"/>
      <c r="K231" s="421"/>
      <c r="L231" s="421"/>
      <c r="M231" s="421"/>
      <c r="N231" s="421"/>
      <c r="O231" s="421"/>
      <c r="P231" s="421"/>
      <c r="Q231" s="421"/>
      <c r="R231" s="421"/>
      <c r="S231" s="421"/>
      <c r="T231" s="421"/>
      <c r="U231" s="421"/>
      <c r="V231" s="421"/>
      <c r="W231" s="421"/>
      <c r="X231" s="421"/>
      <c r="Y231" s="421"/>
      <c r="Z231" s="421"/>
      <c r="AA231" s="421"/>
      <c r="AB231" s="421"/>
      <c r="AC231" s="421"/>
      <c r="AD231" s="421"/>
      <c r="AE231" s="421"/>
      <c r="AF231" s="421"/>
      <c r="AG231" s="421"/>
      <c r="AH231" s="421"/>
      <c r="AI231" s="421"/>
      <c r="AJ231" s="421"/>
      <c r="AK231" s="421"/>
      <c r="AL231" s="421"/>
      <c r="AM231" s="421"/>
    </row>
    <row r="232" spans="1:39" ht="13.5" customHeight="1" x14ac:dyDescent="0.35">
      <c r="A232" s="419"/>
      <c r="B232" s="418"/>
      <c r="C232" s="419"/>
      <c r="D232" s="419"/>
      <c r="E232" s="420"/>
      <c r="F232" s="420"/>
      <c r="G232" s="421"/>
      <c r="H232" s="421"/>
      <c r="I232" s="421"/>
      <c r="J232" s="421"/>
      <c r="K232" s="421"/>
      <c r="L232" s="421"/>
      <c r="M232" s="421"/>
      <c r="N232" s="421"/>
      <c r="O232" s="421"/>
      <c r="P232" s="421"/>
      <c r="Q232" s="421"/>
      <c r="R232" s="421"/>
      <c r="S232" s="421"/>
      <c r="T232" s="421"/>
      <c r="U232" s="421"/>
      <c r="V232" s="421"/>
      <c r="W232" s="421"/>
      <c r="X232" s="421"/>
      <c r="Y232" s="421"/>
      <c r="Z232" s="421"/>
      <c r="AA232" s="421"/>
      <c r="AB232" s="421"/>
      <c r="AC232" s="421"/>
      <c r="AD232" s="421"/>
      <c r="AE232" s="421"/>
      <c r="AF232" s="421"/>
      <c r="AG232" s="421"/>
      <c r="AH232" s="421"/>
      <c r="AI232" s="421"/>
      <c r="AJ232" s="421"/>
      <c r="AK232" s="421"/>
      <c r="AL232" s="421"/>
      <c r="AM232" s="421"/>
    </row>
    <row r="233" spans="1:39" ht="13.5" customHeight="1" x14ac:dyDescent="0.35">
      <c r="A233" s="419"/>
      <c r="B233" s="418"/>
      <c r="C233" s="419"/>
      <c r="D233" s="419"/>
      <c r="E233" s="420"/>
      <c r="F233" s="420"/>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row>
    <row r="234" spans="1:39" ht="13.5" customHeight="1" x14ac:dyDescent="0.35">
      <c r="A234" s="419"/>
      <c r="B234" s="418"/>
      <c r="C234" s="419"/>
      <c r="D234" s="419"/>
      <c r="E234" s="420"/>
      <c r="F234" s="420"/>
      <c r="G234" s="421"/>
      <c r="H234" s="421"/>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row>
    <row r="235" spans="1:39" ht="13.5" customHeight="1" x14ac:dyDescent="0.35">
      <c r="A235" s="419"/>
      <c r="B235" s="418"/>
      <c r="C235" s="419"/>
      <c r="D235" s="419"/>
      <c r="E235" s="420"/>
      <c r="F235" s="420"/>
      <c r="G235" s="421"/>
      <c r="H235" s="421"/>
      <c r="I235" s="421"/>
      <c r="J235" s="421"/>
      <c r="K235" s="421"/>
      <c r="L235" s="421"/>
      <c r="M235" s="421"/>
      <c r="N235" s="42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row>
    <row r="236" spans="1:39" ht="13.5" customHeight="1" x14ac:dyDescent="0.35">
      <c r="A236" s="419"/>
      <c r="B236" s="418"/>
      <c r="C236" s="419"/>
      <c r="D236" s="419"/>
      <c r="E236" s="420"/>
      <c r="F236" s="420"/>
      <c r="G236" s="421"/>
      <c r="H236" s="421"/>
      <c r="I236" s="421"/>
      <c r="J236" s="421"/>
      <c r="K236" s="421"/>
      <c r="L236" s="421"/>
      <c r="M236" s="421"/>
      <c r="N236" s="421"/>
      <c r="O236" s="421"/>
      <c r="P236" s="421"/>
      <c r="Q236" s="421"/>
      <c r="R236" s="421"/>
      <c r="S236" s="421"/>
      <c r="T236" s="421"/>
      <c r="U236" s="421"/>
      <c r="V236" s="421"/>
      <c r="W236" s="421"/>
      <c r="X236" s="421"/>
      <c r="Y236" s="421"/>
      <c r="Z236" s="421"/>
      <c r="AA236" s="421"/>
      <c r="AB236" s="421"/>
      <c r="AC236" s="421"/>
      <c r="AD236" s="421"/>
      <c r="AE236" s="421"/>
      <c r="AF236" s="421"/>
      <c r="AG236" s="421"/>
      <c r="AH236" s="421"/>
      <c r="AI236" s="421"/>
      <c r="AJ236" s="421"/>
      <c r="AK236" s="421"/>
      <c r="AL236" s="421"/>
      <c r="AM236" s="421"/>
    </row>
    <row r="237" spans="1:39" ht="13.5" customHeight="1" x14ac:dyDescent="0.35">
      <c r="A237" s="419"/>
      <c r="B237" s="418"/>
      <c r="C237" s="419"/>
      <c r="D237" s="419"/>
      <c r="E237" s="420"/>
      <c r="F237" s="420"/>
      <c r="G237" s="421"/>
      <c r="H237" s="421"/>
      <c r="I237" s="421"/>
      <c r="J237" s="421"/>
      <c r="K237" s="421"/>
      <c r="L237" s="421"/>
      <c r="M237" s="421"/>
      <c r="N237" s="421"/>
      <c r="O237" s="421"/>
      <c r="P237" s="421"/>
      <c r="Q237" s="421"/>
      <c r="R237" s="421"/>
      <c r="S237" s="421"/>
      <c r="T237" s="421"/>
      <c r="U237" s="421"/>
      <c r="V237" s="421"/>
      <c r="W237" s="421"/>
      <c r="X237" s="421"/>
      <c r="Y237" s="421"/>
      <c r="Z237" s="421"/>
      <c r="AA237" s="421"/>
      <c r="AB237" s="421"/>
      <c r="AC237" s="421"/>
      <c r="AD237" s="421"/>
      <c r="AE237" s="421"/>
      <c r="AF237" s="421"/>
      <c r="AG237" s="421"/>
      <c r="AH237" s="421"/>
      <c r="AI237" s="421"/>
      <c r="AJ237" s="421"/>
      <c r="AK237" s="421"/>
      <c r="AL237" s="421"/>
      <c r="AM237" s="421"/>
    </row>
    <row r="238" spans="1:39" ht="13.5" customHeight="1" x14ac:dyDescent="0.35">
      <c r="A238" s="419"/>
      <c r="B238" s="418"/>
      <c r="C238" s="419"/>
      <c r="D238" s="419"/>
      <c r="E238" s="420"/>
      <c r="F238" s="420"/>
      <c r="G238" s="421"/>
      <c r="H238" s="421"/>
      <c r="I238" s="421"/>
      <c r="J238" s="421"/>
      <c r="K238" s="421"/>
      <c r="L238" s="421"/>
      <c r="M238" s="421"/>
      <c r="N238" s="421"/>
      <c r="O238" s="421"/>
      <c r="P238" s="421"/>
      <c r="Q238" s="421"/>
      <c r="R238" s="421"/>
      <c r="S238" s="421"/>
      <c r="T238" s="421"/>
      <c r="U238" s="421"/>
      <c r="V238" s="421"/>
      <c r="W238" s="421"/>
      <c r="X238" s="421"/>
      <c r="Y238" s="421"/>
      <c r="Z238" s="421"/>
      <c r="AA238" s="421"/>
      <c r="AB238" s="421"/>
      <c r="AC238" s="421"/>
      <c r="AD238" s="421"/>
      <c r="AE238" s="421"/>
      <c r="AF238" s="421"/>
      <c r="AG238" s="421"/>
      <c r="AH238" s="421"/>
      <c r="AI238" s="421"/>
      <c r="AJ238" s="421"/>
      <c r="AK238" s="421"/>
      <c r="AL238" s="421"/>
      <c r="AM238" s="421"/>
    </row>
    <row r="239" spans="1:39" ht="13.5" customHeight="1" x14ac:dyDescent="0.35">
      <c r="A239" s="419"/>
      <c r="B239" s="418"/>
      <c r="C239" s="419"/>
      <c r="D239" s="419"/>
      <c r="E239" s="420"/>
      <c r="F239" s="420"/>
      <c r="G239" s="421"/>
      <c r="H239" s="421"/>
      <c r="I239" s="421"/>
      <c r="J239" s="421"/>
      <c r="K239" s="421"/>
      <c r="L239" s="421"/>
      <c r="M239" s="421"/>
      <c r="N239" s="421"/>
      <c r="O239" s="421"/>
      <c r="P239" s="421"/>
      <c r="Q239" s="421"/>
      <c r="R239" s="421"/>
      <c r="S239" s="421"/>
      <c r="T239" s="421"/>
      <c r="U239" s="421"/>
      <c r="V239" s="421"/>
      <c r="W239" s="421"/>
      <c r="X239" s="421"/>
      <c r="Y239" s="421"/>
      <c r="Z239" s="421"/>
      <c r="AA239" s="421"/>
      <c r="AB239" s="421"/>
      <c r="AC239" s="421"/>
      <c r="AD239" s="421"/>
      <c r="AE239" s="421"/>
      <c r="AF239" s="421"/>
      <c r="AG239" s="421"/>
      <c r="AH239" s="421"/>
      <c r="AI239" s="421"/>
      <c r="AJ239" s="421"/>
      <c r="AK239" s="421"/>
      <c r="AL239" s="421"/>
      <c r="AM239" s="421"/>
    </row>
    <row r="240" spans="1:39" ht="13.5" customHeight="1" x14ac:dyDescent="0.35">
      <c r="A240" s="419"/>
      <c r="B240" s="418"/>
      <c r="C240" s="419"/>
      <c r="D240" s="419"/>
      <c r="E240" s="420"/>
      <c r="F240" s="420"/>
      <c r="G240" s="421"/>
      <c r="H240" s="421"/>
      <c r="I240" s="421"/>
      <c r="J240" s="421"/>
      <c r="K240" s="421"/>
      <c r="L240" s="421"/>
      <c r="M240" s="421"/>
      <c r="N240" s="421"/>
      <c r="O240" s="421"/>
      <c r="P240" s="421"/>
      <c r="Q240" s="421"/>
      <c r="R240" s="421"/>
      <c r="S240" s="421"/>
      <c r="T240" s="421"/>
      <c r="U240" s="421"/>
      <c r="V240" s="421"/>
      <c r="W240" s="421"/>
      <c r="X240" s="421"/>
      <c r="Y240" s="421"/>
      <c r="Z240" s="421"/>
      <c r="AA240" s="421"/>
      <c r="AB240" s="421"/>
      <c r="AC240" s="421"/>
      <c r="AD240" s="421"/>
      <c r="AE240" s="421"/>
      <c r="AF240" s="421"/>
      <c r="AG240" s="421"/>
      <c r="AH240" s="421"/>
      <c r="AI240" s="421"/>
      <c r="AJ240" s="421"/>
      <c r="AK240" s="421"/>
      <c r="AL240" s="421"/>
      <c r="AM240" s="421"/>
    </row>
    <row r="241" spans="1:39" ht="13.5" customHeight="1" x14ac:dyDescent="0.35">
      <c r="A241" s="419"/>
      <c r="B241" s="418"/>
      <c r="C241" s="419"/>
      <c r="D241" s="419"/>
      <c r="E241" s="420"/>
      <c r="F241" s="420"/>
      <c r="G241" s="421"/>
      <c r="H241" s="421"/>
      <c r="I241" s="421"/>
      <c r="J241" s="421"/>
      <c r="K241" s="421"/>
      <c r="L241" s="421"/>
      <c r="M241" s="421"/>
      <c r="N241" s="421"/>
      <c r="O241" s="421"/>
      <c r="P241" s="421"/>
      <c r="Q241" s="421"/>
      <c r="R241" s="421"/>
      <c r="S241" s="421"/>
      <c r="T241" s="421"/>
      <c r="U241" s="421"/>
      <c r="V241" s="421"/>
      <c r="W241" s="421"/>
      <c r="X241" s="421"/>
      <c r="Y241" s="421"/>
      <c r="Z241" s="421"/>
      <c r="AA241" s="421"/>
      <c r="AB241" s="421"/>
      <c r="AC241" s="421"/>
      <c r="AD241" s="421"/>
      <c r="AE241" s="421"/>
      <c r="AF241" s="421"/>
      <c r="AG241" s="421"/>
      <c r="AH241" s="421"/>
      <c r="AI241" s="421"/>
      <c r="AJ241" s="421"/>
      <c r="AK241" s="421"/>
      <c r="AL241" s="421"/>
      <c r="AM241" s="421"/>
    </row>
    <row r="242" spans="1:39" ht="13.5" customHeight="1" x14ac:dyDescent="0.35">
      <c r="A242" s="419"/>
      <c r="B242" s="418"/>
      <c r="C242" s="419"/>
      <c r="D242" s="419"/>
      <c r="E242" s="420"/>
      <c r="F242" s="420"/>
      <c r="G242" s="421"/>
      <c r="H242" s="421"/>
      <c r="I242" s="421"/>
      <c r="J242" s="421"/>
      <c r="K242" s="421"/>
      <c r="L242" s="421"/>
      <c r="M242" s="421"/>
      <c r="N242" s="421"/>
      <c r="O242" s="421"/>
      <c r="P242" s="421"/>
      <c r="Q242" s="421"/>
      <c r="R242" s="421"/>
      <c r="S242" s="421"/>
      <c r="T242" s="421"/>
      <c r="U242" s="421"/>
      <c r="V242" s="421"/>
      <c r="W242" s="421"/>
      <c r="X242" s="421"/>
      <c r="Y242" s="421"/>
      <c r="Z242" s="421"/>
      <c r="AA242" s="421"/>
      <c r="AB242" s="421"/>
      <c r="AC242" s="421"/>
      <c r="AD242" s="421"/>
      <c r="AE242" s="421"/>
      <c r="AF242" s="421"/>
      <c r="AG242" s="421"/>
      <c r="AH242" s="421"/>
      <c r="AI242" s="421"/>
      <c r="AJ242" s="421"/>
      <c r="AK242" s="421"/>
      <c r="AL242" s="421"/>
      <c r="AM242" s="421"/>
    </row>
    <row r="243" spans="1:39" ht="13.5" customHeight="1" x14ac:dyDescent="0.35">
      <c r="A243" s="419"/>
      <c r="B243" s="418"/>
      <c r="C243" s="419"/>
      <c r="D243" s="419"/>
      <c r="E243" s="420"/>
      <c r="F243" s="420"/>
      <c r="G243" s="421"/>
      <c r="H243" s="421"/>
      <c r="I243" s="421"/>
      <c r="J243" s="421"/>
      <c r="K243" s="421"/>
      <c r="L243" s="421"/>
      <c r="M243" s="421"/>
      <c r="N243" s="421"/>
      <c r="O243" s="421"/>
      <c r="P243" s="421"/>
      <c r="Q243" s="421"/>
      <c r="R243" s="421"/>
      <c r="S243" s="421"/>
      <c r="T243" s="421"/>
      <c r="U243" s="421"/>
      <c r="V243" s="421"/>
      <c r="W243" s="421"/>
      <c r="X243" s="421"/>
      <c r="Y243" s="421"/>
      <c r="Z243" s="421"/>
      <c r="AA243" s="421"/>
      <c r="AB243" s="421"/>
      <c r="AC243" s="421"/>
      <c r="AD243" s="421"/>
      <c r="AE243" s="421"/>
      <c r="AF243" s="421"/>
      <c r="AG243" s="421"/>
      <c r="AH243" s="421"/>
      <c r="AI243" s="421"/>
      <c r="AJ243" s="421"/>
      <c r="AK243" s="421"/>
      <c r="AL243" s="421"/>
      <c r="AM243" s="421"/>
    </row>
    <row r="244" spans="1:39" ht="13.5" customHeight="1" x14ac:dyDescent="0.35">
      <c r="A244" s="419"/>
      <c r="B244" s="418"/>
      <c r="C244" s="419"/>
      <c r="D244" s="419"/>
      <c r="E244" s="420"/>
      <c r="F244" s="420"/>
      <c r="G244" s="421"/>
      <c r="H244" s="421"/>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c r="AE244" s="421"/>
      <c r="AF244" s="421"/>
      <c r="AG244" s="421"/>
      <c r="AH244" s="421"/>
      <c r="AI244" s="421"/>
      <c r="AJ244" s="421"/>
      <c r="AK244" s="421"/>
      <c r="AL244" s="421"/>
      <c r="AM244" s="421"/>
    </row>
    <row r="245" spans="1:39" ht="13.5" customHeight="1" x14ac:dyDescent="0.35">
      <c r="A245" s="419"/>
      <c r="B245" s="418"/>
      <c r="C245" s="419"/>
      <c r="D245" s="419"/>
      <c r="E245" s="420"/>
      <c r="F245" s="420"/>
      <c r="G245" s="421"/>
      <c r="H245" s="421"/>
      <c r="I245" s="421"/>
      <c r="J245" s="421"/>
      <c r="K245" s="421"/>
      <c r="L245" s="421"/>
      <c r="M245" s="421"/>
      <c r="N245" s="421"/>
      <c r="O245" s="421"/>
      <c r="P245" s="421"/>
      <c r="Q245" s="421"/>
      <c r="R245" s="421"/>
      <c r="S245" s="421"/>
      <c r="T245" s="421"/>
      <c r="U245" s="421"/>
      <c r="V245" s="421"/>
      <c r="W245" s="421"/>
      <c r="X245" s="421"/>
      <c r="Y245" s="421"/>
      <c r="Z245" s="421"/>
      <c r="AA245" s="421"/>
      <c r="AB245" s="421"/>
      <c r="AC245" s="421"/>
      <c r="AD245" s="421"/>
      <c r="AE245" s="421"/>
      <c r="AF245" s="421"/>
      <c r="AG245" s="421"/>
      <c r="AH245" s="421"/>
      <c r="AI245" s="421"/>
      <c r="AJ245" s="421"/>
      <c r="AK245" s="421"/>
      <c r="AL245" s="421"/>
      <c r="AM245" s="421"/>
    </row>
    <row r="246" spans="1:39" ht="13.5" customHeight="1" x14ac:dyDescent="0.35">
      <c r="A246" s="419"/>
      <c r="B246" s="418"/>
      <c r="C246" s="419"/>
      <c r="D246" s="419"/>
      <c r="E246" s="420"/>
      <c r="F246" s="420"/>
      <c r="G246" s="421"/>
      <c r="H246" s="421"/>
      <c r="I246" s="421"/>
      <c r="J246" s="421"/>
      <c r="K246" s="421"/>
      <c r="L246" s="421"/>
      <c r="M246" s="421"/>
      <c r="N246" s="421"/>
      <c r="O246" s="421"/>
      <c r="P246" s="421"/>
      <c r="Q246" s="421"/>
      <c r="R246" s="421"/>
      <c r="S246" s="421"/>
      <c r="T246" s="421"/>
      <c r="U246" s="421"/>
      <c r="V246" s="421"/>
      <c r="W246" s="421"/>
      <c r="X246" s="421"/>
      <c r="Y246" s="421"/>
      <c r="Z246" s="421"/>
      <c r="AA246" s="421"/>
      <c r="AB246" s="421"/>
      <c r="AC246" s="421"/>
      <c r="AD246" s="421"/>
      <c r="AE246" s="421"/>
      <c r="AF246" s="421"/>
      <c r="AG246" s="421"/>
      <c r="AH246" s="421"/>
      <c r="AI246" s="421"/>
      <c r="AJ246" s="421"/>
      <c r="AK246" s="421"/>
      <c r="AL246" s="421"/>
      <c r="AM246" s="421"/>
    </row>
    <row r="247" spans="1:39" ht="13.5" customHeight="1" x14ac:dyDescent="0.35">
      <c r="A247" s="419"/>
      <c r="B247" s="418"/>
      <c r="C247" s="419"/>
      <c r="D247" s="419"/>
      <c r="E247" s="420"/>
      <c r="F247" s="420"/>
      <c r="G247" s="421"/>
      <c r="H247" s="421"/>
      <c r="I247" s="421"/>
      <c r="J247" s="421"/>
      <c r="K247" s="421"/>
      <c r="L247" s="421"/>
      <c r="M247" s="421"/>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row>
    <row r="248" spans="1:39" ht="13.5" customHeight="1" x14ac:dyDescent="0.35">
      <c r="A248" s="419"/>
      <c r="B248" s="418"/>
      <c r="C248" s="419"/>
      <c r="D248" s="419"/>
      <c r="E248" s="420"/>
      <c r="F248" s="420"/>
      <c r="G248" s="421"/>
      <c r="H248" s="421"/>
      <c r="I248" s="421"/>
      <c r="J248" s="421"/>
      <c r="K248" s="421"/>
      <c r="L248" s="421"/>
      <c r="M248" s="421"/>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row>
    <row r="249" spans="1:39" ht="13.5" customHeight="1" x14ac:dyDescent="0.35">
      <c r="A249" s="419"/>
      <c r="B249" s="418"/>
      <c r="C249" s="419"/>
      <c r="D249" s="419"/>
      <c r="E249" s="420"/>
      <c r="F249" s="420"/>
      <c r="G249" s="421"/>
      <c r="H249" s="421"/>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row>
    <row r="250" spans="1:39" ht="13.5" customHeight="1" x14ac:dyDescent="0.35">
      <c r="A250" s="419"/>
      <c r="B250" s="418"/>
      <c r="C250" s="419"/>
      <c r="D250" s="419"/>
      <c r="E250" s="420"/>
      <c r="F250" s="420"/>
      <c r="G250" s="421"/>
      <c r="H250" s="421"/>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row>
    <row r="251" spans="1:39" ht="13.5" customHeight="1" x14ac:dyDescent="0.35">
      <c r="A251" s="419"/>
      <c r="B251" s="418"/>
      <c r="C251" s="419"/>
      <c r="D251" s="419"/>
      <c r="E251" s="420"/>
      <c r="F251" s="420"/>
      <c r="G251" s="421"/>
      <c r="H251" s="421"/>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row>
    <row r="252" spans="1:39" ht="13.5" customHeight="1" x14ac:dyDescent="0.35">
      <c r="A252" s="419"/>
      <c r="B252" s="418"/>
      <c r="C252" s="419"/>
      <c r="D252" s="419"/>
      <c r="E252" s="420"/>
      <c r="F252" s="420"/>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c r="AG252" s="421"/>
      <c r="AH252" s="421"/>
      <c r="AI252" s="421"/>
      <c r="AJ252" s="421"/>
      <c r="AK252" s="421"/>
      <c r="AL252" s="421"/>
      <c r="AM252" s="421"/>
    </row>
    <row r="253" spans="1:39" ht="13.5" customHeight="1" x14ac:dyDescent="0.35">
      <c r="A253" s="419"/>
      <c r="B253" s="418"/>
      <c r="C253" s="419"/>
      <c r="D253" s="419"/>
      <c r="E253" s="420"/>
      <c r="F253" s="420"/>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c r="AG253" s="421"/>
      <c r="AH253" s="421"/>
      <c r="AI253" s="421"/>
      <c r="AJ253" s="421"/>
      <c r="AK253" s="421"/>
      <c r="AL253" s="421"/>
      <c r="AM253" s="421"/>
    </row>
    <row r="254" spans="1:39" ht="13.5" customHeight="1" x14ac:dyDescent="0.35">
      <c r="A254" s="419"/>
      <c r="B254" s="418"/>
      <c r="C254" s="419"/>
      <c r="D254" s="419"/>
      <c r="E254" s="420"/>
      <c r="F254" s="420"/>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c r="AG254" s="421"/>
      <c r="AH254" s="421"/>
      <c r="AI254" s="421"/>
      <c r="AJ254" s="421"/>
      <c r="AK254" s="421"/>
      <c r="AL254" s="421"/>
      <c r="AM254" s="421"/>
    </row>
    <row r="255" spans="1:39" ht="13.5" customHeight="1" x14ac:dyDescent="0.35">
      <c r="A255" s="419"/>
      <c r="B255" s="418"/>
      <c r="C255" s="419"/>
      <c r="D255" s="419"/>
      <c r="E255" s="420"/>
      <c r="F255" s="420"/>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c r="AG255" s="421"/>
      <c r="AH255" s="421"/>
      <c r="AI255" s="421"/>
      <c r="AJ255" s="421"/>
      <c r="AK255" s="421"/>
      <c r="AL255" s="421"/>
      <c r="AM255" s="421"/>
    </row>
    <row r="256" spans="1:39" ht="13.5" customHeight="1" x14ac:dyDescent="0.35">
      <c r="A256" s="419"/>
      <c r="B256" s="418"/>
      <c r="C256" s="419"/>
      <c r="D256" s="419"/>
      <c r="E256" s="420"/>
      <c r="F256" s="420"/>
      <c r="G256" s="421"/>
      <c r="H256" s="421"/>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421"/>
      <c r="AE256" s="421"/>
      <c r="AF256" s="421"/>
      <c r="AG256" s="421"/>
      <c r="AH256" s="421"/>
      <c r="AI256" s="421"/>
      <c r="AJ256" s="421"/>
      <c r="AK256" s="421"/>
      <c r="AL256" s="421"/>
      <c r="AM256" s="421"/>
    </row>
    <row r="257" spans="1:39" ht="13.5" customHeight="1" x14ac:dyDescent="0.35">
      <c r="A257" s="419"/>
      <c r="B257" s="418"/>
      <c r="C257" s="419"/>
      <c r="D257" s="419"/>
      <c r="E257" s="420"/>
      <c r="F257" s="420"/>
      <c r="G257" s="421"/>
      <c r="H257" s="421"/>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421"/>
      <c r="AE257" s="421"/>
      <c r="AF257" s="421"/>
      <c r="AG257" s="421"/>
      <c r="AH257" s="421"/>
      <c r="AI257" s="421"/>
      <c r="AJ257" s="421"/>
      <c r="AK257" s="421"/>
      <c r="AL257" s="421"/>
      <c r="AM257" s="421"/>
    </row>
    <row r="258" spans="1:39" ht="13.5" customHeight="1" x14ac:dyDescent="0.35">
      <c r="A258" s="419"/>
      <c r="B258" s="418"/>
      <c r="C258" s="419"/>
      <c r="D258" s="419"/>
      <c r="E258" s="420"/>
      <c r="F258" s="420"/>
      <c r="G258" s="421"/>
      <c r="H258" s="421"/>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421"/>
      <c r="AE258" s="421"/>
      <c r="AF258" s="421"/>
      <c r="AG258" s="421"/>
      <c r="AH258" s="421"/>
      <c r="AI258" s="421"/>
      <c r="AJ258" s="421"/>
      <c r="AK258" s="421"/>
      <c r="AL258" s="421"/>
      <c r="AM258" s="421"/>
    </row>
    <row r="259" spans="1:39" ht="13.5" customHeight="1" x14ac:dyDescent="0.35">
      <c r="A259" s="419"/>
      <c r="B259" s="418"/>
      <c r="C259" s="419"/>
      <c r="D259" s="419"/>
      <c r="E259" s="420"/>
      <c r="F259" s="420"/>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421"/>
      <c r="AE259" s="421"/>
      <c r="AF259" s="421"/>
      <c r="AG259" s="421"/>
      <c r="AH259" s="421"/>
      <c r="AI259" s="421"/>
      <c r="AJ259" s="421"/>
      <c r="AK259" s="421"/>
      <c r="AL259" s="421"/>
      <c r="AM259" s="421"/>
    </row>
    <row r="260" spans="1:39" ht="13.5" customHeight="1" x14ac:dyDescent="0.35">
      <c r="A260" s="419"/>
      <c r="B260" s="418"/>
      <c r="C260" s="419"/>
      <c r="D260" s="419"/>
      <c r="E260" s="420"/>
      <c r="F260" s="420"/>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421"/>
      <c r="AE260" s="421"/>
      <c r="AF260" s="421"/>
      <c r="AG260" s="421"/>
      <c r="AH260" s="421"/>
      <c r="AI260" s="421"/>
      <c r="AJ260" s="421"/>
      <c r="AK260" s="421"/>
      <c r="AL260" s="421"/>
      <c r="AM260" s="421"/>
    </row>
    <row r="261" spans="1:39" ht="13.5" customHeight="1" x14ac:dyDescent="0.35">
      <c r="A261" s="419"/>
      <c r="B261" s="418"/>
      <c r="C261" s="419"/>
      <c r="D261" s="419"/>
      <c r="E261" s="420"/>
      <c r="F261" s="420"/>
      <c r="G261" s="421"/>
      <c r="H261" s="421"/>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421"/>
      <c r="AE261" s="421"/>
      <c r="AF261" s="421"/>
      <c r="AG261" s="421"/>
      <c r="AH261" s="421"/>
      <c r="AI261" s="421"/>
      <c r="AJ261" s="421"/>
      <c r="AK261" s="421"/>
      <c r="AL261" s="421"/>
      <c r="AM261" s="421"/>
    </row>
    <row r="262" spans="1:39" ht="13.5" customHeight="1" x14ac:dyDescent="0.35">
      <c r="A262" s="419"/>
      <c r="B262" s="418"/>
      <c r="C262" s="419"/>
      <c r="D262" s="419"/>
      <c r="E262" s="420"/>
      <c r="F262" s="420"/>
      <c r="G262" s="421"/>
      <c r="H262" s="421"/>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421"/>
      <c r="AE262" s="421"/>
      <c r="AF262" s="421"/>
      <c r="AG262" s="421"/>
      <c r="AH262" s="421"/>
      <c r="AI262" s="421"/>
      <c r="AJ262" s="421"/>
      <c r="AK262" s="421"/>
      <c r="AL262" s="421"/>
      <c r="AM262" s="421"/>
    </row>
    <row r="263" spans="1:39" ht="13.5" customHeight="1" x14ac:dyDescent="0.35">
      <c r="A263" s="419"/>
      <c r="B263" s="418"/>
      <c r="C263" s="419"/>
      <c r="D263" s="419"/>
      <c r="E263" s="420"/>
      <c r="F263" s="420"/>
      <c r="G263" s="421"/>
      <c r="H263" s="421"/>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421"/>
      <c r="AE263" s="421"/>
      <c r="AF263" s="421"/>
      <c r="AG263" s="421"/>
      <c r="AH263" s="421"/>
      <c r="AI263" s="421"/>
      <c r="AJ263" s="421"/>
      <c r="AK263" s="421"/>
      <c r="AL263" s="421"/>
      <c r="AM263" s="421"/>
    </row>
    <row r="264" spans="1:39" ht="13.5" customHeight="1" x14ac:dyDescent="0.35">
      <c r="A264" s="419"/>
      <c r="B264" s="418"/>
      <c r="C264" s="419"/>
      <c r="D264" s="419"/>
      <c r="E264" s="420"/>
      <c r="F264" s="420"/>
      <c r="G264" s="421"/>
      <c r="H264" s="421"/>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421"/>
      <c r="AE264" s="421"/>
      <c r="AF264" s="421"/>
      <c r="AG264" s="421"/>
      <c r="AH264" s="421"/>
      <c r="AI264" s="421"/>
      <c r="AJ264" s="421"/>
      <c r="AK264" s="421"/>
      <c r="AL264" s="421"/>
      <c r="AM264" s="421"/>
    </row>
    <row r="265" spans="1:39" ht="13.5" customHeight="1" x14ac:dyDescent="0.35">
      <c r="A265" s="419"/>
      <c r="B265" s="418"/>
      <c r="C265" s="419"/>
      <c r="D265" s="419"/>
      <c r="E265" s="420"/>
      <c r="F265" s="420"/>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421"/>
      <c r="AE265" s="421"/>
      <c r="AF265" s="421"/>
      <c r="AG265" s="421"/>
      <c r="AH265" s="421"/>
      <c r="AI265" s="421"/>
      <c r="AJ265" s="421"/>
      <c r="AK265" s="421"/>
      <c r="AL265" s="421"/>
      <c r="AM265" s="421"/>
    </row>
    <row r="266" spans="1:39" ht="13.5" customHeight="1" x14ac:dyDescent="0.35">
      <c r="A266" s="419"/>
      <c r="B266" s="418"/>
      <c r="C266" s="419"/>
      <c r="D266" s="419"/>
      <c r="E266" s="420"/>
      <c r="F266" s="420"/>
      <c r="G266" s="421"/>
      <c r="H266" s="421"/>
      <c r="I266" s="421"/>
      <c r="J266" s="421"/>
      <c r="K266" s="421"/>
      <c r="L266" s="421"/>
      <c r="M266" s="421"/>
      <c r="N266" s="421"/>
      <c r="O266" s="421"/>
      <c r="P266" s="421"/>
      <c r="Q266" s="421"/>
      <c r="R266" s="421"/>
      <c r="S266" s="421"/>
      <c r="T266" s="421"/>
      <c r="U266" s="421"/>
      <c r="V266" s="421"/>
      <c r="W266" s="421"/>
      <c r="X266" s="421"/>
      <c r="Y266" s="421"/>
      <c r="Z266" s="421"/>
      <c r="AA266" s="421"/>
      <c r="AB266" s="421"/>
      <c r="AC266" s="421"/>
      <c r="AD266" s="421"/>
      <c r="AE266" s="421"/>
      <c r="AF266" s="421"/>
      <c r="AG266" s="421"/>
      <c r="AH266" s="421"/>
      <c r="AI266" s="421"/>
      <c r="AJ266" s="421"/>
      <c r="AK266" s="421"/>
      <c r="AL266" s="421"/>
      <c r="AM266" s="421"/>
    </row>
    <row r="267" spans="1:39" ht="13.5" customHeight="1" x14ac:dyDescent="0.35">
      <c r="A267" s="419"/>
      <c r="B267" s="418"/>
      <c r="C267" s="419"/>
      <c r="D267" s="419"/>
      <c r="E267" s="420"/>
      <c r="F267" s="420"/>
      <c r="G267" s="421"/>
      <c r="H267" s="421"/>
      <c r="I267" s="421"/>
      <c r="J267" s="421"/>
      <c r="K267" s="421"/>
      <c r="L267" s="421"/>
      <c r="M267" s="421"/>
      <c r="N267" s="421"/>
      <c r="O267" s="421"/>
      <c r="P267" s="421"/>
      <c r="Q267" s="421"/>
      <c r="R267" s="421"/>
      <c r="S267" s="421"/>
      <c r="T267" s="421"/>
      <c r="U267" s="421"/>
      <c r="V267" s="421"/>
      <c r="W267" s="421"/>
      <c r="X267" s="421"/>
      <c r="Y267" s="421"/>
      <c r="Z267" s="421"/>
      <c r="AA267" s="421"/>
      <c r="AB267" s="421"/>
      <c r="AC267" s="421"/>
      <c r="AD267" s="421"/>
      <c r="AE267" s="421"/>
      <c r="AF267" s="421"/>
      <c r="AG267" s="421"/>
      <c r="AH267" s="421"/>
      <c r="AI267" s="421"/>
      <c r="AJ267" s="421"/>
      <c r="AK267" s="421"/>
      <c r="AL267" s="421"/>
      <c r="AM267" s="421"/>
    </row>
    <row r="268" spans="1:39" ht="13.5" customHeight="1" x14ac:dyDescent="0.35">
      <c r="A268" s="419"/>
      <c r="B268" s="418"/>
      <c r="C268" s="419"/>
      <c r="D268" s="419"/>
      <c r="E268" s="420"/>
      <c r="F268" s="420"/>
      <c r="G268" s="421"/>
      <c r="H268" s="421"/>
      <c r="I268" s="421"/>
      <c r="J268" s="421"/>
      <c r="K268" s="421"/>
      <c r="L268" s="421"/>
      <c r="M268" s="421"/>
      <c r="N268" s="421"/>
      <c r="O268" s="421"/>
      <c r="P268" s="421"/>
      <c r="Q268" s="421"/>
      <c r="R268" s="421"/>
      <c r="S268" s="421"/>
      <c r="T268" s="421"/>
      <c r="U268" s="421"/>
      <c r="V268" s="421"/>
      <c r="W268" s="421"/>
      <c r="X268" s="421"/>
      <c r="Y268" s="421"/>
      <c r="Z268" s="421"/>
      <c r="AA268" s="421"/>
      <c r="AB268" s="421"/>
      <c r="AC268" s="421"/>
      <c r="AD268" s="421"/>
      <c r="AE268" s="421"/>
      <c r="AF268" s="421"/>
      <c r="AG268" s="421"/>
      <c r="AH268" s="421"/>
      <c r="AI268" s="421"/>
      <c r="AJ268" s="421"/>
      <c r="AK268" s="421"/>
      <c r="AL268" s="421"/>
      <c r="AM268" s="421"/>
    </row>
    <row r="269" spans="1:39" ht="13.5" customHeight="1" x14ac:dyDescent="0.35">
      <c r="A269" s="419"/>
      <c r="B269" s="418"/>
      <c r="C269" s="419"/>
      <c r="D269" s="419"/>
      <c r="E269" s="420"/>
      <c r="F269" s="420"/>
      <c r="G269" s="421"/>
      <c r="H269" s="421"/>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c r="AH269" s="421"/>
      <c r="AI269" s="421"/>
      <c r="AJ269" s="421"/>
      <c r="AK269" s="421"/>
      <c r="AL269" s="421"/>
      <c r="AM269" s="421"/>
    </row>
    <row r="270" spans="1:39" ht="13.5" customHeight="1" x14ac:dyDescent="0.35">
      <c r="A270" s="419"/>
      <c r="B270" s="418"/>
      <c r="C270" s="419"/>
      <c r="D270" s="419"/>
      <c r="E270" s="420"/>
      <c r="F270" s="420"/>
      <c r="G270" s="421"/>
      <c r="H270" s="421"/>
      <c r="I270" s="421"/>
      <c r="J270" s="421"/>
      <c r="K270" s="421"/>
      <c r="L270" s="421"/>
      <c r="M270" s="421"/>
      <c r="N270" s="421"/>
      <c r="O270" s="421"/>
      <c r="P270" s="421"/>
      <c r="Q270" s="421"/>
      <c r="R270" s="421"/>
      <c r="S270" s="421"/>
      <c r="T270" s="421"/>
      <c r="U270" s="421"/>
      <c r="V270" s="421"/>
      <c r="W270" s="421"/>
      <c r="X270" s="421"/>
      <c r="Y270" s="421"/>
      <c r="Z270" s="421"/>
      <c r="AA270" s="421"/>
      <c r="AB270" s="421"/>
      <c r="AC270" s="421"/>
      <c r="AD270" s="421"/>
      <c r="AE270" s="421"/>
      <c r="AF270" s="421"/>
      <c r="AG270" s="421"/>
      <c r="AH270" s="421"/>
      <c r="AI270" s="421"/>
      <c r="AJ270" s="421"/>
      <c r="AK270" s="421"/>
      <c r="AL270" s="421"/>
      <c r="AM270" s="421"/>
    </row>
    <row r="271" spans="1:39" ht="13.5" customHeight="1" x14ac:dyDescent="0.35">
      <c r="A271" s="419"/>
      <c r="B271" s="418"/>
      <c r="C271" s="419"/>
      <c r="D271" s="419"/>
      <c r="E271" s="420"/>
      <c r="F271" s="420"/>
      <c r="G271" s="421"/>
      <c r="H271" s="421"/>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row>
    <row r="272" spans="1:39" ht="13.5" customHeight="1" x14ac:dyDescent="0.35">
      <c r="A272" s="419"/>
      <c r="B272" s="418"/>
      <c r="C272" s="419"/>
      <c r="D272" s="419"/>
      <c r="E272" s="420"/>
      <c r="F272" s="420"/>
      <c r="G272" s="421"/>
      <c r="H272" s="421"/>
      <c r="I272" s="421"/>
      <c r="J272" s="421"/>
      <c r="K272" s="421"/>
      <c r="L272" s="421"/>
      <c r="M272" s="421"/>
      <c r="N272" s="421"/>
      <c r="O272" s="421"/>
      <c r="P272" s="421"/>
      <c r="Q272" s="421"/>
      <c r="R272" s="421"/>
      <c r="S272" s="421"/>
      <c r="T272" s="421"/>
      <c r="U272" s="421"/>
      <c r="V272" s="421"/>
      <c r="W272" s="421"/>
      <c r="X272" s="421"/>
      <c r="Y272" s="421"/>
      <c r="Z272" s="421"/>
      <c r="AA272" s="421"/>
      <c r="AB272" s="421"/>
      <c r="AC272" s="421"/>
      <c r="AD272" s="421"/>
      <c r="AE272" s="421"/>
      <c r="AF272" s="421"/>
      <c r="AG272" s="421"/>
      <c r="AH272" s="421"/>
      <c r="AI272" s="421"/>
      <c r="AJ272" s="421"/>
      <c r="AK272" s="421"/>
      <c r="AL272" s="421"/>
      <c r="AM272" s="421"/>
    </row>
    <row r="273" spans="1:39" ht="13.5" customHeight="1" x14ac:dyDescent="0.35">
      <c r="A273" s="419"/>
      <c r="B273" s="418"/>
      <c r="C273" s="419"/>
      <c r="D273" s="419"/>
      <c r="E273" s="420"/>
      <c r="F273" s="420"/>
      <c r="G273" s="421"/>
      <c r="H273" s="421"/>
      <c r="I273" s="421"/>
      <c r="J273" s="421"/>
      <c r="K273" s="421"/>
      <c r="L273" s="421"/>
      <c r="M273" s="421"/>
      <c r="N273" s="421"/>
      <c r="O273" s="421"/>
      <c r="P273" s="421"/>
      <c r="Q273" s="421"/>
      <c r="R273" s="421"/>
      <c r="S273" s="421"/>
      <c r="T273" s="421"/>
      <c r="U273" s="421"/>
      <c r="V273" s="421"/>
      <c r="W273" s="421"/>
      <c r="X273" s="421"/>
      <c r="Y273" s="421"/>
      <c r="Z273" s="421"/>
      <c r="AA273" s="421"/>
      <c r="AB273" s="421"/>
      <c r="AC273" s="421"/>
      <c r="AD273" s="421"/>
      <c r="AE273" s="421"/>
      <c r="AF273" s="421"/>
      <c r="AG273" s="421"/>
      <c r="AH273" s="421"/>
      <c r="AI273" s="421"/>
      <c r="AJ273" s="421"/>
      <c r="AK273" s="421"/>
      <c r="AL273" s="421"/>
      <c r="AM273" s="421"/>
    </row>
    <row r="274" spans="1:39" ht="13.5" customHeight="1" x14ac:dyDescent="0.35">
      <c r="A274" s="419"/>
      <c r="B274" s="418"/>
      <c r="C274" s="419"/>
      <c r="D274" s="419"/>
      <c r="E274" s="420"/>
      <c r="F274" s="420"/>
      <c r="G274" s="421"/>
      <c r="H274" s="421"/>
      <c r="I274" s="421"/>
      <c r="J274" s="421"/>
      <c r="K274" s="421"/>
      <c r="L274" s="421"/>
      <c r="M274" s="421"/>
      <c r="N274" s="421"/>
      <c r="O274" s="421"/>
      <c r="P274" s="421"/>
      <c r="Q274" s="421"/>
      <c r="R274" s="421"/>
      <c r="S274" s="421"/>
      <c r="T274" s="421"/>
      <c r="U274" s="421"/>
      <c r="V274" s="421"/>
      <c r="W274" s="421"/>
      <c r="X274" s="421"/>
      <c r="Y274" s="421"/>
      <c r="Z274" s="421"/>
      <c r="AA274" s="421"/>
      <c r="AB274" s="421"/>
      <c r="AC274" s="421"/>
      <c r="AD274" s="421"/>
      <c r="AE274" s="421"/>
      <c r="AF274" s="421"/>
      <c r="AG274" s="421"/>
      <c r="AH274" s="421"/>
      <c r="AI274" s="421"/>
      <c r="AJ274" s="421"/>
      <c r="AK274" s="421"/>
      <c r="AL274" s="421"/>
      <c r="AM274" s="421"/>
    </row>
    <row r="275" spans="1:39" ht="13.5" customHeight="1" x14ac:dyDescent="0.35">
      <c r="A275" s="419"/>
      <c r="B275" s="418"/>
      <c r="C275" s="419"/>
      <c r="D275" s="419"/>
      <c r="E275" s="420"/>
      <c r="F275" s="420"/>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c r="AK275" s="421"/>
      <c r="AL275" s="421"/>
      <c r="AM275" s="421"/>
    </row>
    <row r="276" spans="1:39" ht="13.5" customHeight="1" x14ac:dyDescent="0.35">
      <c r="A276" s="419"/>
      <c r="B276" s="418"/>
      <c r="C276" s="419"/>
      <c r="D276" s="419"/>
      <c r="E276" s="420"/>
      <c r="F276" s="420"/>
      <c r="G276" s="421"/>
      <c r="H276" s="421"/>
      <c r="I276" s="421"/>
      <c r="J276" s="421"/>
      <c r="K276" s="421"/>
      <c r="L276" s="421"/>
      <c r="M276" s="421"/>
      <c r="N276" s="421"/>
      <c r="O276" s="421"/>
      <c r="P276" s="421"/>
      <c r="Q276" s="421"/>
      <c r="R276" s="421"/>
      <c r="S276" s="421"/>
      <c r="T276" s="421"/>
      <c r="U276" s="421"/>
      <c r="V276" s="421"/>
      <c r="W276" s="421"/>
      <c r="X276" s="421"/>
      <c r="Y276" s="421"/>
      <c r="Z276" s="421"/>
      <c r="AA276" s="421"/>
      <c r="AB276" s="421"/>
      <c r="AC276" s="421"/>
      <c r="AD276" s="421"/>
      <c r="AE276" s="421"/>
      <c r="AF276" s="421"/>
      <c r="AG276" s="421"/>
      <c r="AH276" s="421"/>
      <c r="AI276" s="421"/>
      <c r="AJ276" s="421"/>
      <c r="AK276" s="421"/>
      <c r="AL276" s="421"/>
      <c r="AM276" s="421"/>
    </row>
    <row r="277" spans="1:39" ht="13.5" customHeight="1" x14ac:dyDescent="0.35">
      <c r="A277" s="419"/>
      <c r="B277" s="418"/>
      <c r="C277" s="419"/>
      <c r="D277" s="419"/>
      <c r="E277" s="420"/>
      <c r="F277" s="420"/>
      <c r="G277" s="421"/>
      <c r="H277" s="421"/>
      <c r="I277" s="42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c r="AH277" s="421"/>
      <c r="AI277" s="421"/>
      <c r="AJ277" s="421"/>
      <c r="AK277" s="421"/>
      <c r="AL277" s="421"/>
      <c r="AM277" s="421"/>
    </row>
    <row r="278" spans="1:39" ht="13.5" customHeight="1" x14ac:dyDescent="0.35">
      <c r="A278" s="419"/>
      <c r="B278" s="418"/>
      <c r="C278" s="419"/>
      <c r="D278" s="419"/>
      <c r="E278" s="420"/>
      <c r="F278" s="420"/>
      <c r="G278" s="421"/>
      <c r="H278" s="421"/>
      <c r="I278" s="421"/>
      <c r="J278" s="421"/>
      <c r="K278" s="421"/>
      <c r="L278" s="421"/>
      <c r="M278" s="421"/>
      <c r="N278" s="421"/>
      <c r="O278" s="421"/>
      <c r="P278" s="421"/>
      <c r="Q278" s="421"/>
      <c r="R278" s="421"/>
      <c r="S278" s="421"/>
      <c r="T278" s="421"/>
      <c r="U278" s="421"/>
      <c r="V278" s="421"/>
      <c r="W278" s="421"/>
      <c r="X278" s="421"/>
      <c r="Y278" s="421"/>
      <c r="Z278" s="421"/>
      <c r="AA278" s="421"/>
      <c r="AB278" s="421"/>
      <c r="AC278" s="421"/>
      <c r="AD278" s="421"/>
      <c r="AE278" s="421"/>
      <c r="AF278" s="421"/>
      <c r="AG278" s="421"/>
      <c r="AH278" s="421"/>
      <c r="AI278" s="421"/>
      <c r="AJ278" s="421"/>
      <c r="AK278" s="421"/>
      <c r="AL278" s="421"/>
      <c r="AM278" s="421"/>
    </row>
    <row r="279" spans="1:39" ht="13.5" customHeight="1" x14ac:dyDescent="0.35">
      <c r="A279" s="419"/>
      <c r="B279" s="418"/>
      <c r="C279" s="419"/>
      <c r="D279" s="419"/>
      <c r="E279" s="420"/>
      <c r="F279" s="420"/>
      <c r="G279" s="421"/>
      <c r="H279" s="421"/>
      <c r="I279" s="421"/>
      <c r="J279" s="421"/>
      <c r="K279" s="421"/>
      <c r="L279" s="421"/>
      <c r="M279" s="421"/>
      <c r="N279" s="421"/>
      <c r="O279" s="421"/>
      <c r="P279" s="421"/>
      <c r="Q279" s="421"/>
      <c r="R279" s="421"/>
      <c r="S279" s="421"/>
      <c r="T279" s="421"/>
      <c r="U279" s="421"/>
      <c r="V279" s="421"/>
      <c r="W279" s="421"/>
      <c r="X279" s="421"/>
      <c r="Y279" s="421"/>
      <c r="Z279" s="421"/>
      <c r="AA279" s="421"/>
      <c r="AB279" s="421"/>
      <c r="AC279" s="421"/>
      <c r="AD279" s="421"/>
      <c r="AE279" s="421"/>
      <c r="AF279" s="421"/>
      <c r="AG279" s="421"/>
      <c r="AH279" s="421"/>
      <c r="AI279" s="421"/>
      <c r="AJ279" s="421"/>
      <c r="AK279" s="421"/>
      <c r="AL279" s="421"/>
      <c r="AM279" s="421"/>
    </row>
    <row r="280" spans="1:39" ht="13.5" customHeight="1" x14ac:dyDescent="0.35">
      <c r="A280" s="419"/>
      <c r="B280" s="418"/>
      <c r="C280" s="419"/>
      <c r="D280" s="419"/>
      <c r="E280" s="420"/>
      <c r="F280" s="420"/>
      <c r="G280" s="421"/>
      <c r="H280" s="421"/>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1"/>
      <c r="AF280" s="421"/>
      <c r="AG280" s="421"/>
      <c r="AH280" s="421"/>
      <c r="AI280" s="421"/>
      <c r="AJ280" s="421"/>
      <c r="AK280" s="421"/>
      <c r="AL280" s="421"/>
      <c r="AM280" s="421"/>
    </row>
    <row r="281" spans="1:39" ht="13.5" customHeight="1" x14ac:dyDescent="0.35">
      <c r="A281" s="419"/>
      <c r="B281" s="418"/>
      <c r="C281" s="419"/>
      <c r="D281" s="419"/>
      <c r="E281" s="420"/>
      <c r="F281" s="420"/>
      <c r="G281" s="421"/>
      <c r="H281" s="421"/>
      <c r="I281" s="421"/>
      <c r="J281" s="421"/>
      <c r="K281" s="421"/>
      <c r="L281" s="421"/>
      <c r="M281" s="421"/>
      <c r="N281" s="421"/>
      <c r="O281" s="421"/>
      <c r="P281" s="421"/>
      <c r="Q281" s="421"/>
      <c r="R281" s="421"/>
      <c r="S281" s="421"/>
      <c r="T281" s="421"/>
      <c r="U281" s="421"/>
      <c r="V281" s="421"/>
      <c r="W281" s="421"/>
      <c r="X281" s="421"/>
      <c r="Y281" s="421"/>
      <c r="Z281" s="421"/>
      <c r="AA281" s="421"/>
      <c r="AB281" s="421"/>
      <c r="AC281" s="421"/>
      <c r="AD281" s="421"/>
      <c r="AE281" s="421"/>
      <c r="AF281" s="421"/>
      <c r="AG281" s="421"/>
      <c r="AH281" s="421"/>
      <c r="AI281" s="421"/>
      <c r="AJ281" s="421"/>
      <c r="AK281" s="421"/>
      <c r="AL281" s="421"/>
      <c r="AM281" s="421"/>
    </row>
    <row r="282" spans="1:39" ht="13.5" customHeight="1" x14ac:dyDescent="0.35">
      <c r="A282" s="419"/>
      <c r="B282" s="418"/>
      <c r="C282" s="419"/>
      <c r="D282" s="419"/>
      <c r="E282" s="420"/>
      <c r="F282" s="420"/>
      <c r="G282" s="421"/>
      <c r="H282" s="421"/>
      <c r="I282" s="421"/>
      <c r="J282" s="421"/>
      <c r="K282" s="421"/>
      <c r="L282" s="421"/>
      <c r="M282" s="421"/>
      <c r="N282" s="421"/>
      <c r="O282" s="421"/>
      <c r="P282" s="421"/>
      <c r="Q282" s="421"/>
      <c r="R282" s="421"/>
      <c r="S282" s="421"/>
      <c r="T282" s="421"/>
      <c r="U282" s="421"/>
      <c r="V282" s="421"/>
      <c r="W282" s="421"/>
      <c r="X282" s="421"/>
      <c r="Y282" s="421"/>
      <c r="Z282" s="421"/>
      <c r="AA282" s="421"/>
      <c r="AB282" s="421"/>
      <c r="AC282" s="421"/>
      <c r="AD282" s="421"/>
      <c r="AE282" s="421"/>
      <c r="AF282" s="421"/>
      <c r="AG282" s="421"/>
      <c r="AH282" s="421"/>
      <c r="AI282" s="421"/>
      <c r="AJ282" s="421"/>
      <c r="AK282" s="421"/>
      <c r="AL282" s="421"/>
      <c r="AM282" s="421"/>
    </row>
    <row r="283" spans="1:39" ht="13.5" customHeight="1" x14ac:dyDescent="0.35">
      <c r="A283" s="419"/>
      <c r="B283" s="418"/>
      <c r="C283" s="419"/>
      <c r="D283" s="419"/>
      <c r="E283" s="420"/>
      <c r="F283" s="420"/>
      <c r="G283" s="421"/>
      <c r="H283" s="421"/>
      <c r="I283" s="421"/>
      <c r="J283" s="421"/>
      <c r="K283" s="421"/>
      <c r="L283" s="421"/>
      <c r="M283" s="421"/>
      <c r="N283" s="421"/>
      <c r="O283" s="421"/>
      <c r="P283" s="421"/>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row>
    <row r="284" spans="1:39" ht="13.5" customHeight="1" x14ac:dyDescent="0.35">
      <c r="A284" s="419"/>
      <c r="B284" s="418"/>
      <c r="C284" s="419"/>
      <c r="D284" s="419"/>
      <c r="E284" s="420"/>
      <c r="F284" s="420"/>
      <c r="G284" s="421"/>
      <c r="H284" s="421"/>
      <c r="I284" s="421"/>
      <c r="J284" s="421"/>
      <c r="K284" s="421"/>
      <c r="L284" s="421"/>
      <c r="M284" s="421"/>
      <c r="N284" s="421"/>
      <c r="O284" s="421"/>
      <c r="P284" s="421"/>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row>
    <row r="285" spans="1:39" ht="13.5" customHeight="1" x14ac:dyDescent="0.35">
      <c r="A285" s="419"/>
      <c r="B285" s="418"/>
      <c r="C285" s="419"/>
      <c r="D285" s="419"/>
      <c r="E285" s="420"/>
      <c r="F285" s="420"/>
      <c r="G285" s="421"/>
      <c r="H285" s="421"/>
      <c r="I285" s="421"/>
      <c r="J285" s="421"/>
      <c r="K285" s="421"/>
      <c r="L285" s="421"/>
      <c r="M285" s="421"/>
      <c r="N285" s="421"/>
      <c r="O285" s="421"/>
      <c r="P285" s="421"/>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row>
    <row r="286" spans="1:39" ht="13.5" customHeight="1" x14ac:dyDescent="0.35">
      <c r="A286" s="419"/>
      <c r="B286" s="418"/>
      <c r="C286" s="419"/>
      <c r="D286" s="419"/>
      <c r="E286" s="420"/>
      <c r="F286" s="420"/>
      <c r="G286" s="421"/>
      <c r="H286" s="421"/>
      <c r="I286" s="421"/>
      <c r="J286" s="421"/>
      <c r="K286" s="421"/>
      <c r="L286" s="421"/>
      <c r="M286" s="421"/>
      <c r="N286" s="421"/>
      <c r="O286" s="421"/>
      <c r="P286" s="421"/>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row>
    <row r="287" spans="1:39" ht="13.5" customHeight="1" x14ac:dyDescent="0.35">
      <c r="A287" s="419"/>
      <c r="B287" s="418"/>
      <c r="C287" s="419"/>
      <c r="D287" s="419"/>
      <c r="E287" s="420"/>
      <c r="F287" s="420"/>
      <c r="G287" s="421"/>
      <c r="H287" s="421"/>
      <c r="I287" s="421"/>
      <c r="J287" s="421"/>
      <c r="K287" s="421"/>
      <c r="L287" s="421"/>
      <c r="M287" s="421"/>
      <c r="N287" s="421"/>
      <c r="O287" s="421"/>
      <c r="P287" s="421"/>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row>
    <row r="288" spans="1:39" ht="13.5" customHeight="1" x14ac:dyDescent="0.35">
      <c r="A288" s="419"/>
      <c r="B288" s="418"/>
      <c r="C288" s="419"/>
      <c r="D288" s="419"/>
      <c r="E288" s="420"/>
      <c r="F288" s="420"/>
      <c r="G288" s="421"/>
      <c r="H288" s="421"/>
      <c r="I288" s="421"/>
      <c r="J288" s="421"/>
      <c r="K288" s="421"/>
      <c r="L288" s="421"/>
      <c r="M288" s="421"/>
      <c r="N288" s="421"/>
      <c r="O288" s="421"/>
      <c r="P288" s="421"/>
      <c r="Q288" s="421"/>
      <c r="R288" s="421"/>
      <c r="S288" s="421"/>
      <c r="T288" s="421"/>
      <c r="U288" s="421"/>
      <c r="V288" s="421"/>
      <c r="W288" s="421"/>
      <c r="X288" s="421"/>
      <c r="Y288" s="421"/>
      <c r="Z288" s="421"/>
      <c r="AA288" s="421"/>
      <c r="AB288" s="421"/>
      <c r="AC288" s="421"/>
      <c r="AD288" s="421"/>
      <c r="AE288" s="421"/>
      <c r="AF288" s="421"/>
      <c r="AG288" s="421"/>
      <c r="AH288" s="421"/>
      <c r="AI288" s="421"/>
      <c r="AJ288" s="421"/>
      <c r="AK288" s="421"/>
      <c r="AL288" s="421"/>
      <c r="AM288" s="421"/>
    </row>
    <row r="289" spans="1:39" ht="13.5" customHeight="1" x14ac:dyDescent="0.35">
      <c r="A289" s="419"/>
      <c r="B289" s="418"/>
      <c r="C289" s="419"/>
      <c r="D289" s="419"/>
      <c r="E289" s="420"/>
      <c r="F289" s="420"/>
      <c r="G289" s="421"/>
      <c r="H289" s="421"/>
      <c r="I289" s="421"/>
      <c r="J289" s="421"/>
      <c r="K289" s="421"/>
      <c r="L289" s="421"/>
      <c r="M289" s="421"/>
      <c r="N289" s="421"/>
      <c r="O289" s="421"/>
      <c r="P289" s="421"/>
      <c r="Q289" s="421"/>
      <c r="R289" s="421"/>
      <c r="S289" s="421"/>
      <c r="T289" s="421"/>
      <c r="U289" s="421"/>
      <c r="V289" s="421"/>
      <c r="W289" s="421"/>
      <c r="X289" s="421"/>
      <c r="Y289" s="421"/>
      <c r="Z289" s="421"/>
      <c r="AA289" s="421"/>
      <c r="AB289" s="421"/>
      <c r="AC289" s="421"/>
      <c r="AD289" s="421"/>
      <c r="AE289" s="421"/>
      <c r="AF289" s="421"/>
      <c r="AG289" s="421"/>
      <c r="AH289" s="421"/>
      <c r="AI289" s="421"/>
      <c r="AJ289" s="421"/>
      <c r="AK289" s="421"/>
      <c r="AL289" s="421"/>
      <c r="AM289" s="421"/>
    </row>
    <row r="290" spans="1:39" ht="13.5" customHeight="1" x14ac:dyDescent="0.35">
      <c r="A290" s="419"/>
      <c r="B290" s="418"/>
      <c r="C290" s="419"/>
      <c r="D290" s="419"/>
      <c r="E290" s="420"/>
      <c r="F290" s="420"/>
      <c r="G290" s="421"/>
      <c r="H290" s="421"/>
      <c r="I290" s="421"/>
      <c r="J290" s="421"/>
      <c r="K290" s="421"/>
      <c r="L290" s="421"/>
      <c r="M290" s="421"/>
      <c r="N290" s="421"/>
      <c r="O290" s="421"/>
      <c r="P290" s="421"/>
      <c r="Q290" s="421"/>
      <c r="R290" s="421"/>
      <c r="S290" s="421"/>
      <c r="T290" s="421"/>
      <c r="U290" s="421"/>
      <c r="V290" s="421"/>
      <c r="W290" s="421"/>
      <c r="X290" s="421"/>
      <c r="Y290" s="421"/>
      <c r="Z290" s="421"/>
      <c r="AA290" s="421"/>
      <c r="AB290" s="421"/>
      <c r="AC290" s="421"/>
      <c r="AD290" s="421"/>
      <c r="AE290" s="421"/>
      <c r="AF290" s="421"/>
      <c r="AG290" s="421"/>
      <c r="AH290" s="421"/>
      <c r="AI290" s="421"/>
      <c r="AJ290" s="421"/>
      <c r="AK290" s="421"/>
      <c r="AL290" s="421"/>
      <c r="AM290" s="421"/>
    </row>
    <row r="291" spans="1:39" ht="13.5" customHeight="1" x14ac:dyDescent="0.35">
      <c r="A291" s="419"/>
      <c r="B291" s="418"/>
      <c r="C291" s="419"/>
      <c r="D291" s="419"/>
      <c r="E291" s="420"/>
      <c r="F291" s="420"/>
      <c r="G291" s="421"/>
      <c r="H291" s="421"/>
      <c r="I291" s="421"/>
      <c r="J291" s="421"/>
      <c r="K291" s="421"/>
      <c r="L291" s="421"/>
      <c r="M291" s="421"/>
      <c r="N291" s="421"/>
      <c r="O291" s="421"/>
      <c r="P291" s="421"/>
      <c r="Q291" s="421"/>
      <c r="R291" s="421"/>
      <c r="S291" s="421"/>
      <c r="T291" s="421"/>
      <c r="U291" s="421"/>
      <c r="V291" s="421"/>
      <c r="W291" s="421"/>
      <c r="X291" s="421"/>
      <c r="Y291" s="421"/>
      <c r="Z291" s="421"/>
      <c r="AA291" s="421"/>
      <c r="AB291" s="421"/>
      <c r="AC291" s="421"/>
      <c r="AD291" s="421"/>
      <c r="AE291" s="421"/>
      <c r="AF291" s="421"/>
      <c r="AG291" s="421"/>
      <c r="AH291" s="421"/>
      <c r="AI291" s="421"/>
      <c r="AJ291" s="421"/>
      <c r="AK291" s="421"/>
      <c r="AL291" s="421"/>
      <c r="AM291" s="421"/>
    </row>
    <row r="292" spans="1:39" ht="13.5" customHeight="1" x14ac:dyDescent="0.35">
      <c r="A292" s="419"/>
      <c r="B292" s="418"/>
      <c r="C292" s="419"/>
      <c r="D292" s="419"/>
      <c r="E292" s="420"/>
      <c r="F292" s="420"/>
      <c r="G292" s="421"/>
      <c r="H292" s="421"/>
      <c r="I292" s="421"/>
      <c r="J292" s="421"/>
      <c r="K292" s="421"/>
      <c r="L292" s="421"/>
      <c r="M292" s="421"/>
      <c r="N292" s="421"/>
      <c r="O292" s="421"/>
      <c r="P292" s="421"/>
      <c r="Q292" s="421"/>
      <c r="R292" s="421"/>
      <c r="S292" s="421"/>
      <c r="T292" s="421"/>
      <c r="U292" s="421"/>
      <c r="V292" s="421"/>
      <c r="W292" s="421"/>
      <c r="X292" s="421"/>
      <c r="Y292" s="421"/>
      <c r="Z292" s="421"/>
      <c r="AA292" s="421"/>
      <c r="AB292" s="421"/>
      <c r="AC292" s="421"/>
      <c r="AD292" s="421"/>
      <c r="AE292" s="421"/>
      <c r="AF292" s="421"/>
      <c r="AG292" s="421"/>
      <c r="AH292" s="421"/>
      <c r="AI292" s="421"/>
      <c r="AJ292" s="421"/>
      <c r="AK292" s="421"/>
      <c r="AL292" s="421"/>
      <c r="AM292" s="421"/>
    </row>
    <row r="293" spans="1:39" ht="13.5" customHeight="1" x14ac:dyDescent="0.35">
      <c r="A293" s="419"/>
      <c r="B293" s="418"/>
      <c r="C293" s="419"/>
      <c r="D293" s="419"/>
      <c r="E293" s="420"/>
      <c r="F293" s="420"/>
      <c r="G293" s="421"/>
      <c r="H293" s="421"/>
      <c r="I293" s="421"/>
      <c r="J293" s="421"/>
      <c r="K293" s="421"/>
      <c r="L293" s="421"/>
      <c r="M293" s="421"/>
      <c r="N293" s="421"/>
      <c r="O293" s="421"/>
      <c r="P293" s="421"/>
      <c r="Q293" s="421"/>
      <c r="R293" s="421"/>
      <c r="S293" s="421"/>
      <c r="T293" s="421"/>
      <c r="U293" s="421"/>
      <c r="V293" s="421"/>
      <c r="W293" s="421"/>
      <c r="X293" s="421"/>
      <c r="Y293" s="421"/>
      <c r="Z293" s="421"/>
      <c r="AA293" s="421"/>
      <c r="AB293" s="421"/>
      <c r="AC293" s="421"/>
      <c r="AD293" s="421"/>
      <c r="AE293" s="421"/>
      <c r="AF293" s="421"/>
      <c r="AG293" s="421"/>
      <c r="AH293" s="421"/>
      <c r="AI293" s="421"/>
      <c r="AJ293" s="421"/>
      <c r="AK293" s="421"/>
      <c r="AL293" s="421"/>
      <c r="AM293" s="421"/>
    </row>
    <row r="294" spans="1:39" ht="13.5" customHeight="1" x14ac:dyDescent="0.35">
      <c r="A294" s="419"/>
      <c r="B294" s="418"/>
      <c r="C294" s="419"/>
      <c r="D294" s="419"/>
      <c r="E294" s="420"/>
      <c r="F294" s="420"/>
      <c r="G294" s="421"/>
      <c r="H294" s="421"/>
      <c r="I294" s="421"/>
      <c r="J294" s="421"/>
      <c r="K294" s="421"/>
      <c r="L294" s="421"/>
      <c r="M294" s="421"/>
      <c r="N294" s="421"/>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row>
    <row r="295" spans="1:39" ht="13.5" customHeight="1" x14ac:dyDescent="0.35">
      <c r="A295" s="419"/>
      <c r="B295" s="418"/>
      <c r="C295" s="419"/>
      <c r="D295" s="419"/>
      <c r="E295" s="420"/>
      <c r="F295" s="420"/>
      <c r="G295" s="421"/>
      <c r="H295" s="421"/>
      <c r="I295" s="421"/>
      <c r="J295" s="421"/>
      <c r="K295" s="421"/>
      <c r="L295" s="421"/>
      <c r="M295" s="421"/>
      <c r="N295" s="421"/>
      <c r="O295" s="421"/>
      <c r="P295" s="421"/>
      <c r="Q295" s="421"/>
      <c r="R295" s="421"/>
      <c r="S295" s="421"/>
      <c r="T295" s="421"/>
      <c r="U295" s="421"/>
      <c r="V295" s="421"/>
      <c r="W295" s="421"/>
      <c r="X295" s="421"/>
      <c r="Y295" s="421"/>
      <c r="Z295" s="421"/>
      <c r="AA295" s="421"/>
      <c r="AB295" s="421"/>
      <c r="AC295" s="421"/>
      <c r="AD295" s="421"/>
      <c r="AE295" s="421"/>
      <c r="AF295" s="421"/>
      <c r="AG295" s="421"/>
      <c r="AH295" s="421"/>
      <c r="AI295" s="421"/>
      <c r="AJ295" s="421"/>
      <c r="AK295" s="421"/>
      <c r="AL295" s="421"/>
      <c r="AM295" s="421"/>
    </row>
    <row r="296" spans="1:39" ht="13.5" customHeight="1" x14ac:dyDescent="0.35">
      <c r="A296" s="419"/>
      <c r="B296" s="418"/>
      <c r="C296" s="419"/>
      <c r="D296" s="419"/>
      <c r="E296" s="420"/>
      <c r="F296" s="420"/>
      <c r="G296" s="421"/>
      <c r="H296" s="421"/>
      <c r="I296" s="421"/>
      <c r="J296" s="421"/>
      <c r="K296" s="421"/>
      <c r="L296" s="421"/>
      <c r="M296" s="421"/>
      <c r="N296" s="421"/>
      <c r="O296" s="421"/>
      <c r="P296" s="421"/>
      <c r="Q296" s="421"/>
      <c r="R296" s="421"/>
      <c r="S296" s="421"/>
      <c r="T296" s="421"/>
      <c r="U296" s="421"/>
      <c r="V296" s="421"/>
      <c r="W296" s="421"/>
      <c r="X296" s="421"/>
      <c r="Y296" s="421"/>
      <c r="Z296" s="421"/>
      <c r="AA296" s="421"/>
      <c r="AB296" s="421"/>
      <c r="AC296" s="421"/>
      <c r="AD296" s="421"/>
      <c r="AE296" s="421"/>
      <c r="AF296" s="421"/>
      <c r="AG296" s="421"/>
      <c r="AH296" s="421"/>
      <c r="AI296" s="421"/>
      <c r="AJ296" s="421"/>
      <c r="AK296" s="421"/>
      <c r="AL296" s="421"/>
      <c r="AM296" s="421"/>
    </row>
    <row r="297" spans="1:39" ht="13.5" customHeight="1" x14ac:dyDescent="0.35">
      <c r="A297" s="419"/>
      <c r="B297" s="418"/>
      <c r="C297" s="419"/>
      <c r="D297" s="419"/>
      <c r="E297" s="420"/>
      <c r="F297" s="420"/>
      <c r="G297" s="421"/>
      <c r="H297" s="421"/>
      <c r="I297" s="421"/>
      <c r="J297" s="421"/>
      <c r="K297" s="421"/>
      <c r="L297" s="421"/>
      <c r="M297" s="421"/>
      <c r="N297" s="421"/>
      <c r="O297" s="421"/>
      <c r="P297" s="421"/>
      <c r="Q297" s="421"/>
      <c r="R297" s="421"/>
      <c r="S297" s="421"/>
      <c r="T297" s="421"/>
      <c r="U297" s="421"/>
      <c r="V297" s="421"/>
      <c r="W297" s="421"/>
      <c r="X297" s="421"/>
      <c r="Y297" s="421"/>
      <c r="Z297" s="421"/>
      <c r="AA297" s="421"/>
      <c r="AB297" s="421"/>
      <c r="AC297" s="421"/>
      <c r="AD297" s="421"/>
      <c r="AE297" s="421"/>
      <c r="AF297" s="421"/>
      <c r="AG297" s="421"/>
      <c r="AH297" s="421"/>
      <c r="AI297" s="421"/>
      <c r="AJ297" s="421"/>
      <c r="AK297" s="421"/>
      <c r="AL297" s="421"/>
      <c r="AM297" s="421"/>
    </row>
    <row r="298" spans="1:39" ht="13.5" customHeight="1" x14ac:dyDescent="0.35">
      <c r="A298" s="419"/>
      <c r="B298" s="418"/>
      <c r="C298" s="419"/>
      <c r="D298" s="419"/>
      <c r="E298" s="420"/>
      <c r="F298" s="420"/>
      <c r="G298" s="421"/>
      <c r="H298" s="421"/>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c r="AE298" s="421"/>
      <c r="AF298" s="421"/>
      <c r="AG298" s="421"/>
      <c r="AH298" s="421"/>
      <c r="AI298" s="421"/>
      <c r="AJ298" s="421"/>
      <c r="AK298" s="421"/>
      <c r="AL298" s="421"/>
      <c r="AM298" s="421"/>
    </row>
    <row r="299" spans="1:39" ht="13.5" customHeight="1" x14ac:dyDescent="0.35">
      <c r="A299" s="419"/>
      <c r="B299" s="418"/>
      <c r="C299" s="419"/>
      <c r="D299" s="419"/>
      <c r="E299" s="420"/>
      <c r="F299" s="420"/>
      <c r="G299" s="421"/>
      <c r="H299" s="421"/>
      <c r="I299" s="421"/>
      <c r="J299" s="421"/>
      <c r="K299" s="421"/>
      <c r="L299" s="421"/>
      <c r="M299" s="421"/>
      <c r="N299" s="421"/>
      <c r="O299" s="421"/>
      <c r="P299" s="421"/>
      <c r="Q299" s="421"/>
      <c r="R299" s="421"/>
      <c r="S299" s="421"/>
      <c r="T299" s="421"/>
      <c r="U299" s="421"/>
      <c r="V299" s="421"/>
      <c r="W299" s="421"/>
      <c r="X299" s="421"/>
      <c r="Y299" s="421"/>
      <c r="Z299" s="421"/>
      <c r="AA299" s="421"/>
      <c r="AB299" s="421"/>
      <c r="AC299" s="421"/>
      <c r="AD299" s="421"/>
      <c r="AE299" s="421"/>
      <c r="AF299" s="421"/>
      <c r="AG299" s="421"/>
      <c r="AH299" s="421"/>
      <c r="AI299" s="421"/>
      <c r="AJ299" s="421"/>
      <c r="AK299" s="421"/>
      <c r="AL299" s="421"/>
      <c r="AM299" s="421"/>
    </row>
    <row r="300" spans="1:39" ht="13.5" customHeight="1" x14ac:dyDescent="0.35">
      <c r="A300" s="419"/>
      <c r="B300" s="418"/>
      <c r="C300" s="419"/>
      <c r="D300" s="419"/>
      <c r="E300" s="420"/>
      <c r="F300" s="420"/>
      <c r="G300" s="421"/>
      <c r="H300" s="421"/>
      <c r="I300" s="421"/>
      <c r="J300" s="421"/>
      <c r="K300" s="421"/>
      <c r="L300" s="421"/>
      <c r="M300" s="421"/>
      <c r="N300" s="421"/>
      <c r="O300" s="421"/>
      <c r="P300" s="421"/>
      <c r="Q300" s="421"/>
      <c r="R300" s="421"/>
      <c r="S300" s="421"/>
      <c r="T300" s="421"/>
      <c r="U300" s="421"/>
      <c r="V300" s="421"/>
      <c r="W300" s="421"/>
      <c r="X300" s="421"/>
      <c r="Y300" s="421"/>
      <c r="Z300" s="421"/>
      <c r="AA300" s="421"/>
      <c r="AB300" s="421"/>
      <c r="AC300" s="421"/>
      <c r="AD300" s="421"/>
      <c r="AE300" s="421"/>
      <c r="AF300" s="421"/>
      <c r="AG300" s="421"/>
      <c r="AH300" s="421"/>
      <c r="AI300" s="421"/>
      <c r="AJ300" s="421"/>
      <c r="AK300" s="421"/>
      <c r="AL300" s="421"/>
      <c r="AM300" s="421"/>
    </row>
    <row r="301" spans="1:39" ht="13.5" customHeight="1" x14ac:dyDescent="0.35">
      <c r="A301" s="419"/>
      <c r="B301" s="418"/>
      <c r="C301" s="419"/>
      <c r="D301" s="419"/>
      <c r="E301" s="420"/>
      <c r="F301" s="420"/>
      <c r="G301" s="421"/>
      <c r="H301" s="421"/>
      <c r="I301" s="421"/>
      <c r="J301" s="421"/>
      <c r="K301" s="421"/>
      <c r="L301" s="421"/>
      <c r="M301" s="421"/>
      <c r="N301" s="421"/>
      <c r="O301" s="421"/>
      <c r="P301" s="421"/>
      <c r="Q301" s="421"/>
      <c r="R301" s="421"/>
      <c r="S301" s="421"/>
      <c r="T301" s="421"/>
      <c r="U301" s="421"/>
      <c r="V301" s="421"/>
      <c r="W301" s="421"/>
      <c r="X301" s="421"/>
      <c r="Y301" s="421"/>
      <c r="Z301" s="421"/>
      <c r="AA301" s="421"/>
      <c r="AB301" s="421"/>
      <c r="AC301" s="421"/>
      <c r="AD301" s="421"/>
      <c r="AE301" s="421"/>
      <c r="AF301" s="421"/>
      <c r="AG301" s="421"/>
      <c r="AH301" s="421"/>
      <c r="AI301" s="421"/>
      <c r="AJ301" s="421"/>
      <c r="AK301" s="421"/>
      <c r="AL301" s="421"/>
      <c r="AM301" s="421"/>
    </row>
    <row r="302" spans="1:39" ht="13.5" customHeight="1" x14ac:dyDescent="0.35">
      <c r="A302" s="419"/>
      <c r="B302" s="418"/>
      <c r="C302" s="419"/>
      <c r="D302" s="419"/>
      <c r="E302" s="420"/>
      <c r="F302" s="420"/>
      <c r="G302" s="421"/>
      <c r="H302" s="421"/>
      <c r="I302" s="421"/>
      <c r="J302" s="421"/>
      <c r="K302" s="421"/>
      <c r="L302" s="421"/>
      <c r="M302" s="421"/>
      <c r="N302" s="421"/>
      <c r="O302" s="421"/>
      <c r="P302" s="421"/>
      <c r="Q302" s="421"/>
      <c r="R302" s="421"/>
      <c r="S302" s="421"/>
      <c r="T302" s="421"/>
      <c r="U302" s="421"/>
      <c r="V302" s="421"/>
      <c r="W302" s="421"/>
      <c r="X302" s="421"/>
      <c r="Y302" s="421"/>
      <c r="Z302" s="421"/>
      <c r="AA302" s="421"/>
      <c r="AB302" s="421"/>
      <c r="AC302" s="421"/>
      <c r="AD302" s="421"/>
      <c r="AE302" s="421"/>
      <c r="AF302" s="421"/>
      <c r="AG302" s="421"/>
      <c r="AH302" s="421"/>
      <c r="AI302" s="421"/>
      <c r="AJ302" s="421"/>
      <c r="AK302" s="421"/>
      <c r="AL302" s="421"/>
      <c r="AM302" s="421"/>
    </row>
    <row r="303" spans="1:39" ht="13.5" customHeight="1" x14ac:dyDescent="0.35">
      <c r="A303" s="419"/>
      <c r="B303" s="418"/>
      <c r="C303" s="419"/>
      <c r="D303" s="419"/>
      <c r="E303" s="420"/>
      <c r="F303" s="420"/>
      <c r="G303" s="421"/>
      <c r="H303" s="421"/>
      <c r="I303" s="421"/>
      <c r="J303" s="421"/>
      <c r="K303" s="421"/>
      <c r="L303" s="421"/>
      <c r="M303" s="421"/>
      <c r="N303" s="421"/>
      <c r="O303" s="421"/>
      <c r="P303" s="421"/>
      <c r="Q303" s="421"/>
      <c r="R303" s="421"/>
      <c r="S303" s="421"/>
      <c r="T303" s="421"/>
      <c r="U303" s="421"/>
      <c r="V303" s="421"/>
      <c r="W303" s="421"/>
      <c r="X303" s="421"/>
      <c r="Y303" s="421"/>
      <c r="Z303" s="421"/>
      <c r="AA303" s="421"/>
      <c r="AB303" s="421"/>
      <c r="AC303" s="421"/>
      <c r="AD303" s="421"/>
      <c r="AE303" s="421"/>
      <c r="AF303" s="421"/>
      <c r="AG303" s="421"/>
      <c r="AH303" s="421"/>
      <c r="AI303" s="421"/>
      <c r="AJ303" s="421"/>
      <c r="AK303" s="421"/>
      <c r="AL303" s="421"/>
      <c r="AM303" s="421"/>
    </row>
    <row r="304" spans="1:39" ht="13.5" customHeight="1" x14ac:dyDescent="0.35">
      <c r="A304" s="419"/>
      <c r="B304" s="418"/>
      <c r="C304" s="419"/>
      <c r="D304" s="419"/>
      <c r="E304" s="420"/>
      <c r="F304" s="420"/>
      <c r="G304" s="421"/>
      <c r="H304" s="421"/>
      <c r="I304" s="421"/>
      <c r="J304" s="421"/>
      <c r="K304" s="421"/>
      <c r="L304" s="421"/>
      <c r="M304" s="421"/>
      <c r="N304" s="421"/>
      <c r="O304" s="421"/>
      <c r="P304" s="421"/>
      <c r="Q304" s="421"/>
      <c r="R304" s="421"/>
      <c r="S304" s="421"/>
      <c r="T304" s="421"/>
      <c r="U304" s="421"/>
      <c r="V304" s="421"/>
      <c r="W304" s="421"/>
      <c r="X304" s="421"/>
      <c r="Y304" s="421"/>
      <c r="Z304" s="421"/>
      <c r="AA304" s="421"/>
      <c r="AB304" s="421"/>
      <c r="AC304" s="421"/>
      <c r="AD304" s="421"/>
      <c r="AE304" s="421"/>
      <c r="AF304" s="421"/>
      <c r="AG304" s="421"/>
      <c r="AH304" s="421"/>
      <c r="AI304" s="421"/>
      <c r="AJ304" s="421"/>
      <c r="AK304" s="421"/>
      <c r="AL304" s="421"/>
      <c r="AM304" s="421"/>
    </row>
    <row r="305" spans="1:39" ht="13.5" customHeight="1" x14ac:dyDescent="0.35">
      <c r="A305" s="419"/>
      <c r="B305" s="418"/>
      <c r="C305" s="419"/>
      <c r="D305" s="419"/>
      <c r="E305" s="420"/>
      <c r="F305" s="420"/>
      <c r="G305" s="421"/>
      <c r="H305" s="421"/>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row>
    <row r="306" spans="1:39" ht="13.5" customHeight="1" x14ac:dyDescent="0.35">
      <c r="A306" s="419"/>
      <c r="B306" s="418"/>
      <c r="C306" s="419"/>
      <c r="D306" s="419"/>
      <c r="E306" s="420"/>
      <c r="F306" s="420"/>
      <c r="G306" s="421"/>
      <c r="H306" s="421"/>
      <c r="I306" s="421"/>
      <c r="J306" s="421"/>
      <c r="K306" s="421"/>
      <c r="L306" s="421"/>
      <c r="M306" s="421"/>
      <c r="N306" s="421"/>
      <c r="O306" s="421"/>
      <c r="P306" s="421"/>
      <c r="Q306" s="421"/>
      <c r="R306" s="421"/>
      <c r="S306" s="421"/>
      <c r="T306" s="421"/>
      <c r="U306" s="421"/>
      <c r="V306" s="421"/>
      <c r="W306" s="421"/>
      <c r="X306" s="421"/>
      <c r="Y306" s="421"/>
      <c r="Z306" s="421"/>
      <c r="AA306" s="421"/>
      <c r="AB306" s="421"/>
      <c r="AC306" s="421"/>
      <c r="AD306" s="421"/>
      <c r="AE306" s="421"/>
      <c r="AF306" s="421"/>
      <c r="AG306" s="421"/>
      <c r="AH306" s="421"/>
      <c r="AI306" s="421"/>
      <c r="AJ306" s="421"/>
      <c r="AK306" s="421"/>
      <c r="AL306" s="421"/>
      <c r="AM306" s="421"/>
    </row>
    <row r="307" spans="1:39" ht="13.5" customHeight="1" x14ac:dyDescent="0.35">
      <c r="A307" s="419"/>
      <c r="B307" s="418"/>
      <c r="C307" s="419"/>
      <c r="D307" s="419"/>
      <c r="E307" s="420"/>
      <c r="F307" s="420"/>
      <c r="G307" s="421"/>
      <c r="H307" s="421"/>
      <c r="I307" s="421"/>
      <c r="J307" s="421"/>
      <c r="K307" s="421"/>
      <c r="L307" s="421"/>
      <c r="M307" s="421"/>
      <c r="N307" s="421"/>
      <c r="O307" s="421"/>
      <c r="P307" s="421"/>
      <c r="Q307" s="421"/>
      <c r="R307" s="421"/>
      <c r="S307" s="421"/>
      <c r="T307" s="421"/>
      <c r="U307" s="421"/>
      <c r="V307" s="421"/>
      <c r="W307" s="421"/>
      <c r="X307" s="421"/>
      <c r="Y307" s="421"/>
      <c r="Z307" s="421"/>
      <c r="AA307" s="421"/>
      <c r="AB307" s="421"/>
      <c r="AC307" s="421"/>
      <c r="AD307" s="421"/>
      <c r="AE307" s="421"/>
      <c r="AF307" s="421"/>
      <c r="AG307" s="421"/>
      <c r="AH307" s="421"/>
      <c r="AI307" s="421"/>
      <c r="AJ307" s="421"/>
      <c r="AK307" s="421"/>
      <c r="AL307" s="421"/>
      <c r="AM307" s="421"/>
    </row>
    <row r="308" spans="1:39" ht="13.5" customHeight="1" x14ac:dyDescent="0.35">
      <c r="A308" s="419"/>
      <c r="B308" s="418"/>
      <c r="C308" s="419"/>
      <c r="D308" s="419"/>
      <c r="E308" s="420"/>
      <c r="F308" s="420"/>
      <c r="G308" s="421"/>
      <c r="H308" s="421"/>
      <c r="I308" s="421"/>
      <c r="J308" s="421"/>
      <c r="K308" s="421"/>
      <c r="L308" s="421"/>
      <c r="M308" s="421"/>
      <c r="N308" s="421"/>
      <c r="O308" s="421"/>
      <c r="P308" s="421"/>
      <c r="Q308" s="421"/>
      <c r="R308" s="421"/>
      <c r="S308" s="421"/>
      <c r="T308" s="421"/>
      <c r="U308" s="421"/>
      <c r="V308" s="421"/>
      <c r="W308" s="421"/>
      <c r="X308" s="421"/>
      <c r="Y308" s="421"/>
      <c r="Z308" s="421"/>
      <c r="AA308" s="421"/>
      <c r="AB308" s="421"/>
      <c r="AC308" s="421"/>
      <c r="AD308" s="421"/>
      <c r="AE308" s="421"/>
      <c r="AF308" s="421"/>
      <c r="AG308" s="421"/>
      <c r="AH308" s="421"/>
      <c r="AI308" s="421"/>
      <c r="AJ308" s="421"/>
      <c r="AK308" s="421"/>
      <c r="AL308" s="421"/>
      <c r="AM308" s="421"/>
    </row>
    <row r="309" spans="1:39" ht="13.5" customHeight="1" x14ac:dyDescent="0.35">
      <c r="A309" s="419"/>
      <c r="B309" s="418"/>
      <c r="C309" s="419"/>
      <c r="D309" s="419"/>
      <c r="E309" s="420"/>
      <c r="F309" s="420"/>
      <c r="G309" s="421"/>
      <c r="H309" s="421"/>
      <c r="I309" s="421"/>
      <c r="J309" s="421"/>
      <c r="K309" s="421"/>
      <c r="L309" s="421"/>
      <c r="M309" s="421"/>
      <c r="N309" s="421"/>
      <c r="O309" s="421"/>
      <c r="P309" s="421"/>
      <c r="Q309" s="421"/>
      <c r="R309" s="421"/>
      <c r="S309" s="421"/>
      <c r="T309" s="421"/>
      <c r="U309" s="421"/>
      <c r="V309" s="421"/>
      <c r="W309" s="421"/>
      <c r="X309" s="421"/>
      <c r="Y309" s="421"/>
      <c r="Z309" s="421"/>
      <c r="AA309" s="421"/>
      <c r="AB309" s="421"/>
      <c r="AC309" s="421"/>
      <c r="AD309" s="421"/>
      <c r="AE309" s="421"/>
      <c r="AF309" s="421"/>
      <c r="AG309" s="421"/>
      <c r="AH309" s="421"/>
      <c r="AI309" s="421"/>
      <c r="AJ309" s="421"/>
      <c r="AK309" s="421"/>
      <c r="AL309" s="421"/>
      <c r="AM309" s="421"/>
    </row>
    <row r="310" spans="1:39" ht="13.5" customHeight="1" x14ac:dyDescent="0.35">
      <c r="A310" s="419"/>
      <c r="B310" s="418"/>
      <c r="C310" s="419"/>
      <c r="D310" s="419"/>
      <c r="E310" s="420"/>
      <c r="F310" s="420"/>
      <c r="G310" s="421"/>
      <c r="H310" s="421"/>
      <c r="I310" s="421"/>
      <c r="J310" s="421"/>
      <c r="K310" s="421"/>
      <c r="L310" s="421"/>
      <c r="M310" s="421"/>
      <c r="N310" s="421"/>
      <c r="O310" s="421"/>
      <c r="P310" s="421"/>
      <c r="Q310" s="421"/>
      <c r="R310" s="421"/>
      <c r="S310" s="421"/>
      <c r="T310" s="421"/>
      <c r="U310" s="421"/>
      <c r="V310" s="421"/>
      <c r="W310" s="421"/>
      <c r="X310" s="421"/>
      <c r="Y310" s="421"/>
      <c r="Z310" s="421"/>
      <c r="AA310" s="421"/>
      <c r="AB310" s="421"/>
      <c r="AC310" s="421"/>
      <c r="AD310" s="421"/>
      <c r="AE310" s="421"/>
      <c r="AF310" s="421"/>
      <c r="AG310" s="421"/>
      <c r="AH310" s="421"/>
      <c r="AI310" s="421"/>
      <c r="AJ310" s="421"/>
      <c r="AK310" s="421"/>
      <c r="AL310" s="421"/>
      <c r="AM310" s="421"/>
    </row>
    <row r="311" spans="1:39" ht="13.5" customHeight="1" x14ac:dyDescent="0.35">
      <c r="A311" s="419"/>
      <c r="B311" s="418"/>
      <c r="C311" s="419"/>
      <c r="D311" s="419"/>
      <c r="E311" s="420"/>
      <c r="F311" s="420"/>
      <c r="G311" s="421"/>
      <c r="H311" s="421"/>
      <c r="I311" s="421"/>
      <c r="J311" s="421"/>
      <c r="K311" s="421"/>
      <c r="L311" s="421"/>
      <c r="M311" s="421"/>
      <c r="N311" s="421"/>
      <c r="O311" s="421"/>
      <c r="P311" s="421"/>
      <c r="Q311" s="421"/>
      <c r="R311" s="421"/>
      <c r="S311" s="421"/>
      <c r="T311" s="421"/>
      <c r="U311" s="421"/>
      <c r="V311" s="421"/>
      <c r="W311" s="421"/>
      <c r="X311" s="421"/>
      <c r="Y311" s="421"/>
      <c r="Z311" s="421"/>
      <c r="AA311" s="421"/>
      <c r="AB311" s="421"/>
      <c r="AC311" s="421"/>
      <c r="AD311" s="421"/>
      <c r="AE311" s="421"/>
      <c r="AF311" s="421"/>
      <c r="AG311" s="421"/>
      <c r="AH311" s="421"/>
      <c r="AI311" s="421"/>
      <c r="AJ311" s="421"/>
      <c r="AK311" s="421"/>
      <c r="AL311" s="421"/>
      <c r="AM311" s="421"/>
    </row>
    <row r="312" spans="1:39" ht="13.5" customHeight="1" x14ac:dyDescent="0.35">
      <c r="A312" s="419"/>
      <c r="B312" s="418"/>
      <c r="C312" s="419"/>
      <c r="D312" s="419"/>
      <c r="E312" s="420"/>
      <c r="F312" s="420"/>
      <c r="G312" s="421"/>
      <c r="H312" s="421"/>
      <c r="I312" s="421"/>
      <c r="J312" s="421"/>
      <c r="K312" s="421"/>
      <c r="L312" s="421"/>
      <c r="M312" s="421"/>
      <c r="N312" s="421"/>
      <c r="O312" s="421"/>
      <c r="P312" s="421"/>
      <c r="Q312" s="421"/>
      <c r="R312" s="421"/>
      <c r="S312" s="421"/>
      <c r="T312" s="421"/>
      <c r="U312" s="421"/>
      <c r="V312" s="421"/>
      <c r="W312" s="421"/>
      <c r="X312" s="421"/>
      <c r="Y312" s="421"/>
      <c r="Z312" s="421"/>
      <c r="AA312" s="421"/>
      <c r="AB312" s="421"/>
      <c r="AC312" s="421"/>
      <c r="AD312" s="421"/>
      <c r="AE312" s="421"/>
      <c r="AF312" s="421"/>
      <c r="AG312" s="421"/>
      <c r="AH312" s="421"/>
      <c r="AI312" s="421"/>
      <c r="AJ312" s="421"/>
      <c r="AK312" s="421"/>
      <c r="AL312" s="421"/>
      <c r="AM312" s="421"/>
    </row>
    <row r="313" spans="1:39" ht="13.5" customHeight="1" x14ac:dyDescent="0.35">
      <c r="A313" s="419"/>
      <c r="B313" s="418"/>
      <c r="C313" s="419"/>
      <c r="D313" s="419"/>
      <c r="E313" s="420"/>
      <c r="F313" s="420"/>
      <c r="G313" s="421"/>
      <c r="H313" s="421"/>
      <c r="I313" s="421"/>
      <c r="J313" s="421"/>
      <c r="K313" s="421"/>
      <c r="L313" s="421"/>
      <c r="M313" s="421"/>
      <c r="N313" s="421"/>
      <c r="O313" s="421"/>
      <c r="P313" s="421"/>
      <c r="Q313" s="421"/>
      <c r="R313" s="421"/>
      <c r="S313" s="421"/>
      <c r="T313" s="421"/>
      <c r="U313" s="421"/>
      <c r="V313" s="421"/>
      <c r="W313" s="421"/>
      <c r="X313" s="421"/>
      <c r="Y313" s="421"/>
      <c r="Z313" s="421"/>
      <c r="AA313" s="421"/>
      <c r="AB313" s="421"/>
      <c r="AC313" s="421"/>
      <c r="AD313" s="421"/>
      <c r="AE313" s="421"/>
      <c r="AF313" s="421"/>
      <c r="AG313" s="421"/>
      <c r="AH313" s="421"/>
      <c r="AI313" s="421"/>
      <c r="AJ313" s="421"/>
      <c r="AK313" s="421"/>
      <c r="AL313" s="421"/>
      <c r="AM313" s="421"/>
    </row>
    <row r="314" spans="1:39" ht="13.5" customHeight="1" x14ac:dyDescent="0.35">
      <c r="A314" s="419"/>
      <c r="B314" s="418"/>
      <c r="C314" s="419"/>
      <c r="D314" s="419"/>
      <c r="E314" s="420"/>
      <c r="F314" s="420"/>
      <c r="G314" s="421"/>
      <c r="H314" s="421"/>
      <c r="I314" s="421"/>
      <c r="J314" s="421"/>
      <c r="K314" s="421"/>
      <c r="L314" s="421"/>
      <c r="M314" s="421"/>
      <c r="N314" s="421"/>
      <c r="O314" s="421"/>
      <c r="P314" s="421"/>
      <c r="Q314" s="421"/>
      <c r="R314" s="421"/>
      <c r="S314" s="421"/>
      <c r="T314" s="421"/>
      <c r="U314" s="421"/>
      <c r="V314" s="421"/>
      <c r="W314" s="421"/>
      <c r="X314" s="421"/>
      <c r="Y314" s="421"/>
      <c r="Z314" s="421"/>
      <c r="AA314" s="421"/>
      <c r="AB314" s="421"/>
      <c r="AC314" s="421"/>
      <c r="AD314" s="421"/>
      <c r="AE314" s="421"/>
      <c r="AF314" s="421"/>
      <c r="AG314" s="421"/>
      <c r="AH314" s="421"/>
      <c r="AI314" s="421"/>
      <c r="AJ314" s="421"/>
      <c r="AK314" s="421"/>
      <c r="AL314" s="421"/>
      <c r="AM314" s="421"/>
    </row>
    <row r="315" spans="1:39" ht="13.5" customHeight="1" x14ac:dyDescent="0.35">
      <c r="A315" s="419"/>
      <c r="B315" s="418"/>
      <c r="C315" s="419"/>
      <c r="D315" s="419"/>
      <c r="E315" s="420"/>
      <c r="F315" s="420"/>
      <c r="G315" s="421"/>
      <c r="H315" s="421"/>
      <c r="I315" s="421"/>
      <c r="J315" s="421"/>
      <c r="K315" s="421"/>
      <c r="L315" s="421"/>
      <c r="M315" s="421"/>
      <c r="N315" s="421"/>
      <c r="O315" s="421"/>
      <c r="P315" s="421"/>
      <c r="Q315" s="421"/>
      <c r="R315" s="421"/>
      <c r="S315" s="421"/>
      <c r="T315" s="421"/>
      <c r="U315" s="421"/>
      <c r="V315" s="421"/>
      <c r="W315" s="421"/>
      <c r="X315" s="421"/>
      <c r="Y315" s="421"/>
      <c r="Z315" s="421"/>
      <c r="AA315" s="421"/>
      <c r="AB315" s="421"/>
      <c r="AC315" s="421"/>
      <c r="AD315" s="421"/>
      <c r="AE315" s="421"/>
      <c r="AF315" s="421"/>
      <c r="AG315" s="421"/>
      <c r="AH315" s="421"/>
      <c r="AI315" s="421"/>
      <c r="AJ315" s="421"/>
      <c r="AK315" s="421"/>
      <c r="AL315" s="421"/>
      <c r="AM315" s="421"/>
    </row>
    <row r="316" spans="1:39" ht="13.5" customHeight="1" x14ac:dyDescent="0.35">
      <c r="A316" s="419"/>
      <c r="B316" s="418"/>
      <c r="C316" s="419"/>
      <c r="D316" s="419"/>
      <c r="E316" s="420"/>
      <c r="F316" s="420"/>
      <c r="G316" s="421"/>
      <c r="H316" s="421"/>
      <c r="I316" s="421"/>
      <c r="J316" s="421"/>
      <c r="K316" s="421"/>
      <c r="L316" s="421"/>
      <c r="M316" s="421"/>
      <c r="N316" s="421"/>
      <c r="O316" s="421"/>
      <c r="P316" s="421"/>
      <c r="Q316" s="421"/>
      <c r="R316" s="421"/>
      <c r="S316" s="421"/>
      <c r="T316" s="421"/>
      <c r="U316" s="421"/>
      <c r="V316" s="421"/>
      <c r="W316" s="421"/>
      <c r="X316" s="421"/>
      <c r="Y316" s="421"/>
      <c r="Z316" s="421"/>
      <c r="AA316" s="421"/>
      <c r="AB316" s="421"/>
      <c r="AC316" s="421"/>
      <c r="AD316" s="421"/>
      <c r="AE316" s="421"/>
      <c r="AF316" s="421"/>
      <c r="AG316" s="421"/>
      <c r="AH316" s="421"/>
      <c r="AI316" s="421"/>
      <c r="AJ316" s="421"/>
      <c r="AK316" s="421"/>
      <c r="AL316" s="421"/>
      <c r="AM316" s="421"/>
    </row>
    <row r="317" spans="1:39" ht="13.5" customHeight="1" x14ac:dyDescent="0.35">
      <c r="A317" s="419"/>
      <c r="B317" s="418"/>
      <c r="C317" s="419"/>
      <c r="D317" s="419"/>
      <c r="E317" s="420"/>
      <c r="F317" s="420"/>
      <c r="G317" s="421"/>
      <c r="H317" s="421"/>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421"/>
      <c r="AE317" s="421"/>
      <c r="AF317" s="421"/>
      <c r="AG317" s="421"/>
      <c r="AH317" s="421"/>
      <c r="AI317" s="421"/>
      <c r="AJ317" s="421"/>
      <c r="AK317" s="421"/>
      <c r="AL317" s="421"/>
      <c r="AM317" s="421"/>
    </row>
    <row r="318" spans="1:39" ht="13.5" customHeight="1" x14ac:dyDescent="0.35">
      <c r="A318" s="419"/>
      <c r="B318" s="418"/>
      <c r="C318" s="419"/>
      <c r="D318" s="419"/>
      <c r="E318" s="420"/>
      <c r="F318" s="420"/>
      <c r="G318" s="421"/>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row>
    <row r="319" spans="1:39" ht="13.5" customHeight="1" x14ac:dyDescent="0.35">
      <c r="A319" s="419"/>
      <c r="B319" s="418"/>
      <c r="C319" s="419"/>
      <c r="D319" s="419"/>
      <c r="E319" s="420"/>
      <c r="F319" s="420"/>
      <c r="G319" s="421"/>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row>
    <row r="320" spans="1:39" ht="13.5" customHeight="1" x14ac:dyDescent="0.35">
      <c r="A320" s="419"/>
      <c r="B320" s="418"/>
      <c r="C320" s="419"/>
      <c r="D320" s="419"/>
      <c r="E320" s="420"/>
      <c r="F320" s="420"/>
      <c r="G320" s="421"/>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row>
    <row r="321" spans="1:39" ht="13.5" customHeight="1" x14ac:dyDescent="0.35">
      <c r="A321" s="419"/>
      <c r="B321" s="418"/>
      <c r="C321" s="419"/>
      <c r="D321" s="419"/>
      <c r="E321" s="420"/>
      <c r="F321" s="420"/>
      <c r="G321" s="421"/>
      <c r="H321" s="421"/>
      <c r="I321" s="421"/>
      <c r="J321" s="421"/>
      <c r="K321" s="421"/>
      <c r="L321" s="421"/>
      <c r="M321" s="421"/>
      <c r="N321" s="421"/>
      <c r="O321" s="421"/>
      <c r="P321" s="421"/>
      <c r="Q321" s="421"/>
      <c r="R321" s="421"/>
      <c r="S321" s="421"/>
      <c r="T321" s="421"/>
      <c r="U321" s="421"/>
      <c r="V321" s="421"/>
      <c r="W321" s="421"/>
      <c r="X321" s="421"/>
      <c r="Y321" s="421"/>
      <c r="Z321" s="421"/>
      <c r="AA321" s="421"/>
      <c r="AB321" s="421"/>
      <c r="AC321" s="421"/>
      <c r="AD321" s="421"/>
      <c r="AE321" s="421"/>
      <c r="AF321" s="421"/>
      <c r="AG321" s="421"/>
      <c r="AH321" s="421"/>
      <c r="AI321" s="421"/>
      <c r="AJ321" s="421"/>
      <c r="AK321" s="421"/>
      <c r="AL321" s="421"/>
      <c r="AM321" s="421"/>
    </row>
    <row r="322" spans="1:39" ht="13.5" customHeight="1" x14ac:dyDescent="0.35">
      <c r="A322" s="419"/>
      <c r="B322" s="418"/>
      <c r="C322" s="419"/>
      <c r="D322" s="419"/>
      <c r="E322" s="420"/>
      <c r="F322" s="420"/>
      <c r="G322" s="421"/>
      <c r="H322" s="421"/>
      <c r="I322" s="421"/>
      <c r="J322" s="421"/>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1"/>
      <c r="AK322" s="421"/>
      <c r="AL322" s="421"/>
      <c r="AM322" s="421"/>
    </row>
    <row r="323" spans="1:39" ht="13.5" customHeight="1" x14ac:dyDescent="0.35">
      <c r="A323" s="419"/>
      <c r="B323" s="418"/>
      <c r="C323" s="419"/>
      <c r="D323" s="419"/>
      <c r="E323" s="420"/>
      <c r="F323" s="420"/>
      <c r="G323" s="421"/>
      <c r="H323" s="421"/>
      <c r="I323" s="421"/>
      <c r="J323" s="421"/>
      <c r="K323" s="421"/>
      <c r="L323" s="421"/>
      <c r="M323" s="421"/>
      <c r="N323" s="421"/>
      <c r="O323" s="421"/>
      <c r="P323" s="421"/>
      <c r="Q323" s="421"/>
      <c r="R323" s="421"/>
      <c r="S323" s="421"/>
      <c r="T323" s="421"/>
      <c r="U323" s="421"/>
      <c r="V323" s="421"/>
      <c r="W323" s="421"/>
      <c r="X323" s="421"/>
      <c r="Y323" s="421"/>
      <c r="Z323" s="421"/>
      <c r="AA323" s="421"/>
      <c r="AB323" s="421"/>
      <c r="AC323" s="421"/>
      <c r="AD323" s="421"/>
      <c r="AE323" s="421"/>
      <c r="AF323" s="421"/>
      <c r="AG323" s="421"/>
      <c r="AH323" s="421"/>
      <c r="AI323" s="421"/>
      <c r="AJ323" s="421"/>
      <c r="AK323" s="421"/>
      <c r="AL323" s="421"/>
      <c r="AM323" s="421"/>
    </row>
    <row r="324" spans="1:39" ht="13.5" customHeight="1" x14ac:dyDescent="0.35">
      <c r="A324" s="419"/>
      <c r="B324" s="418"/>
      <c r="C324" s="419"/>
      <c r="D324" s="419"/>
      <c r="E324" s="420"/>
      <c r="F324" s="420"/>
      <c r="G324" s="421"/>
      <c r="H324" s="421"/>
      <c r="I324" s="421"/>
      <c r="J324" s="421"/>
      <c r="K324" s="421"/>
      <c r="L324" s="421"/>
      <c r="M324" s="421"/>
      <c r="N324" s="421"/>
      <c r="O324" s="421"/>
      <c r="P324" s="421"/>
      <c r="Q324" s="421"/>
      <c r="R324" s="421"/>
      <c r="S324" s="421"/>
      <c r="T324" s="421"/>
      <c r="U324" s="421"/>
      <c r="V324" s="421"/>
      <c r="W324" s="421"/>
      <c r="X324" s="421"/>
      <c r="Y324" s="421"/>
      <c r="Z324" s="421"/>
      <c r="AA324" s="421"/>
      <c r="AB324" s="421"/>
      <c r="AC324" s="421"/>
      <c r="AD324" s="421"/>
      <c r="AE324" s="421"/>
      <c r="AF324" s="421"/>
      <c r="AG324" s="421"/>
      <c r="AH324" s="421"/>
      <c r="AI324" s="421"/>
      <c r="AJ324" s="421"/>
      <c r="AK324" s="421"/>
      <c r="AL324" s="421"/>
      <c r="AM324" s="421"/>
    </row>
    <row r="325" spans="1:39" ht="13.5" customHeight="1" x14ac:dyDescent="0.35">
      <c r="A325" s="419"/>
      <c r="B325" s="418"/>
      <c r="C325" s="419"/>
      <c r="D325" s="419"/>
      <c r="E325" s="420"/>
      <c r="F325" s="420"/>
      <c r="G325" s="421"/>
      <c r="H325" s="421"/>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E325" s="421"/>
      <c r="AF325" s="421"/>
      <c r="AG325" s="421"/>
      <c r="AH325" s="421"/>
      <c r="AI325" s="421"/>
      <c r="AJ325" s="421"/>
      <c r="AK325" s="421"/>
      <c r="AL325" s="421"/>
      <c r="AM325" s="421"/>
    </row>
    <row r="326" spans="1:39" ht="13.5" customHeight="1" x14ac:dyDescent="0.35">
      <c r="A326" s="419"/>
      <c r="B326" s="418"/>
      <c r="C326" s="419"/>
      <c r="D326" s="419"/>
      <c r="E326" s="420"/>
      <c r="F326" s="420"/>
      <c r="G326" s="421"/>
      <c r="H326" s="421"/>
      <c r="I326" s="421"/>
      <c r="J326" s="421"/>
      <c r="K326" s="421"/>
      <c r="L326" s="421"/>
      <c r="M326" s="421"/>
      <c r="N326" s="421"/>
      <c r="O326" s="421"/>
      <c r="P326" s="421"/>
      <c r="Q326" s="421"/>
      <c r="R326" s="421"/>
      <c r="S326" s="421"/>
      <c r="T326" s="421"/>
      <c r="U326" s="421"/>
      <c r="V326" s="421"/>
      <c r="W326" s="421"/>
      <c r="X326" s="421"/>
      <c r="Y326" s="421"/>
      <c r="Z326" s="421"/>
      <c r="AA326" s="421"/>
      <c r="AB326" s="421"/>
      <c r="AC326" s="421"/>
      <c r="AD326" s="421"/>
      <c r="AE326" s="421"/>
      <c r="AF326" s="421"/>
      <c r="AG326" s="421"/>
      <c r="AH326" s="421"/>
      <c r="AI326" s="421"/>
      <c r="AJ326" s="421"/>
      <c r="AK326" s="421"/>
      <c r="AL326" s="421"/>
      <c r="AM326" s="421"/>
    </row>
    <row r="327" spans="1:39" ht="13.5" customHeight="1" x14ac:dyDescent="0.35">
      <c r="A327" s="419"/>
      <c r="B327" s="418"/>
      <c r="C327" s="419"/>
      <c r="D327" s="419"/>
      <c r="E327" s="420"/>
      <c r="F327" s="420"/>
      <c r="G327" s="421"/>
      <c r="H327" s="421"/>
      <c r="I327" s="421"/>
      <c r="J327" s="421"/>
      <c r="K327" s="421"/>
      <c r="L327" s="421"/>
      <c r="M327" s="421"/>
      <c r="N327" s="421"/>
      <c r="O327" s="421"/>
      <c r="P327" s="421"/>
      <c r="Q327" s="421"/>
      <c r="R327" s="421"/>
      <c r="S327" s="421"/>
      <c r="T327" s="421"/>
      <c r="U327" s="421"/>
      <c r="V327" s="421"/>
      <c r="W327" s="421"/>
      <c r="X327" s="421"/>
      <c r="Y327" s="421"/>
      <c r="Z327" s="421"/>
      <c r="AA327" s="421"/>
      <c r="AB327" s="421"/>
      <c r="AC327" s="421"/>
      <c r="AD327" s="421"/>
      <c r="AE327" s="421"/>
      <c r="AF327" s="421"/>
      <c r="AG327" s="421"/>
      <c r="AH327" s="421"/>
      <c r="AI327" s="421"/>
      <c r="AJ327" s="421"/>
      <c r="AK327" s="421"/>
      <c r="AL327" s="421"/>
      <c r="AM327" s="421"/>
    </row>
    <row r="328" spans="1:39" ht="13.5" customHeight="1" x14ac:dyDescent="0.35">
      <c r="A328" s="419"/>
      <c r="B328" s="418"/>
      <c r="C328" s="419"/>
      <c r="D328" s="419"/>
      <c r="E328" s="420"/>
      <c r="F328" s="420"/>
      <c r="G328" s="421"/>
      <c r="H328" s="421"/>
      <c r="I328" s="421"/>
      <c r="J328" s="421"/>
      <c r="K328" s="421"/>
      <c r="L328" s="421"/>
      <c r="M328" s="421"/>
      <c r="N328" s="421"/>
      <c r="O328" s="421"/>
      <c r="P328" s="421"/>
      <c r="Q328" s="421"/>
      <c r="R328" s="421"/>
      <c r="S328" s="421"/>
      <c r="T328" s="421"/>
      <c r="U328" s="421"/>
      <c r="V328" s="421"/>
      <c r="W328" s="421"/>
      <c r="X328" s="421"/>
      <c r="Y328" s="421"/>
      <c r="Z328" s="421"/>
      <c r="AA328" s="421"/>
      <c r="AB328" s="421"/>
      <c r="AC328" s="421"/>
      <c r="AD328" s="421"/>
      <c r="AE328" s="421"/>
      <c r="AF328" s="421"/>
      <c r="AG328" s="421"/>
      <c r="AH328" s="421"/>
      <c r="AI328" s="421"/>
      <c r="AJ328" s="421"/>
      <c r="AK328" s="421"/>
      <c r="AL328" s="421"/>
      <c r="AM328" s="421"/>
    </row>
    <row r="329" spans="1:39" ht="13.5" customHeight="1" x14ac:dyDescent="0.35">
      <c r="A329" s="419"/>
      <c r="B329" s="418"/>
      <c r="C329" s="419"/>
      <c r="D329" s="419"/>
      <c r="E329" s="420"/>
      <c r="F329" s="420"/>
      <c r="G329" s="421"/>
      <c r="H329" s="421"/>
      <c r="I329" s="421"/>
      <c r="J329" s="421"/>
      <c r="K329" s="421"/>
      <c r="L329" s="421"/>
      <c r="M329" s="421"/>
      <c r="N329" s="421"/>
      <c r="O329" s="421"/>
      <c r="P329" s="421"/>
      <c r="Q329" s="421"/>
      <c r="R329" s="421"/>
      <c r="S329" s="421"/>
      <c r="T329" s="421"/>
      <c r="U329" s="421"/>
      <c r="V329" s="421"/>
      <c r="W329" s="421"/>
      <c r="X329" s="421"/>
      <c r="Y329" s="421"/>
      <c r="Z329" s="421"/>
      <c r="AA329" s="421"/>
      <c r="AB329" s="421"/>
      <c r="AC329" s="421"/>
      <c r="AD329" s="421"/>
      <c r="AE329" s="421"/>
      <c r="AF329" s="421"/>
      <c r="AG329" s="421"/>
      <c r="AH329" s="421"/>
      <c r="AI329" s="421"/>
      <c r="AJ329" s="421"/>
      <c r="AK329" s="421"/>
      <c r="AL329" s="421"/>
      <c r="AM329" s="421"/>
    </row>
    <row r="330" spans="1:39" ht="13.5" customHeight="1" x14ac:dyDescent="0.35">
      <c r="A330" s="419"/>
      <c r="B330" s="418"/>
      <c r="C330" s="419"/>
      <c r="D330" s="419"/>
      <c r="E330" s="420"/>
      <c r="F330" s="420"/>
      <c r="G330" s="421"/>
      <c r="H330" s="421"/>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421"/>
      <c r="AE330" s="421"/>
      <c r="AF330" s="421"/>
      <c r="AG330" s="421"/>
      <c r="AH330" s="421"/>
      <c r="AI330" s="421"/>
      <c r="AJ330" s="421"/>
      <c r="AK330" s="421"/>
      <c r="AL330" s="421"/>
      <c r="AM330" s="421"/>
    </row>
    <row r="331" spans="1:39" ht="13.5" customHeight="1" x14ac:dyDescent="0.35">
      <c r="A331" s="419"/>
      <c r="B331" s="418"/>
      <c r="C331" s="419"/>
      <c r="D331" s="419"/>
      <c r="E331" s="420"/>
      <c r="F331" s="420"/>
      <c r="G331" s="421"/>
      <c r="H331" s="421"/>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421"/>
      <c r="AE331" s="421"/>
      <c r="AF331" s="421"/>
      <c r="AG331" s="421"/>
      <c r="AH331" s="421"/>
      <c r="AI331" s="421"/>
      <c r="AJ331" s="421"/>
      <c r="AK331" s="421"/>
      <c r="AL331" s="421"/>
      <c r="AM331" s="421"/>
    </row>
    <row r="332" spans="1:39" ht="13.5" customHeight="1" x14ac:dyDescent="0.35">
      <c r="A332" s="419"/>
      <c r="B332" s="418"/>
      <c r="C332" s="419"/>
      <c r="D332" s="419"/>
      <c r="E332" s="420"/>
      <c r="F332" s="420"/>
      <c r="G332" s="421"/>
      <c r="H332" s="421"/>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421"/>
      <c r="AE332" s="421"/>
      <c r="AF332" s="421"/>
      <c r="AG332" s="421"/>
      <c r="AH332" s="421"/>
      <c r="AI332" s="421"/>
      <c r="AJ332" s="421"/>
      <c r="AK332" s="421"/>
      <c r="AL332" s="421"/>
      <c r="AM332" s="421"/>
    </row>
    <row r="333" spans="1:39" ht="13.5" customHeight="1" x14ac:dyDescent="0.35">
      <c r="A333" s="419"/>
      <c r="B333" s="418"/>
      <c r="C333" s="419"/>
      <c r="D333" s="419"/>
      <c r="E333" s="420"/>
      <c r="F333" s="420"/>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421"/>
      <c r="AE333" s="421"/>
      <c r="AF333" s="421"/>
      <c r="AG333" s="421"/>
      <c r="AH333" s="421"/>
      <c r="AI333" s="421"/>
      <c r="AJ333" s="421"/>
      <c r="AK333" s="421"/>
      <c r="AL333" s="421"/>
      <c r="AM333" s="421"/>
    </row>
    <row r="334" spans="1:39" ht="13.5" customHeight="1" x14ac:dyDescent="0.35">
      <c r="A334" s="419"/>
      <c r="B334" s="418"/>
      <c r="C334" s="419"/>
      <c r="D334" s="419"/>
      <c r="E334" s="420"/>
      <c r="F334" s="420"/>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421"/>
      <c r="AE334" s="421"/>
      <c r="AF334" s="421"/>
      <c r="AG334" s="421"/>
      <c r="AH334" s="421"/>
      <c r="AI334" s="421"/>
      <c r="AJ334" s="421"/>
      <c r="AK334" s="421"/>
      <c r="AL334" s="421"/>
      <c r="AM334" s="421"/>
    </row>
    <row r="335" spans="1:39" ht="13.5" customHeight="1" x14ac:dyDescent="0.35">
      <c r="A335" s="419"/>
      <c r="B335" s="418"/>
      <c r="C335" s="419"/>
      <c r="D335" s="419"/>
      <c r="E335" s="420"/>
      <c r="F335" s="420"/>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421"/>
      <c r="AE335" s="421"/>
      <c r="AF335" s="421"/>
      <c r="AG335" s="421"/>
      <c r="AH335" s="421"/>
      <c r="AI335" s="421"/>
      <c r="AJ335" s="421"/>
      <c r="AK335" s="421"/>
      <c r="AL335" s="421"/>
      <c r="AM335" s="421"/>
    </row>
    <row r="336" spans="1:39" ht="13.5" customHeight="1" x14ac:dyDescent="0.35">
      <c r="A336" s="419"/>
      <c r="B336" s="418"/>
      <c r="C336" s="419"/>
      <c r="D336" s="419"/>
      <c r="E336" s="420"/>
      <c r="F336" s="420"/>
      <c r="G336" s="421"/>
      <c r="H336" s="421"/>
      <c r="I336" s="421"/>
      <c r="J336" s="421"/>
      <c r="K336" s="421"/>
      <c r="L336" s="421"/>
      <c r="M336" s="421"/>
      <c r="N336" s="421"/>
      <c r="O336" s="421"/>
      <c r="P336" s="421"/>
      <c r="Q336" s="421"/>
      <c r="R336" s="421"/>
      <c r="S336" s="421"/>
      <c r="T336" s="421"/>
      <c r="U336" s="421"/>
      <c r="V336" s="421"/>
      <c r="W336" s="421"/>
      <c r="X336" s="421"/>
      <c r="Y336" s="421"/>
      <c r="Z336" s="421"/>
      <c r="AA336" s="421"/>
      <c r="AB336" s="421"/>
      <c r="AC336" s="421"/>
      <c r="AD336" s="421"/>
      <c r="AE336" s="421"/>
      <c r="AF336" s="421"/>
      <c r="AG336" s="421"/>
      <c r="AH336" s="421"/>
      <c r="AI336" s="421"/>
      <c r="AJ336" s="421"/>
      <c r="AK336" s="421"/>
      <c r="AL336" s="421"/>
      <c r="AM336" s="421"/>
    </row>
    <row r="337" spans="1:39" ht="13.5" customHeight="1" x14ac:dyDescent="0.35">
      <c r="A337" s="419"/>
      <c r="B337" s="418"/>
      <c r="C337" s="419"/>
      <c r="D337" s="419"/>
      <c r="E337" s="420"/>
      <c r="F337" s="420"/>
      <c r="G337" s="421"/>
      <c r="H337" s="421"/>
      <c r="I337" s="421"/>
      <c r="J337" s="421"/>
      <c r="K337" s="421"/>
      <c r="L337" s="421"/>
      <c r="M337" s="421"/>
      <c r="N337" s="421"/>
      <c r="O337" s="421"/>
      <c r="P337" s="421"/>
      <c r="Q337" s="421"/>
      <c r="R337" s="421"/>
      <c r="S337" s="421"/>
      <c r="T337" s="421"/>
      <c r="U337" s="421"/>
      <c r="V337" s="421"/>
      <c r="W337" s="421"/>
      <c r="X337" s="421"/>
      <c r="Y337" s="421"/>
      <c r="Z337" s="421"/>
      <c r="AA337" s="421"/>
      <c r="AB337" s="421"/>
      <c r="AC337" s="421"/>
      <c r="AD337" s="421"/>
      <c r="AE337" s="421"/>
      <c r="AF337" s="421"/>
      <c r="AG337" s="421"/>
      <c r="AH337" s="421"/>
      <c r="AI337" s="421"/>
      <c r="AJ337" s="421"/>
      <c r="AK337" s="421"/>
      <c r="AL337" s="421"/>
      <c r="AM337" s="421"/>
    </row>
    <row r="338" spans="1:39" ht="13.5" customHeight="1" x14ac:dyDescent="0.35">
      <c r="A338" s="419"/>
      <c r="B338" s="418"/>
      <c r="C338" s="419"/>
      <c r="D338" s="419"/>
      <c r="E338" s="420"/>
      <c r="F338" s="420"/>
      <c r="G338" s="421"/>
      <c r="H338" s="421"/>
      <c r="I338" s="421"/>
      <c r="J338" s="421"/>
      <c r="K338" s="421"/>
      <c r="L338" s="421"/>
      <c r="M338" s="421"/>
      <c r="N338" s="421"/>
      <c r="O338" s="421"/>
      <c r="P338" s="421"/>
      <c r="Q338" s="421"/>
      <c r="R338" s="421"/>
      <c r="S338" s="421"/>
      <c r="T338" s="421"/>
      <c r="U338" s="421"/>
      <c r="V338" s="421"/>
      <c r="W338" s="421"/>
      <c r="X338" s="421"/>
      <c r="Y338" s="421"/>
      <c r="Z338" s="421"/>
      <c r="AA338" s="421"/>
      <c r="AB338" s="421"/>
      <c r="AC338" s="421"/>
      <c r="AD338" s="421"/>
      <c r="AE338" s="421"/>
      <c r="AF338" s="421"/>
      <c r="AG338" s="421"/>
      <c r="AH338" s="421"/>
      <c r="AI338" s="421"/>
      <c r="AJ338" s="421"/>
      <c r="AK338" s="421"/>
      <c r="AL338" s="421"/>
      <c r="AM338" s="421"/>
    </row>
    <row r="339" spans="1:39" ht="13.5" customHeight="1" x14ac:dyDescent="0.35">
      <c r="A339" s="419"/>
      <c r="B339" s="418"/>
      <c r="C339" s="419"/>
      <c r="D339" s="419"/>
      <c r="E339" s="420"/>
      <c r="F339" s="420"/>
      <c r="G339" s="421"/>
      <c r="H339" s="421"/>
      <c r="I339" s="421"/>
      <c r="J339" s="421"/>
      <c r="K339" s="421"/>
      <c r="L339" s="421"/>
      <c r="M339" s="421"/>
      <c r="N339" s="421"/>
      <c r="O339" s="421"/>
      <c r="P339" s="421"/>
      <c r="Q339" s="421"/>
      <c r="R339" s="421"/>
      <c r="S339" s="421"/>
      <c r="T339" s="421"/>
      <c r="U339" s="421"/>
      <c r="V339" s="421"/>
      <c r="W339" s="421"/>
      <c r="X339" s="421"/>
      <c r="Y339" s="421"/>
      <c r="Z339" s="421"/>
      <c r="AA339" s="421"/>
      <c r="AB339" s="421"/>
      <c r="AC339" s="421"/>
      <c r="AD339" s="421"/>
      <c r="AE339" s="421"/>
      <c r="AF339" s="421"/>
      <c r="AG339" s="421"/>
      <c r="AH339" s="421"/>
      <c r="AI339" s="421"/>
      <c r="AJ339" s="421"/>
      <c r="AK339" s="421"/>
      <c r="AL339" s="421"/>
      <c r="AM339" s="421"/>
    </row>
    <row r="340" spans="1:39" ht="13.5" customHeight="1" x14ac:dyDescent="0.35">
      <c r="A340" s="419"/>
      <c r="B340" s="418"/>
      <c r="C340" s="419"/>
      <c r="D340" s="419"/>
      <c r="E340" s="420"/>
      <c r="F340" s="420"/>
      <c r="G340" s="421"/>
      <c r="H340" s="421"/>
      <c r="I340" s="421"/>
      <c r="J340" s="421"/>
      <c r="K340" s="421"/>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row>
    <row r="341" spans="1:39" ht="13.5" customHeight="1" x14ac:dyDescent="0.35">
      <c r="A341" s="419"/>
      <c r="B341" s="418"/>
      <c r="C341" s="419"/>
      <c r="D341" s="419"/>
      <c r="E341" s="420"/>
      <c r="F341" s="420"/>
      <c r="G341" s="421"/>
      <c r="H341" s="421"/>
      <c r="I341" s="421"/>
      <c r="J341" s="421"/>
      <c r="K341" s="421"/>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row>
    <row r="342" spans="1:39" ht="13.5" customHeight="1" x14ac:dyDescent="0.35">
      <c r="A342" s="419"/>
      <c r="B342" s="418"/>
      <c r="C342" s="419"/>
      <c r="D342" s="419"/>
      <c r="E342" s="420"/>
      <c r="F342" s="420"/>
      <c r="G342" s="421"/>
      <c r="H342" s="421"/>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row>
    <row r="343" spans="1:39" ht="13.5" customHeight="1" x14ac:dyDescent="0.35">
      <c r="A343" s="419"/>
      <c r="B343" s="418"/>
      <c r="C343" s="419"/>
      <c r="D343" s="419"/>
      <c r="E343" s="420"/>
      <c r="F343" s="420"/>
      <c r="G343" s="421"/>
      <c r="H343" s="421"/>
      <c r="I343" s="421"/>
      <c r="J343" s="421"/>
      <c r="K343" s="421"/>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row>
    <row r="344" spans="1:39" ht="13.5" customHeight="1" x14ac:dyDescent="0.35">
      <c r="A344" s="419"/>
      <c r="B344" s="418"/>
      <c r="C344" s="419"/>
      <c r="D344" s="419"/>
      <c r="E344" s="420"/>
      <c r="F344" s="420"/>
      <c r="G344" s="421"/>
      <c r="H344" s="421"/>
      <c r="I344" s="421"/>
      <c r="J344" s="421"/>
      <c r="K344" s="421"/>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row>
    <row r="345" spans="1:39" ht="13.5" customHeight="1" x14ac:dyDescent="0.35">
      <c r="A345" s="419"/>
      <c r="B345" s="418"/>
      <c r="C345" s="419"/>
      <c r="D345" s="419"/>
      <c r="E345" s="420"/>
      <c r="F345" s="420"/>
      <c r="G345" s="421"/>
      <c r="H345" s="421"/>
      <c r="I345" s="421"/>
      <c r="J345" s="421"/>
      <c r="K345" s="421"/>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row>
    <row r="346" spans="1:39" ht="13.5" customHeight="1" x14ac:dyDescent="0.35">
      <c r="A346" s="419"/>
      <c r="B346" s="418"/>
      <c r="C346" s="419"/>
      <c r="D346" s="419"/>
      <c r="E346" s="420"/>
      <c r="F346" s="420"/>
      <c r="G346" s="421"/>
      <c r="H346" s="421"/>
      <c r="I346" s="421"/>
      <c r="J346" s="421"/>
      <c r="K346" s="421"/>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row>
    <row r="347" spans="1:39" ht="13.5" customHeight="1" x14ac:dyDescent="0.35">
      <c r="A347" s="419"/>
      <c r="B347" s="418"/>
      <c r="C347" s="419"/>
      <c r="D347" s="419"/>
      <c r="E347" s="420"/>
      <c r="F347" s="420"/>
      <c r="G347" s="421"/>
      <c r="H347" s="421"/>
      <c r="I347" s="421"/>
      <c r="J347" s="421"/>
      <c r="K347" s="421"/>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row>
    <row r="348" spans="1:39" ht="13.5" customHeight="1" x14ac:dyDescent="0.35">
      <c r="A348" s="419"/>
      <c r="B348" s="418"/>
      <c r="C348" s="419"/>
      <c r="D348" s="419"/>
      <c r="E348" s="420"/>
      <c r="F348" s="420"/>
      <c r="G348" s="421"/>
      <c r="H348" s="421"/>
      <c r="I348" s="421"/>
      <c r="J348" s="421"/>
      <c r="K348" s="421"/>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row>
    <row r="349" spans="1:39" ht="13.5" customHeight="1" x14ac:dyDescent="0.35">
      <c r="A349" s="419"/>
      <c r="B349" s="418"/>
      <c r="C349" s="419"/>
      <c r="D349" s="419"/>
      <c r="E349" s="420"/>
      <c r="F349" s="420"/>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row>
    <row r="350" spans="1:39" ht="13.5" customHeight="1" x14ac:dyDescent="0.35">
      <c r="A350" s="419"/>
      <c r="B350" s="418"/>
      <c r="C350" s="419"/>
      <c r="D350" s="419"/>
      <c r="E350" s="420"/>
      <c r="F350" s="420"/>
      <c r="G350" s="421"/>
      <c r="H350" s="421"/>
      <c r="I350" s="421"/>
      <c r="J350" s="421"/>
      <c r="K350" s="421"/>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row>
    <row r="351" spans="1:39" ht="13.5" customHeight="1" x14ac:dyDescent="0.35">
      <c r="A351" s="419"/>
      <c r="B351" s="418"/>
      <c r="C351" s="419"/>
      <c r="D351" s="419"/>
      <c r="E351" s="420"/>
      <c r="F351" s="420"/>
      <c r="G351" s="421"/>
      <c r="H351" s="421"/>
      <c r="I351" s="421"/>
      <c r="J351" s="421"/>
      <c r="K351" s="421"/>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row>
    <row r="352" spans="1:39" ht="13.5" customHeight="1" x14ac:dyDescent="0.35">
      <c r="A352" s="419"/>
      <c r="B352" s="418"/>
      <c r="C352" s="419"/>
      <c r="D352" s="419"/>
      <c r="E352" s="420"/>
      <c r="F352" s="420"/>
      <c r="G352" s="421"/>
      <c r="H352" s="421"/>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row>
    <row r="353" spans="1:39" ht="13.5" customHeight="1" x14ac:dyDescent="0.35">
      <c r="A353" s="419"/>
      <c r="B353" s="418"/>
      <c r="C353" s="419"/>
      <c r="D353" s="419"/>
      <c r="E353" s="420"/>
      <c r="F353" s="420"/>
      <c r="G353" s="421"/>
      <c r="H353" s="421"/>
      <c r="I353" s="421"/>
      <c r="J353" s="421"/>
      <c r="K353" s="421"/>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row>
    <row r="354" spans="1:39" ht="13.5" customHeight="1" x14ac:dyDescent="0.35">
      <c r="A354" s="419"/>
      <c r="B354" s="418"/>
      <c r="C354" s="419"/>
      <c r="D354" s="419"/>
      <c r="E354" s="420"/>
      <c r="F354" s="420"/>
      <c r="G354" s="421"/>
      <c r="H354" s="421"/>
      <c r="I354" s="421"/>
      <c r="J354" s="421"/>
      <c r="K354" s="421"/>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row>
    <row r="355" spans="1:39" ht="13.5" customHeight="1" x14ac:dyDescent="0.35">
      <c r="A355" s="419"/>
      <c r="B355" s="418"/>
      <c r="C355" s="419"/>
      <c r="D355" s="419"/>
      <c r="E355" s="420"/>
      <c r="F355" s="420"/>
      <c r="G355" s="421"/>
      <c r="H355" s="421"/>
      <c r="I355" s="421"/>
      <c r="J355" s="421"/>
      <c r="K355" s="421"/>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row>
    <row r="356" spans="1:39" ht="13.5" customHeight="1" x14ac:dyDescent="0.35">
      <c r="A356" s="419"/>
      <c r="B356" s="418"/>
      <c r="C356" s="419"/>
      <c r="D356" s="419"/>
      <c r="E356" s="420"/>
      <c r="F356" s="420"/>
      <c r="G356" s="421"/>
      <c r="H356" s="421"/>
      <c r="I356" s="421"/>
      <c r="J356" s="421"/>
      <c r="K356" s="421"/>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row>
    <row r="357" spans="1:39" ht="13.5" customHeight="1" x14ac:dyDescent="0.35">
      <c r="A357" s="419"/>
      <c r="B357" s="418"/>
      <c r="C357" s="419"/>
      <c r="D357" s="419"/>
      <c r="E357" s="420"/>
      <c r="F357" s="420"/>
      <c r="G357" s="421"/>
      <c r="H357" s="421"/>
      <c r="I357" s="421"/>
      <c r="J357" s="421"/>
      <c r="K357" s="421"/>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row>
    <row r="358" spans="1:39" ht="13.5" customHeight="1" x14ac:dyDescent="0.35">
      <c r="A358" s="419"/>
      <c r="B358" s="418"/>
      <c r="C358" s="419"/>
      <c r="D358" s="419"/>
      <c r="E358" s="420"/>
      <c r="F358" s="420"/>
      <c r="G358" s="421"/>
      <c r="H358" s="421"/>
      <c r="I358" s="421"/>
      <c r="J358" s="421"/>
      <c r="K358" s="421"/>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row>
    <row r="359" spans="1:39" ht="13.5" customHeight="1" x14ac:dyDescent="0.35">
      <c r="A359" s="419"/>
      <c r="B359" s="418"/>
      <c r="C359" s="419"/>
      <c r="D359" s="419"/>
      <c r="E359" s="420"/>
      <c r="F359" s="420"/>
      <c r="G359" s="421"/>
      <c r="H359" s="421"/>
      <c r="I359" s="421"/>
      <c r="J359" s="421"/>
      <c r="K359" s="421"/>
      <c r="L359" s="421"/>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row>
    <row r="360" spans="1:39" ht="13.5" customHeight="1" x14ac:dyDescent="0.35">
      <c r="A360" s="419"/>
      <c r="B360" s="418"/>
      <c r="C360" s="419"/>
      <c r="D360" s="419"/>
      <c r="E360" s="420"/>
      <c r="F360" s="420"/>
      <c r="G360" s="421"/>
      <c r="H360" s="421"/>
      <c r="I360" s="421"/>
      <c r="J360" s="421"/>
      <c r="K360" s="421"/>
      <c r="L360" s="421"/>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row>
    <row r="361" spans="1:39" ht="13.5" customHeight="1" x14ac:dyDescent="0.35">
      <c r="A361" s="419"/>
      <c r="B361" s="418"/>
      <c r="C361" s="419"/>
      <c r="D361" s="419"/>
      <c r="E361" s="420"/>
      <c r="F361" s="420"/>
      <c r="G361" s="421"/>
      <c r="H361" s="421"/>
      <c r="I361" s="421"/>
      <c r="J361" s="421"/>
      <c r="K361" s="421"/>
      <c r="L361" s="421"/>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row>
    <row r="362" spans="1:39" ht="13.5" customHeight="1" x14ac:dyDescent="0.35">
      <c r="A362" s="419"/>
      <c r="B362" s="418"/>
      <c r="C362" s="419"/>
      <c r="D362" s="419"/>
      <c r="E362" s="420"/>
      <c r="F362" s="420"/>
      <c r="G362" s="421"/>
      <c r="H362" s="421"/>
      <c r="I362" s="421"/>
      <c r="J362" s="421"/>
      <c r="K362" s="421"/>
      <c r="L362" s="421"/>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row>
    <row r="363" spans="1:39" ht="13.5" customHeight="1" x14ac:dyDescent="0.35">
      <c r="A363" s="419"/>
      <c r="B363" s="418"/>
      <c r="C363" s="419"/>
      <c r="D363" s="419"/>
      <c r="E363" s="420"/>
      <c r="F363" s="420"/>
      <c r="G363" s="421"/>
      <c r="H363" s="421"/>
      <c r="I363" s="421"/>
      <c r="J363" s="421"/>
      <c r="K363" s="421"/>
      <c r="L363" s="421"/>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row>
    <row r="364" spans="1:39" ht="13.5" customHeight="1" x14ac:dyDescent="0.35">
      <c r="A364" s="419"/>
      <c r="B364" s="418"/>
      <c r="C364" s="419"/>
      <c r="D364" s="419"/>
      <c r="E364" s="420"/>
      <c r="F364" s="420"/>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row>
    <row r="365" spans="1:39" ht="13.5" customHeight="1" x14ac:dyDescent="0.35">
      <c r="A365" s="419"/>
      <c r="B365" s="418"/>
      <c r="C365" s="419"/>
      <c r="D365" s="419"/>
      <c r="E365" s="420"/>
      <c r="F365" s="420"/>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row>
    <row r="366" spans="1:39" ht="13.5" customHeight="1" x14ac:dyDescent="0.35">
      <c r="A366" s="419"/>
      <c r="B366" s="418"/>
      <c r="C366" s="419"/>
      <c r="D366" s="419"/>
      <c r="E366" s="420"/>
      <c r="F366" s="420"/>
      <c r="G366" s="421"/>
      <c r="H366" s="421"/>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row>
    <row r="367" spans="1:39" ht="13.5" customHeight="1" x14ac:dyDescent="0.35">
      <c r="A367" s="419"/>
      <c r="B367" s="418"/>
      <c r="C367" s="419"/>
      <c r="D367" s="419"/>
      <c r="E367" s="420"/>
      <c r="F367" s="420"/>
      <c r="G367" s="421"/>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row>
    <row r="368" spans="1:39" ht="13.5" customHeight="1" x14ac:dyDescent="0.35">
      <c r="A368" s="419"/>
      <c r="B368" s="418"/>
      <c r="C368" s="419"/>
      <c r="D368" s="419"/>
      <c r="E368" s="420"/>
      <c r="F368" s="420"/>
      <c r="G368" s="421"/>
      <c r="H368" s="421"/>
      <c r="I368" s="421"/>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row>
    <row r="369" spans="1:39" ht="13.5" customHeight="1" x14ac:dyDescent="0.35">
      <c r="A369" s="419"/>
      <c r="B369" s="418"/>
      <c r="C369" s="419"/>
      <c r="D369" s="419"/>
      <c r="E369" s="420"/>
      <c r="F369" s="420"/>
      <c r="G369" s="421"/>
      <c r="H369" s="421"/>
      <c r="I369" s="421"/>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row>
    <row r="370" spans="1:39" ht="13.5" customHeight="1" x14ac:dyDescent="0.35">
      <c r="A370" s="419"/>
      <c r="B370" s="418"/>
      <c r="C370" s="419"/>
      <c r="D370" s="419"/>
      <c r="E370" s="420"/>
      <c r="F370" s="420"/>
      <c r="G370" s="421"/>
      <c r="H370" s="421"/>
      <c r="I370" s="421"/>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row>
    <row r="371" spans="1:39" ht="13.5" customHeight="1" x14ac:dyDescent="0.35">
      <c r="A371" s="419"/>
      <c r="B371" s="418"/>
      <c r="C371" s="419"/>
      <c r="D371" s="419"/>
      <c r="E371" s="420"/>
      <c r="F371" s="420"/>
      <c r="G371" s="421"/>
      <c r="H371" s="421"/>
      <c r="I371" s="421"/>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row>
    <row r="372" spans="1:39" ht="13.5" customHeight="1" x14ac:dyDescent="0.35">
      <c r="A372" s="419"/>
      <c r="B372" s="418"/>
      <c r="C372" s="419"/>
      <c r="D372" s="419"/>
      <c r="E372" s="420"/>
      <c r="F372" s="420"/>
      <c r="G372" s="421"/>
      <c r="H372" s="421"/>
      <c r="I372" s="421"/>
      <c r="J372" s="421"/>
      <c r="K372" s="421"/>
      <c r="L372" s="421"/>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row>
    <row r="373" spans="1:39" ht="13.5" customHeight="1" x14ac:dyDescent="0.35">
      <c r="A373" s="419"/>
      <c r="B373" s="418"/>
      <c r="C373" s="419"/>
      <c r="D373" s="419"/>
      <c r="E373" s="420"/>
      <c r="F373" s="420"/>
      <c r="G373" s="421"/>
      <c r="H373" s="421"/>
      <c r="I373" s="421"/>
      <c r="J373" s="421"/>
      <c r="K373" s="421"/>
      <c r="L373" s="421"/>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row>
    <row r="374" spans="1:39" ht="13.5" customHeight="1" x14ac:dyDescent="0.35">
      <c r="A374" s="419"/>
      <c r="B374" s="418"/>
      <c r="C374" s="419"/>
      <c r="D374" s="419"/>
      <c r="E374" s="420"/>
      <c r="F374" s="420"/>
      <c r="G374" s="421"/>
      <c r="H374" s="421"/>
      <c r="I374" s="421"/>
      <c r="J374" s="421"/>
      <c r="K374" s="421"/>
      <c r="L374" s="421"/>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row>
    <row r="375" spans="1:39" ht="13.5" customHeight="1" x14ac:dyDescent="0.35">
      <c r="A375" s="419"/>
      <c r="B375" s="418"/>
      <c r="C375" s="419"/>
      <c r="D375" s="419"/>
      <c r="E375" s="420"/>
      <c r="F375" s="420"/>
      <c r="G375" s="421"/>
      <c r="H375" s="421"/>
      <c r="I375" s="421"/>
      <c r="J375" s="421"/>
      <c r="K375" s="421"/>
      <c r="L375" s="421"/>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row>
    <row r="376" spans="1:39" ht="13.5" customHeight="1" x14ac:dyDescent="0.35">
      <c r="A376" s="419"/>
      <c r="B376" s="418"/>
      <c r="C376" s="419"/>
      <c r="D376" s="419"/>
      <c r="E376" s="420"/>
      <c r="F376" s="420"/>
      <c r="G376" s="421"/>
      <c r="H376" s="421"/>
      <c r="I376" s="421"/>
      <c r="J376" s="421"/>
      <c r="K376" s="421"/>
      <c r="L376" s="421"/>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row>
    <row r="377" spans="1:39" ht="13.5" customHeight="1" x14ac:dyDescent="0.35">
      <c r="A377" s="419"/>
      <c r="B377" s="418"/>
      <c r="C377" s="419"/>
      <c r="D377" s="419"/>
      <c r="E377" s="420"/>
      <c r="F377" s="420"/>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row>
    <row r="378" spans="1:39" ht="13.5" customHeight="1" x14ac:dyDescent="0.35">
      <c r="A378" s="419"/>
      <c r="B378" s="418"/>
      <c r="C378" s="419"/>
      <c r="D378" s="419"/>
      <c r="E378" s="420"/>
      <c r="F378" s="420"/>
      <c r="G378" s="421"/>
      <c r="H378" s="421"/>
      <c r="I378" s="421"/>
      <c r="J378" s="421"/>
      <c r="K378" s="421"/>
      <c r="L378" s="421"/>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row>
    <row r="379" spans="1:39" ht="13.5" customHeight="1" x14ac:dyDescent="0.35">
      <c r="A379" s="419"/>
      <c r="B379" s="418"/>
      <c r="C379" s="419"/>
      <c r="D379" s="419"/>
      <c r="E379" s="420"/>
      <c r="F379" s="420"/>
      <c r="G379" s="421"/>
      <c r="H379" s="421"/>
      <c r="I379" s="421"/>
      <c r="J379" s="421"/>
      <c r="K379" s="421"/>
      <c r="L379" s="421"/>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row>
    <row r="380" spans="1:39" ht="13.5" customHeight="1" x14ac:dyDescent="0.35">
      <c r="A380" s="419"/>
      <c r="B380" s="418"/>
      <c r="C380" s="419"/>
      <c r="D380" s="419"/>
      <c r="E380" s="420"/>
      <c r="F380" s="420"/>
      <c r="G380" s="421"/>
      <c r="H380" s="421"/>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row>
    <row r="381" spans="1:39" ht="13.5" customHeight="1" x14ac:dyDescent="0.35">
      <c r="A381" s="419"/>
      <c r="B381" s="418"/>
      <c r="C381" s="419"/>
      <c r="D381" s="419"/>
      <c r="E381" s="420"/>
      <c r="F381" s="420"/>
      <c r="G381" s="421"/>
      <c r="H381" s="421"/>
      <c r="I381" s="421"/>
      <c r="J381" s="421"/>
      <c r="K381" s="421"/>
      <c r="L381" s="421"/>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row>
    <row r="382" spans="1:39" ht="13.5" customHeight="1" x14ac:dyDescent="0.35">
      <c r="A382" s="419"/>
      <c r="B382" s="418"/>
      <c r="C382" s="419"/>
      <c r="D382" s="419"/>
      <c r="E382" s="420"/>
      <c r="F382" s="420"/>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row>
    <row r="383" spans="1:39" ht="13.5" customHeight="1" x14ac:dyDescent="0.35">
      <c r="A383" s="419"/>
      <c r="B383" s="418"/>
      <c r="C383" s="419"/>
      <c r="D383" s="419"/>
      <c r="E383" s="420"/>
      <c r="F383" s="420"/>
      <c r="G383" s="421"/>
      <c r="H383" s="421"/>
      <c r="I383" s="421"/>
      <c r="J383" s="421"/>
      <c r="K383" s="421"/>
      <c r="L383" s="421"/>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row>
    <row r="384" spans="1:39" ht="13.5" customHeight="1" x14ac:dyDescent="0.35">
      <c r="A384" s="419"/>
      <c r="B384" s="418"/>
      <c r="C384" s="419"/>
      <c r="D384" s="419"/>
      <c r="E384" s="420"/>
      <c r="F384" s="420"/>
      <c r="G384" s="421"/>
      <c r="H384" s="421"/>
      <c r="I384" s="421"/>
      <c r="J384" s="421"/>
      <c r="K384" s="421"/>
      <c r="L384" s="421"/>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row>
    <row r="385" spans="1:39" ht="13.5" customHeight="1" x14ac:dyDescent="0.35">
      <c r="A385" s="419"/>
      <c r="B385" s="418"/>
      <c r="C385" s="419"/>
      <c r="D385" s="419"/>
      <c r="E385" s="420"/>
      <c r="F385" s="420"/>
      <c r="G385" s="421"/>
      <c r="H385" s="421"/>
      <c r="I385" s="421"/>
      <c r="J385" s="421"/>
      <c r="K385" s="421"/>
      <c r="L385" s="421"/>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row>
    <row r="386" spans="1:39" ht="13.5" customHeight="1" x14ac:dyDescent="0.35">
      <c r="A386" s="419"/>
      <c r="B386" s="418"/>
      <c r="C386" s="419"/>
      <c r="D386" s="419"/>
      <c r="E386" s="420"/>
      <c r="F386" s="420"/>
      <c r="G386" s="421"/>
      <c r="H386" s="421"/>
      <c r="I386" s="421"/>
      <c r="J386" s="421"/>
      <c r="K386" s="421"/>
      <c r="L386" s="421"/>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row>
    <row r="387" spans="1:39" ht="13.5" customHeight="1" x14ac:dyDescent="0.35">
      <c r="A387" s="419"/>
      <c r="B387" s="418"/>
      <c r="C387" s="419"/>
      <c r="D387" s="419"/>
      <c r="E387" s="420"/>
      <c r="F387" s="420"/>
      <c r="G387" s="421"/>
      <c r="H387" s="421"/>
      <c r="I387" s="421"/>
      <c r="J387" s="421"/>
      <c r="K387" s="421"/>
      <c r="L387" s="421"/>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row>
    <row r="388" spans="1:39" ht="13.5" customHeight="1" x14ac:dyDescent="0.35">
      <c r="A388" s="419"/>
      <c r="B388" s="418"/>
      <c r="C388" s="419"/>
      <c r="D388" s="419"/>
      <c r="E388" s="420"/>
      <c r="F388" s="420"/>
      <c r="G388" s="421"/>
      <c r="H388" s="421"/>
      <c r="I388" s="421"/>
      <c r="J388" s="421"/>
      <c r="K388" s="421"/>
      <c r="L388" s="421"/>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row>
    <row r="389" spans="1:39" ht="13.5" customHeight="1" x14ac:dyDescent="0.35">
      <c r="A389" s="419"/>
      <c r="B389" s="418"/>
      <c r="C389" s="419"/>
      <c r="D389" s="419"/>
      <c r="E389" s="420"/>
      <c r="F389" s="420"/>
      <c r="G389" s="421"/>
      <c r="H389" s="421"/>
      <c r="I389" s="421"/>
      <c r="J389" s="421"/>
      <c r="K389" s="421"/>
      <c r="L389" s="421"/>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row>
    <row r="390" spans="1:39" ht="13.5" customHeight="1" x14ac:dyDescent="0.35">
      <c r="A390" s="419"/>
      <c r="B390" s="418"/>
      <c r="C390" s="419"/>
      <c r="D390" s="419"/>
      <c r="E390" s="420"/>
      <c r="F390" s="420"/>
      <c r="G390" s="421"/>
      <c r="H390" s="421"/>
      <c r="I390" s="421"/>
      <c r="J390" s="421"/>
      <c r="K390" s="421"/>
      <c r="L390" s="421"/>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row>
    <row r="391" spans="1:39" ht="13.5" customHeight="1" x14ac:dyDescent="0.35">
      <c r="A391" s="419"/>
      <c r="B391" s="418"/>
      <c r="C391" s="419"/>
      <c r="D391" s="419"/>
      <c r="E391" s="420"/>
      <c r="F391" s="420"/>
      <c r="G391" s="421"/>
      <c r="H391" s="421"/>
      <c r="I391" s="421"/>
      <c r="J391" s="421"/>
      <c r="K391" s="421"/>
      <c r="L391" s="421"/>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row>
    <row r="392" spans="1:39" ht="13.5" customHeight="1" x14ac:dyDescent="0.35">
      <c r="A392" s="419"/>
      <c r="B392" s="418"/>
      <c r="C392" s="419"/>
      <c r="D392" s="419"/>
      <c r="E392" s="420"/>
      <c r="F392" s="420"/>
      <c r="G392" s="421"/>
      <c r="H392" s="421"/>
      <c r="I392" s="421"/>
      <c r="J392" s="421"/>
      <c r="K392" s="421"/>
      <c r="L392" s="421"/>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row>
    <row r="393" spans="1:39" ht="13.5" customHeight="1" x14ac:dyDescent="0.35">
      <c r="A393" s="419"/>
      <c r="B393" s="418"/>
      <c r="C393" s="419"/>
      <c r="D393" s="419"/>
      <c r="E393" s="420"/>
      <c r="F393" s="420"/>
      <c r="G393" s="421"/>
      <c r="H393" s="421"/>
      <c r="I393" s="421"/>
      <c r="J393" s="421"/>
      <c r="K393" s="421"/>
      <c r="L393" s="421"/>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row>
    <row r="394" spans="1:39" ht="13.5" customHeight="1" x14ac:dyDescent="0.35">
      <c r="A394" s="419"/>
      <c r="B394" s="418"/>
      <c r="C394" s="419"/>
      <c r="D394" s="419"/>
      <c r="E394" s="420"/>
      <c r="F394" s="420"/>
      <c r="G394" s="421"/>
      <c r="H394" s="421"/>
      <c r="I394" s="421"/>
      <c r="J394" s="421"/>
      <c r="K394" s="421"/>
      <c r="L394" s="421"/>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row>
    <row r="395" spans="1:39" ht="13.5" customHeight="1" x14ac:dyDescent="0.35">
      <c r="A395" s="419"/>
      <c r="B395" s="418"/>
      <c r="C395" s="419"/>
      <c r="D395" s="419"/>
      <c r="E395" s="420"/>
      <c r="F395" s="420"/>
      <c r="G395" s="421"/>
      <c r="H395" s="421"/>
      <c r="I395" s="421"/>
      <c r="J395" s="421"/>
      <c r="K395" s="421"/>
      <c r="L395" s="421"/>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row>
    <row r="396" spans="1:39" ht="13.5" customHeight="1" x14ac:dyDescent="0.35">
      <c r="A396" s="419"/>
      <c r="B396" s="418"/>
      <c r="C396" s="419"/>
      <c r="D396" s="419"/>
      <c r="E396" s="420"/>
      <c r="F396" s="420"/>
      <c r="G396" s="421"/>
      <c r="H396" s="421"/>
      <c r="I396" s="421"/>
      <c r="J396" s="421"/>
      <c r="K396" s="421"/>
      <c r="L396" s="421"/>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row>
    <row r="397" spans="1:39" ht="13.5" customHeight="1" x14ac:dyDescent="0.35">
      <c r="A397" s="419"/>
      <c r="B397" s="418"/>
      <c r="C397" s="419"/>
      <c r="D397" s="419"/>
      <c r="E397" s="420"/>
      <c r="F397" s="420"/>
      <c r="G397" s="421"/>
      <c r="H397" s="421"/>
      <c r="I397" s="421"/>
      <c r="J397" s="421"/>
      <c r="K397" s="421"/>
      <c r="L397" s="421"/>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row>
    <row r="398" spans="1:39" ht="13.5" customHeight="1" x14ac:dyDescent="0.35">
      <c r="A398" s="419"/>
      <c r="B398" s="418"/>
      <c r="C398" s="419"/>
      <c r="D398" s="419"/>
      <c r="E398" s="420"/>
      <c r="F398" s="420"/>
      <c r="G398" s="421"/>
      <c r="H398" s="421"/>
      <c r="I398" s="421"/>
      <c r="J398" s="421"/>
      <c r="K398" s="421"/>
      <c r="L398" s="421"/>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row>
    <row r="399" spans="1:39" ht="13.5" customHeight="1" x14ac:dyDescent="0.35">
      <c r="A399" s="419"/>
      <c r="B399" s="418"/>
      <c r="C399" s="419"/>
      <c r="D399" s="419"/>
      <c r="E399" s="420"/>
      <c r="F399" s="420"/>
      <c r="G399" s="421"/>
      <c r="H399" s="421"/>
      <c r="I399" s="42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row>
    <row r="400" spans="1:39" ht="13.5" customHeight="1" x14ac:dyDescent="0.35">
      <c r="A400" s="419"/>
      <c r="B400" s="418"/>
      <c r="C400" s="419"/>
      <c r="D400" s="419"/>
      <c r="E400" s="420"/>
      <c r="F400" s="420"/>
      <c r="G400" s="421"/>
      <c r="H400" s="421"/>
      <c r="I400" s="42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row>
    <row r="401" spans="1:39" ht="13.5" customHeight="1" x14ac:dyDescent="0.35">
      <c r="A401" s="419"/>
      <c r="B401" s="418"/>
      <c r="C401" s="419"/>
      <c r="D401" s="419"/>
      <c r="E401" s="420"/>
      <c r="F401" s="420"/>
      <c r="G401" s="421"/>
      <c r="H401" s="421"/>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row>
    <row r="402" spans="1:39" ht="13.5" customHeight="1" x14ac:dyDescent="0.35">
      <c r="A402" s="419"/>
      <c r="B402" s="418"/>
      <c r="C402" s="419"/>
      <c r="D402" s="419"/>
      <c r="E402" s="420"/>
      <c r="F402" s="420"/>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row>
    <row r="403" spans="1:39" ht="13.5" customHeight="1" x14ac:dyDescent="0.35">
      <c r="A403" s="419"/>
      <c r="B403" s="418"/>
      <c r="C403" s="419"/>
      <c r="D403" s="419"/>
      <c r="E403" s="420"/>
      <c r="F403" s="420"/>
      <c r="G403" s="421"/>
      <c r="H403" s="421"/>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row>
    <row r="404" spans="1:39" ht="13.5" customHeight="1" x14ac:dyDescent="0.35">
      <c r="A404" s="419"/>
      <c r="B404" s="418"/>
      <c r="C404" s="419"/>
      <c r="D404" s="419"/>
      <c r="E404" s="420"/>
      <c r="F404" s="420"/>
      <c r="G404" s="421"/>
      <c r="H404" s="421"/>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row>
    <row r="405" spans="1:39" ht="13.5" customHeight="1" x14ac:dyDescent="0.35">
      <c r="A405" s="419"/>
      <c r="B405" s="418"/>
      <c r="C405" s="419"/>
      <c r="D405" s="419"/>
      <c r="E405" s="420"/>
      <c r="F405" s="420"/>
      <c r="G405" s="421"/>
      <c r="H405" s="421"/>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row>
    <row r="406" spans="1:39" ht="13.5" customHeight="1" x14ac:dyDescent="0.35">
      <c r="A406" s="419"/>
      <c r="B406" s="418"/>
      <c r="C406" s="419"/>
      <c r="D406" s="419"/>
      <c r="E406" s="420"/>
      <c r="F406" s="420"/>
      <c r="G406" s="421"/>
      <c r="H406" s="421"/>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row>
    <row r="407" spans="1:39" ht="13.5" customHeight="1" x14ac:dyDescent="0.35">
      <c r="A407" s="419"/>
      <c r="B407" s="418"/>
      <c r="C407" s="419"/>
      <c r="D407" s="419"/>
      <c r="E407" s="420"/>
      <c r="F407" s="420"/>
      <c r="G407" s="421"/>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row>
    <row r="408" spans="1:39" ht="13.5" customHeight="1" x14ac:dyDescent="0.35">
      <c r="A408" s="419"/>
      <c r="B408" s="418"/>
      <c r="C408" s="419"/>
      <c r="D408" s="419"/>
      <c r="E408" s="420"/>
      <c r="F408" s="420"/>
      <c r="G408" s="421"/>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row>
    <row r="409" spans="1:39" ht="13.5" customHeight="1" x14ac:dyDescent="0.35">
      <c r="A409" s="419"/>
      <c r="B409" s="418"/>
      <c r="C409" s="419"/>
      <c r="D409" s="419"/>
      <c r="E409" s="420"/>
      <c r="F409" s="420"/>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row>
    <row r="410" spans="1:39" ht="13.5" customHeight="1" x14ac:dyDescent="0.35">
      <c r="A410" s="419"/>
      <c r="B410" s="418"/>
      <c r="C410" s="419"/>
      <c r="D410" s="419"/>
      <c r="E410" s="420"/>
      <c r="F410" s="420"/>
      <c r="G410" s="421"/>
      <c r="H410" s="421"/>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row>
    <row r="411" spans="1:39" ht="13.5" customHeight="1" x14ac:dyDescent="0.35">
      <c r="A411" s="419"/>
      <c r="B411" s="418"/>
      <c r="C411" s="419"/>
      <c r="D411" s="419"/>
      <c r="E411" s="420"/>
      <c r="F411" s="420"/>
      <c r="G411" s="421"/>
      <c r="H411" s="421"/>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row>
    <row r="412" spans="1:39" ht="13.5" customHeight="1" x14ac:dyDescent="0.35">
      <c r="A412" s="419"/>
      <c r="B412" s="418"/>
      <c r="C412" s="419"/>
      <c r="D412" s="419"/>
      <c r="E412" s="420"/>
      <c r="F412" s="420"/>
      <c r="G412" s="421"/>
      <c r="H412" s="421"/>
      <c r="I412" s="421"/>
      <c r="J412" s="421"/>
      <c r="K412" s="421"/>
      <c r="L412" s="421"/>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row>
    <row r="413" spans="1:39" ht="13.5" customHeight="1" x14ac:dyDescent="0.35">
      <c r="A413" s="419"/>
      <c r="B413" s="418"/>
      <c r="C413" s="419"/>
      <c r="D413" s="419"/>
      <c r="E413" s="420"/>
      <c r="F413" s="420"/>
      <c r="G413" s="421"/>
      <c r="H413" s="421"/>
      <c r="I413" s="421"/>
      <c r="J413" s="421"/>
      <c r="K413" s="421"/>
      <c r="L413" s="421"/>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row>
    <row r="414" spans="1:39" ht="13.5" customHeight="1" x14ac:dyDescent="0.35">
      <c r="A414" s="419"/>
      <c r="B414" s="418"/>
      <c r="C414" s="419"/>
      <c r="D414" s="419"/>
      <c r="E414" s="420"/>
      <c r="F414" s="420"/>
      <c r="G414" s="421"/>
      <c r="H414" s="421"/>
      <c r="I414" s="421"/>
      <c r="J414" s="421"/>
      <c r="K414" s="421"/>
      <c r="L414" s="421"/>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row>
    <row r="415" spans="1:39" ht="13.5" customHeight="1" x14ac:dyDescent="0.35">
      <c r="A415" s="419"/>
      <c r="B415" s="418"/>
      <c r="C415" s="419"/>
      <c r="D415" s="419"/>
      <c r="E415" s="420"/>
      <c r="F415" s="420"/>
      <c r="G415" s="421"/>
      <c r="H415" s="421"/>
      <c r="I415" s="421"/>
      <c r="J415" s="421"/>
      <c r="K415" s="421"/>
      <c r="L415" s="421"/>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row>
    <row r="416" spans="1:39" ht="13.5" customHeight="1" x14ac:dyDescent="0.35">
      <c r="A416" s="419"/>
      <c r="B416" s="418"/>
      <c r="C416" s="419"/>
      <c r="D416" s="419"/>
      <c r="E416" s="420"/>
      <c r="F416" s="420"/>
      <c r="G416" s="421"/>
      <c r="H416" s="421"/>
      <c r="I416" s="421"/>
      <c r="J416" s="421"/>
      <c r="K416" s="421"/>
      <c r="L416" s="421"/>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row>
    <row r="417" spans="1:39" ht="13.5" customHeight="1" x14ac:dyDescent="0.35">
      <c r="A417" s="419"/>
      <c r="B417" s="418"/>
      <c r="C417" s="419"/>
      <c r="D417" s="419"/>
      <c r="E417" s="420"/>
      <c r="F417" s="420"/>
      <c r="G417" s="421"/>
      <c r="H417" s="421"/>
      <c r="I417" s="421"/>
      <c r="J417" s="421"/>
      <c r="K417" s="421"/>
      <c r="L417" s="421"/>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row>
    <row r="418" spans="1:39" ht="13.5" customHeight="1" x14ac:dyDescent="0.35">
      <c r="A418" s="419"/>
      <c r="B418" s="418"/>
      <c r="C418" s="419"/>
      <c r="D418" s="419"/>
      <c r="E418" s="420"/>
      <c r="F418" s="420"/>
      <c r="G418" s="421"/>
      <c r="H418" s="421"/>
      <c r="I418" s="421"/>
      <c r="J418" s="421"/>
      <c r="K418" s="421"/>
      <c r="L418" s="421"/>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row>
    <row r="419" spans="1:39" ht="13.5" customHeight="1" x14ac:dyDescent="0.35">
      <c r="A419" s="419"/>
      <c r="B419" s="418"/>
      <c r="C419" s="419"/>
      <c r="D419" s="419"/>
      <c r="E419" s="420"/>
      <c r="F419" s="420"/>
      <c r="G419" s="421"/>
      <c r="H419" s="421"/>
      <c r="I419" s="421"/>
      <c r="J419" s="421"/>
      <c r="K419" s="421"/>
      <c r="L419" s="421"/>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row>
    <row r="420" spans="1:39" ht="13.5" customHeight="1" x14ac:dyDescent="0.35">
      <c r="A420" s="419"/>
      <c r="B420" s="418"/>
      <c r="C420" s="419"/>
      <c r="D420" s="419"/>
      <c r="E420" s="420"/>
      <c r="F420" s="420"/>
      <c r="G420" s="421"/>
      <c r="H420" s="421"/>
      <c r="I420" s="421"/>
      <c r="J420" s="421"/>
      <c r="K420" s="421"/>
      <c r="L420" s="421"/>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row>
    <row r="421" spans="1:39" ht="13.5" customHeight="1" x14ac:dyDescent="0.35">
      <c r="A421" s="419"/>
      <c r="B421" s="418"/>
      <c r="C421" s="419"/>
      <c r="D421" s="419"/>
      <c r="E421" s="420"/>
      <c r="F421" s="420"/>
      <c r="G421" s="421"/>
      <c r="H421" s="421"/>
      <c r="I421" s="421"/>
      <c r="J421" s="421"/>
      <c r="K421" s="421"/>
      <c r="L421" s="421"/>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row>
    <row r="422" spans="1:39" ht="13.5" customHeight="1" x14ac:dyDescent="0.35">
      <c r="A422" s="419"/>
      <c r="B422" s="418"/>
      <c r="C422" s="419"/>
      <c r="D422" s="419"/>
      <c r="E422" s="420"/>
      <c r="F422" s="420"/>
      <c r="G422" s="421"/>
      <c r="H422" s="421"/>
      <c r="I422" s="421"/>
      <c r="J422" s="421"/>
      <c r="K422" s="421"/>
      <c r="L422" s="421"/>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row>
    <row r="423" spans="1:39" ht="13.5" customHeight="1" x14ac:dyDescent="0.35">
      <c r="A423" s="419"/>
      <c r="B423" s="418"/>
      <c r="C423" s="419"/>
      <c r="D423" s="419"/>
      <c r="E423" s="420"/>
      <c r="F423" s="420"/>
      <c r="G423" s="421"/>
      <c r="H423" s="421"/>
      <c r="I423" s="421"/>
      <c r="J423" s="421"/>
      <c r="K423" s="421"/>
      <c r="L423" s="421"/>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row>
    <row r="424" spans="1:39" ht="13.5" customHeight="1" x14ac:dyDescent="0.35">
      <c r="A424" s="419"/>
      <c r="B424" s="418"/>
      <c r="C424" s="419"/>
      <c r="D424" s="419"/>
      <c r="E424" s="420"/>
      <c r="F424" s="420"/>
      <c r="G424" s="421"/>
      <c r="H424" s="421"/>
      <c r="I424" s="421"/>
      <c r="J424" s="421"/>
      <c r="K424" s="421"/>
      <c r="L424" s="421"/>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row>
    <row r="425" spans="1:39" ht="13.5" customHeight="1" x14ac:dyDescent="0.35">
      <c r="A425" s="419"/>
      <c r="B425" s="418"/>
      <c r="C425" s="419"/>
      <c r="D425" s="419"/>
      <c r="E425" s="420"/>
      <c r="F425" s="420"/>
      <c r="G425" s="421"/>
      <c r="H425" s="421"/>
      <c r="I425" s="421"/>
      <c r="J425" s="421"/>
      <c r="K425" s="421"/>
      <c r="L425" s="421"/>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row>
    <row r="426" spans="1:39" ht="13.5" customHeight="1" x14ac:dyDescent="0.35">
      <c r="A426" s="419"/>
      <c r="B426" s="418"/>
      <c r="C426" s="419"/>
      <c r="D426" s="419"/>
      <c r="E426" s="420"/>
      <c r="F426" s="420"/>
      <c r="G426" s="421"/>
      <c r="H426" s="421"/>
      <c r="I426" s="421"/>
      <c r="J426" s="421"/>
      <c r="K426" s="421"/>
      <c r="L426" s="421"/>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row>
    <row r="427" spans="1:39" ht="13.5" customHeight="1" x14ac:dyDescent="0.35">
      <c r="A427" s="419"/>
      <c r="B427" s="418"/>
      <c r="C427" s="419"/>
      <c r="D427" s="419"/>
      <c r="E427" s="420"/>
      <c r="F427" s="420"/>
      <c r="G427" s="421"/>
      <c r="H427" s="421"/>
      <c r="I427" s="421"/>
      <c r="J427" s="421"/>
      <c r="K427" s="421"/>
      <c r="L427" s="421"/>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row>
    <row r="428" spans="1:39" ht="13.5" customHeight="1" x14ac:dyDescent="0.35">
      <c r="A428" s="419"/>
      <c r="B428" s="418"/>
      <c r="C428" s="419"/>
      <c r="D428" s="419"/>
      <c r="E428" s="420"/>
      <c r="F428" s="420"/>
      <c r="G428" s="421"/>
      <c r="H428" s="421"/>
      <c r="I428" s="421"/>
      <c r="J428" s="421"/>
      <c r="K428" s="421"/>
      <c r="L428" s="421"/>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row>
    <row r="429" spans="1:39" ht="13.5" customHeight="1" x14ac:dyDescent="0.35">
      <c r="A429" s="419"/>
      <c r="B429" s="418"/>
      <c r="C429" s="419"/>
      <c r="D429" s="419"/>
      <c r="E429" s="420"/>
      <c r="F429" s="420"/>
      <c r="G429" s="421"/>
      <c r="H429" s="421"/>
      <c r="I429" s="421"/>
      <c r="J429" s="421"/>
      <c r="K429" s="421"/>
      <c r="L429" s="421"/>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row>
    <row r="430" spans="1:39" ht="13.5" customHeight="1" x14ac:dyDescent="0.35">
      <c r="A430" s="419"/>
      <c r="B430" s="418"/>
      <c r="C430" s="419"/>
      <c r="D430" s="419"/>
      <c r="E430" s="420"/>
      <c r="F430" s="420"/>
      <c r="G430" s="421"/>
      <c r="H430" s="421"/>
      <c r="I430" s="421"/>
      <c r="J430" s="421"/>
      <c r="K430" s="421"/>
      <c r="L430" s="421"/>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row>
    <row r="431" spans="1:39" ht="13.5" customHeight="1" x14ac:dyDescent="0.35">
      <c r="A431" s="419"/>
      <c r="B431" s="418"/>
      <c r="C431" s="419"/>
      <c r="D431" s="419"/>
      <c r="E431" s="420"/>
      <c r="F431" s="420"/>
      <c r="G431" s="421"/>
      <c r="H431" s="421"/>
      <c r="I431" s="421"/>
      <c r="J431" s="421"/>
      <c r="K431" s="421"/>
      <c r="L431" s="421"/>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row>
    <row r="432" spans="1:39" ht="13.5" customHeight="1" x14ac:dyDescent="0.35">
      <c r="A432" s="419"/>
      <c r="B432" s="418"/>
      <c r="C432" s="419"/>
      <c r="D432" s="419"/>
      <c r="E432" s="420"/>
      <c r="F432" s="420"/>
      <c r="G432" s="421"/>
      <c r="H432" s="421"/>
      <c r="I432" s="421"/>
      <c r="J432" s="421"/>
      <c r="K432" s="421"/>
      <c r="L432" s="421"/>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row>
    <row r="433" spans="1:39" ht="13.5" customHeight="1" x14ac:dyDescent="0.35">
      <c r="A433" s="419"/>
      <c r="B433" s="418"/>
      <c r="C433" s="419"/>
      <c r="D433" s="419"/>
      <c r="E433" s="420"/>
      <c r="F433" s="420"/>
      <c r="G433" s="421"/>
      <c r="H433" s="421"/>
      <c r="I433" s="421"/>
      <c r="J433" s="421"/>
      <c r="K433" s="421"/>
      <c r="L433" s="421"/>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row>
    <row r="434" spans="1:39" ht="13.5" customHeight="1" x14ac:dyDescent="0.35">
      <c r="A434" s="419"/>
      <c r="B434" s="418"/>
      <c r="C434" s="419"/>
      <c r="D434" s="419"/>
      <c r="E434" s="420"/>
      <c r="F434" s="420"/>
      <c r="G434" s="421"/>
      <c r="H434" s="421"/>
      <c r="I434" s="421"/>
      <c r="J434" s="421"/>
      <c r="K434" s="421"/>
      <c r="L434" s="421"/>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row>
    <row r="435" spans="1:39" ht="13.5" customHeight="1" x14ac:dyDescent="0.35">
      <c r="A435" s="419"/>
      <c r="B435" s="418"/>
      <c r="C435" s="419"/>
      <c r="D435" s="419"/>
      <c r="E435" s="420"/>
      <c r="F435" s="420"/>
      <c r="G435" s="421"/>
      <c r="H435" s="421"/>
      <c r="I435" s="421"/>
      <c r="J435" s="421"/>
      <c r="K435" s="421"/>
      <c r="L435" s="421"/>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row>
    <row r="436" spans="1:39" ht="13.5" customHeight="1" x14ac:dyDescent="0.35">
      <c r="A436" s="419"/>
      <c r="B436" s="418"/>
      <c r="C436" s="419"/>
      <c r="D436" s="419"/>
      <c r="E436" s="420"/>
      <c r="F436" s="420"/>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row>
    <row r="437" spans="1:39" ht="13.5" customHeight="1" x14ac:dyDescent="0.35">
      <c r="A437" s="419"/>
      <c r="B437" s="418"/>
      <c r="C437" s="419"/>
      <c r="D437" s="419"/>
      <c r="E437" s="420"/>
      <c r="F437" s="420"/>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row>
    <row r="438" spans="1:39" ht="13.5" customHeight="1" x14ac:dyDescent="0.35">
      <c r="A438" s="419"/>
      <c r="B438" s="418"/>
      <c r="C438" s="419"/>
      <c r="D438" s="419"/>
      <c r="E438" s="420"/>
      <c r="F438" s="420"/>
      <c r="G438" s="421"/>
      <c r="H438" s="421"/>
      <c r="I438" s="421"/>
      <c r="J438" s="421"/>
      <c r="K438" s="421"/>
      <c r="L438" s="421"/>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row>
    <row r="439" spans="1:39" ht="13.5" customHeight="1" x14ac:dyDescent="0.35">
      <c r="A439" s="419"/>
      <c r="B439" s="418"/>
      <c r="C439" s="419"/>
      <c r="D439" s="419"/>
      <c r="E439" s="420"/>
      <c r="F439" s="420"/>
      <c r="G439" s="421"/>
      <c r="H439" s="421"/>
      <c r="I439" s="421"/>
      <c r="J439" s="421"/>
      <c r="K439" s="421"/>
      <c r="L439" s="421"/>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row>
    <row r="440" spans="1:39" ht="13.5" customHeight="1" x14ac:dyDescent="0.35">
      <c r="A440" s="419"/>
      <c r="B440" s="418"/>
      <c r="C440" s="419"/>
      <c r="D440" s="419"/>
      <c r="E440" s="420"/>
      <c r="F440" s="420"/>
      <c r="G440" s="421"/>
      <c r="H440" s="421"/>
      <c r="I440" s="421"/>
      <c r="J440" s="421"/>
      <c r="K440" s="421"/>
      <c r="L440" s="421"/>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row>
    <row r="441" spans="1:39" ht="13.5" customHeight="1" x14ac:dyDescent="0.35">
      <c r="A441" s="419"/>
      <c r="B441" s="418"/>
      <c r="C441" s="419"/>
      <c r="D441" s="419"/>
      <c r="E441" s="420"/>
      <c r="F441" s="420"/>
      <c r="G441" s="421"/>
      <c r="H441" s="421"/>
      <c r="I441" s="421"/>
      <c r="J441" s="421"/>
      <c r="K441" s="421"/>
      <c r="L441" s="421"/>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row>
    <row r="442" spans="1:39" ht="13.5" customHeight="1" x14ac:dyDescent="0.35">
      <c r="A442" s="419"/>
      <c r="B442" s="418"/>
      <c r="C442" s="419"/>
      <c r="D442" s="419"/>
      <c r="E442" s="420"/>
      <c r="F442" s="420"/>
      <c r="G442" s="421"/>
      <c r="H442" s="421"/>
      <c r="I442" s="421"/>
      <c r="J442" s="421"/>
      <c r="K442" s="421"/>
      <c r="L442" s="421"/>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row>
    <row r="443" spans="1:39" ht="13.5" customHeight="1" x14ac:dyDescent="0.35">
      <c r="A443" s="419"/>
      <c r="B443" s="418"/>
      <c r="C443" s="419"/>
      <c r="D443" s="419"/>
      <c r="E443" s="420"/>
      <c r="F443" s="420"/>
      <c r="G443" s="421"/>
      <c r="H443" s="421"/>
      <c r="I443" s="421"/>
      <c r="J443" s="421"/>
      <c r="K443" s="421"/>
      <c r="L443" s="421"/>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row>
    <row r="444" spans="1:39" ht="13.5" customHeight="1" x14ac:dyDescent="0.35">
      <c r="A444" s="419"/>
      <c r="B444" s="418"/>
      <c r="C444" s="419"/>
      <c r="D444" s="419"/>
      <c r="E444" s="420"/>
      <c r="F444" s="420"/>
      <c r="G444" s="421"/>
      <c r="H444" s="421"/>
      <c r="I444" s="421"/>
      <c r="J444" s="421"/>
      <c r="K444" s="421"/>
      <c r="L444" s="421"/>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row>
    <row r="445" spans="1:39" ht="13.5" customHeight="1" x14ac:dyDescent="0.35">
      <c r="A445" s="419"/>
      <c r="B445" s="418"/>
      <c r="C445" s="419"/>
      <c r="D445" s="419"/>
      <c r="E445" s="420"/>
      <c r="F445" s="420"/>
      <c r="G445" s="421"/>
      <c r="H445" s="421"/>
      <c r="I445" s="421"/>
      <c r="J445" s="421"/>
      <c r="K445" s="421"/>
      <c r="L445" s="421"/>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row>
    <row r="446" spans="1:39" ht="13.5" customHeight="1" x14ac:dyDescent="0.35">
      <c r="A446" s="419"/>
      <c r="B446" s="418"/>
      <c r="C446" s="419"/>
      <c r="D446" s="419"/>
      <c r="E446" s="420"/>
      <c r="F446" s="420"/>
      <c r="G446" s="421"/>
      <c r="H446" s="421"/>
      <c r="I446" s="421"/>
      <c r="J446" s="421"/>
      <c r="K446" s="421"/>
      <c r="L446" s="421"/>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row>
    <row r="447" spans="1:39" ht="13.5" customHeight="1" x14ac:dyDescent="0.35">
      <c r="A447" s="419"/>
      <c r="B447" s="418"/>
      <c r="C447" s="419"/>
      <c r="D447" s="419"/>
      <c r="E447" s="420"/>
      <c r="F447" s="420"/>
      <c r="G447" s="421"/>
      <c r="H447" s="421"/>
      <c r="I447" s="421"/>
      <c r="J447" s="421"/>
      <c r="K447" s="421"/>
      <c r="L447" s="421"/>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row>
    <row r="448" spans="1:39" ht="13.5" customHeight="1" x14ac:dyDescent="0.35">
      <c r="A448" s="419"/>
      <c r="B448" s="418"/>
      <c r="C448" s="419"/>
      <c r="D448" s="419"/>
      <c r="E448" s="420"/>
      <c r="F448" s="420"/>
      <c r="G448" s="421"/>
      <c r="H448" s="421"/>
      <c r="I448" s="421"/>
      <c r="J448" s="421"/>
      <c r="K448" s="421"/>
      <c r="L448" s="421"/>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row>
    <row r="449" spans="1:39" ht="13.5" customHeight="1" x14ac:dyDescent="0.35">
      <c r="A449" s="419"/>
      <c r="B449" s="418"/>
      <c r="C449" s="419"/>
      <c r="D449" s="419"/>
      <c r="E449" s="420"/>
      <c r="F449" s="420"/>
      <c r="G449" s="421"/>
      <c r="H449" s="421"/>
      <c r="I449" s="421"/>
      <c r="J449" s="421"/>
      <c r="K449" s="421"/>
      <c r="L449" s="421"/>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row>
    <row r="450" spans="1:39" ht="13.5" customHeight="1" x14ac:dyDescent="0.35">
      <c r="A450" s="419"/>
      <c r="B450" s="418"/>
      <c r="C450" s="419"/>
      <c r="D450" s="419"/>
      <c r="E450" s="420"/>
      <c r="F450" s="420"/>
      <c r="G450" s="421"/>
      <c r="H450" s="421"/>
      <c r="I450" s="421"/>
      <c r="J450" s="421"/>
      <c r="K450" s="421"/>
      <c r="L450" s="421"/>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row>
    <row r="451" spans="1:39" ht="13.5" customHeight="1" x14ac:dyDescent="0.35">
      <c r="A451" s="419"/>
      <c r="B451" s="418"/>
      <c r="C451" s="419"/>
      <c r="D451" s="419"/>
      <c r="E451" s="420"/>
      <c r="F451" s="420"/>
      <c r="G451" s="421"/>
      <c r="H451" s="421"/>
      <c r="I451" s="421"/>
      <c r="J451" s="421"/>
      <c r="K451" s="421"/>
      <c r="L451" s="421"/>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row>
    <row r="452" spans="1:39" ht="13.5" customHeight="1" x14ac:dyDescent="0.35">
      <c r="A452" s="419"/>
      <c r="B452" s="418"/>
      <c r="C452" s="419"/>
      <c r="D452" s="419"/>
      <c r="E452" s="420"/>
      <c r="F452" s="420"/>
      <c r="G452" s="421"/>
      <c r="H452" s="421"/>
      <c r="I452" s="421"/>
      <c r="J452" s="421"/>
      <c r="K452" s="421"/>
      <c r="L452" s="421"/>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row>
    <row r="453" spans="1:39" ht="13.5" customHeight="1" x14ac:dyDescent="0.35">
      <c r="A453" s="419"/>
      <c r="B453" s="418"/>
      <c r="C453" s="419"/>
      <c r="D453" s="419"/>
      <c r="E453" s="420"/>
      <c r="F453" s="420"/>
      <c r="G453" s="421"/>
      <c r="H453" s="421"/>
      <c r="I453" s="421"/>
      <c r="J453" s="421"/>
      <c r="K453" s="421"/>
      <c r="L453" s="421"/>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row>
    <row r="454" spans="1:39" ht="13.5" customHeight="1" x14ac:dyDescent="0.35">
      <c r="A454" s="419"/>
      <c r="B454" s="418"/>
      <c r="C454" s="419"/>
      <c r="D454" s="419"/>
      <c r="E454" s="420"/>
      <c r="F454" s="420"/>
      <c r="G454" s="421"/>
      <c r="H454" s="421"/>
      <c r="I454" s="421"/>
      <c r="J454" s="421"/>
      <c r="K454" s="421"/>
      <c r="L454" s="421"/>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row>
    <row r="455" spans="1:39" ht="13.5" customHeight="1" x14ac:dyDescent="0.35">
      <c r="A455" s="419"/>
      <c r="B455" s="418"/>
      <c r="C455" s="419"/>
      <c r="D455" s="419"/>
      <c r="E455" s="420"/>
      <c r="F455" s="420"/>
      <c r="G455" s="421"/>
      <c r="H455" s="421"/>
      <c r="I455" s="421"/>
      <c r="J455" s="421"/>
      <c r="K455" s="421"/>
      <c r="L455" s="421"/>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row>
    <row r="456" spans="1:39" ht="13.5" customHeight="1" x14ac:dyDescent="0.35">
      <c r="A456" s="419"/>
      <c r="B456" s="418"/>
      <c r="C456" s="419"/>
      <c r="D456" s="419"/>
      <c r="E456" s="420"/>
      <c r="F456" s="420"/>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row>
    <row r="457" spans="1:39" ht="13.5" customHeight="1" x14ac:dyDescent="0.35">
      <c r="A457" s="419"/>
      <c r="B457" s="418"/>
      <c r="C457" s="419"/>
      <c r="D457" s="419"/>
      <c r="E457" s="420"/>
      <c r="F457" s="420"/>
      <c r="G457" s="421"/>
      <c r="H457" s="421"/>
      <c r="I457" s="421"/>
      <c r="J457" s="421"/>
      <c r="K457" s="421"/>
      <c r="L457" s="421"/>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row>
    <row r="458" spans="1:39" ht="13.5" customHeight="1" x14ac:dyDescent="0.35">
      <c r="A458" s="419"/>
      <c r="B458" s="418"/>
      <c r="C458" s="419"/>
      <c r="D458" s="419"/>
      <c r="E458" s="420"/>
      <c r="F458" s="420"/>
      <c r="G458" s="421"/>
      <c r="H458" s="421"/>
      <c r="I458" s="421"/>
      <c r="J458" s="421"/>
      <c r="K458" s="421"/>
      <c r="L458" s="421"/>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row>
    <row r="459" spans="1:39" ht="13.5" customHeight="1" x14ac:dyDescent="0.35">
      <c r="A459" s="419"/>
      <c r="B459" s="418"/>
      <c r="C459" s="419"/>
      <c r="D459" s="419"/>
      <c r="E459" s="420"/>
      <c r="F459" s="420"/>
      <c r="G459" s="421"/>
      <c r="H459" s="421"/>
      <c r="I459" s="421"/>
      <c r="J459" s="421"/>
      <c r="K459" s="421"/>
      <c r="L459" s="421"/>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row>
    <row r="460" spans="1:39" ht="13.5" customHeight="1" x14ac:dyDescent="0.35">
      <c r="A460" s="419"/>
      <c r="B460" s="418"/>
      <c r="C460" s="419"/>
      <c r="D460" s="419"/>
      <c r="E460" s="420"/>
      <c r="F460" s="420"/>
      <c r="G460" s="421"/>
      <c r="H460" s="421"/>
      <c r="I460" s="421"/>
      <c r="J460" s="421"/>
      <c r="K460" s="421"/>
      <c r="L460" s="421"/>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row>
    <row r="461" spans="1:39" ht="13.5" customHeight="1" x14ac:dyDescent="0.35">
      <c r="A461" s="419"/>
      <c r="B461" s="418"/>
      <c r="C461" s="419"/>
      <c r="D461" s="419"/>
      <c r="E461" s="420"/>
      <c r="F461" s="420"/>
      <c r="G461" s="421"/>
      <c r="H461" s="421"/>
      <c r="I461" s="421"/>
      <c r="J461" s="421"/>
      <c r="K461" s="421"/>
      <c r="L461" s="421"/>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row>
    <row r="462" spans="1:39" ht="13.5" customHeight="1" x14ac:dyDescent="0.35">
      <c r="A462" s="419"/>
      <c r="B462" s="418"/>
      <c r="C462" s="419"/>
      <c r="D462" s="419"/>
      <c r="E462" s="420"/>
      <c r="F462" s="420"/>
      <c r="G462" s="421"/>
      <c r="H462" s="421"/>
      <c r="I462" s="421"/>
      <c r="J462" s="421"/>
      <c r="K462" s="421"/>
      <c r="L462" s="421"/>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row>
    <row r="463" spans="1:39" ht="13.5" customHeight="1" x14ac:dyDescent="0.35">
      <c r="A463" s="419"/>
      <c r="B463" s="418"/>
      <c r="C463" s="419"/>
      <c r="D463" s="419"/>
      <c r="E463" s="420"/>
      <c r="F463" s="420"/>
      <c r="G463" s="421"/>
      <c r="H463" s="421"/>
      <c r="I463" s="421"/>
      <c r="J463" s="421"/>
      <c r="K463" s="421"/>
      <c r="L463" s="421"/>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row>
    <row r="464" spans="1:39" ht="13.5" customHeight="1" x14ac:dyDescent="0.35">
      <c r="A464" s="419"/>
      <c r="B464" s="418"/>
      <c r="C464" s="419"/>
      <c r="D464" s="419"/>
      <c r="E464" s="420"/>
      <c r="F464" s="420"/>
      <c r="G464" s="421"/>
      <c r="H464" s="421"/>
      <c r="I464" s="421"/>
      <c r="J464" s="421"/>
      <c r="K464" s="421"/>
      <c r="L464" s="421"/>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row>
    <row r="465" spans="1:39" ht="13.5" customHeight="1" x14ac:dyDescent="0.35">
      <c r="A465" s="419"/>
      <c r="B465" s="418"/>
      <c r="C465" s="419"/>
      <c r="D465" s="419"/>
      <c r="E465" s="420"/>
      <c r="F465" s="420"/>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row>
    <row r="466" spans="1:39" ht="13.5" customHeight="1" x14ac:dyDescent="0.35">
      <c r="A466" s="419"/>
      <c r="B466" s="418"/>
      <c r="C466" s="419"/>
      <c r="D466" s="419"/>
      <c r="E466" s="420"/>
      <c r="F466" s="420"/>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row>
    <row r="467" spans="1:39" ht="13.5" customHeight="1" x14ac:dyDescent="0.35">
      <c r="A467" s="419"/>
      <c r="B467" s="418"/>
      <c r="C467" s="419"/>
      <c r="D467" s="419"/>
      <c r="E467" s="420"/>
      <c r="F467" s="420"/>
      <c r="G467" s="421"/>
      <c r="H467" s="421"/>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row>
    <row r="468" spans="1:39" ht="13.5" customHeight="1" x14ac:dyDescent="0.35">
      <c r="A468" s="419"/>
      <c r="B468" s="418"/>
      <c r="C468" s="419"/>
      <c r="D468" s="419"/>
      <c r="E468" s="420"/>
      <c r="F468" s="420"/>
      <c r="G468" s="421"/>
      <c r="H468" s="421"/>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row>
    <row r="469" spans="1:39" ht="13.5" customHeight="1" x14ac:dyDescent="0.35">
      <c r="A469" s="419"/>
      <c r="B469" s="418"/>
      <c r="C469" s="419"/>
      <c r="D469" s="419"/>
      <c r="E469" s="420"/>
      <c r="F469" s="420"/>
      <c r="G469" s="421"/>
      <c r="H469" s="421"/>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row>
    <row r="470" spans="1:39" ht="13.5" customHeight="1" x14ac:dyDescent="0.35">
      <c r="A470" s="419"/>
      <c r="B470" s="418"/>
      <c r="C470" s="419"/>
      <c r="D470" s="419"/>
      <c r="E470" s="420"/>
      <c r="F470" s="420"/>
      <c r="G470" s="421"/>
      <c r="H470" s="421"/>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row>
    <row r="471" spans="1:39" ht="13.5" customHeight="1" x14ac:dyDescent="0.35">
      <c r="A471" s="419"/>
      <c r="B471" s="418"/>
      <c r="C471" s="419"/>
      <c r="D471" s="419"/>
      <c r="E471" s="420"/>
      <c r="F471" s="420"/>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row>
    <row r="472" spans="1:39" ht="13.5" customHeight="1" x14ac:dyDescent="0.35">
      <c r="A472" s="419"/>
      <c r="B472" s="418"/>
      <c r="C472" s="419"/>
      <c r="D472" s="419"/>
      <c r="E472" s="420"/>
      <c r="F472" s="420"/>
      <c r="G472" s="421"/>
      <c r="H472" s="421"/>
      <c r="I472" s="421"/>
      <c r="J472" s="421"/>
      <c r="K472" s="421"/>
      <c r="L472" s="421"/>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row>
    <row r="473" spans="1:39" ht="13.5" customHeight="1" x14ac:dyDescent="0.35">
      <c r="A473" s="419"/>
      <c r="B473" s="418"/>
      <c r="C473" s="419"/>
      <c r="D473" s="419"/>
      <c r="E473" s="420"/>
      <c r="F473" s="420"/>
      <c r="G473" s="421"/>
      <c r="H473" s="421"/>
      <c r="I473" s="421"/>
      <c r="J473" s="421"/>
      <c r="K473" s="421"/>
      <c r="L473" s="421"/>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row>
    <row r="474" spans="1:39" ht="13.5" customHeight="1" x14ac:dyDescent="0.35">
      <c r="A474" s="419"/>
      <c r="B474" s="418"/>
      <c r="C474" s="419"/>
      <c r="D474" s="419"/>
      <c r="E474" s="420"/>
      <c r="F474" s="420"/>
      <c r="G474" s="421"/>
      <c r="H474" s="421"/>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row>
    <row r="475" spans="1:39" ht="13.5" customHeight="1" x14ac:dyDescent="0.35">
      <c r="A475" s="419"/>
      <c r="B475" s="418"/>
      <c r="C475" s="419"/>
      <c r="D475" s="419"/>
      <c r="E475" s="420"/>
      <c r="F475" s="420"/>
      <c r="G475" s="421"/>
      <c r="H475" s="421"/>
      <c r="I475" s="421"/>
      <c r="J475" s="421"/>
      <c r="K475" s="421"/>
      <c r="L475" s="421"/>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row>
    <row r="476" spans="1:39" ht="13.5" customHeight="1" x14ac:dyDescent="0.35">
      <c r="A476" s="419"/>
      <c r="B476" s="418"/>
      <c r="C476" s="419"/>
      <c r="D476" s="419"/>
      <c r="E476" s="420"/>
      <c r="F476" s="420"/>
      <c r="G476" s="421"/>
      <c r="H476" s="421"/>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row>
    <row r="477" spans="1:39" ht="13.5" customHeight="1" x14ac:dyDescent="0.35">
      <c r="A477" s="419"/>
      <c r="B477" s="418"/>
      <c r="C477" s="419"/>
      <c r="D477" s="419"/>
      <c r="E477" s="420"/>
      <c r="F477" s="420"/>
      <c r="G477" s="421"/>
      <c r="H477" s="421"/>
      <c r="I477" s="421"/>
      <c r="J477" s="421"/>
      <c r="K477" s="421"/>
      <c r="L477" s="421"/>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row>
    <row r="478" spans="1:39" ht="13.5" customHeight="1" x14ac:dyDescent="0.35">
      <c r="A478" s="419"/>
      <c r="B478" s="418"/>
      <c r="C478" s="419"/>
      <c r="D478" s="419"/>
      <c r="E478" s="420"/>
      <c r="F478" s="420"/>
      <c r="G478" s="421"/>
      <c r="H478" s="421"/>
      <c r="I478" s="421"/>
      <c r="J478" s="421"/>
      <c r="K478" s="421"/>
      <c r="L478" s="421"/>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row>
    <row r="479" spans="1:39" ht="13.5" customHeight="1" x14ac:dyDescent="0.35">
      <c r="A479" s="419"/>
      <c r="B479" s="418"/>
      <c r="C479" s="419"/>
      <c r="D479" s="419"/>
      <c r="E479" s="420"/>
      <c r="F479" s="420"/>
      <c r="G479" s="421"/>
      <c r="H479" s="421"/>
      <c r="I479" s="421"/>
      <c r="J479" s="421"/>
      <c r="K479" s="421"/>
      <c r="L479" s="421"/>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row>
    <row r="480" spans="1:39" ht="13.5" customHeight="1" x14ac:dyDescent="0.35">
      <c r="A480" s="419"/>
      <c r="B480" s="418"/>
      <c r="C480" s="419"/>
      <c r="D480" s="419"/>
      <c r="E480" s="420"/>
      <c r="F480" s="420"/>
      <c r="G480" s="421"/>
      <c r="H480" s="421"/>
      <c r="I480" s="421"/>
      <c r="J480" s="421"/>
      <c r="K480" s="421"/>
      <c r="L480" s="421"/>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row>
    <row r="481" spans="1:39" ht="13.5" customHeight="1" x14ac:dyDescent="0.35">
      <c r="A481" s="419"/>
      <c r="B481" s="418"/>
      <c r="C481" s="419"/>
      <c r="D481" s="419"/>
      <c r="E481" s="420"/>
      <c r="F481" s="420"/>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row>
    <row r="482" spans="1:39" ht="13.5" customHeight="1" x14ac:dyDescent="0.35">
      <c r="A482" s="419"/>
      <c r="B482" s="418"/>
      <c r="C482" s="419"/>
      <c r="D482" s="419"/>
      <c r="E482" s="420"/>
      <c r="F482" s="420"/>
      <c r="G482" s="421"/>
      <c r="H482" s="421"/>
      <c r="I482" s="421"/>
      <c r="J482" s="421"/>
      <c r="K482" s="421"/>
      <c r="L482" s="421"/>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row>
    <row r="483" spans="1:39" ht="13.5" customHeight="1" x14ac:dyDescent="0.35">
      <c r="A483" s="419"/>
      <c r="B483" s="418"/>
      <c r="C483" s="419"/>
      <c r="D483" s="419"/>
      <c r="E483" s="420"/>
      <c r="F483" s="420"/>
      <c r="G483" s="421"/>
      <c r="H483" s="421"/>
      <c r="I483" s="421"/>
      <c r="J483" s="421"/>
      <c r="K483" s="421"/>
      <c r="L483" s="421"/>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row>
    <row r="484" spans="1:39" ht="13.5" customHeight="1" x14ac:dyDescent="0.35">
      <c r="A484" s="419"/>
      <c r="B484" s="418"/>
      <c r="C484" s="419"/>
      <c r="D484" s="419"/>
      <c r="E484" s="420"/>
      <c r="F484" s="420"/>
      <c r="G484" s="421"/>
      <c r="H484" s="421"/>
      <c r="I484" s="421"/>
      <c r="J484" s="421"/>
      <c r="K484" s="421"/>
      <c r="L484" s="421"/>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row>
    <row r="485" spans="1:39" ht="13.5" customHeight="1" x14ac:dyDescent="0.35">
      <c r="A485" s="419"/>
      <c r="B485" s="418"/>
      <c r="C485" s="419"/>
      <c r="D485" s="419"/>
      <c r="E485" s="420"/>
      <c r="F485" s="420"/>
      <c r="G485" s="421"/>
      <c r="H485" s="421"/>
      <c r="I485" s="421"/>
      <c r="J485" s="421"/>
      <c r="K485" s="421"/>
      <c r="L485" s="421"/>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row>
    <row r="486" spans="1:39" ht="13.5" customHeight="1" x14ac:dyDescent="0.35">
      <c r="A486" s="419"/>
      <c r="B486" s="418"/>
      <c r="C486" s="419"/>
      <c r="D486" s="419"/>
      <c r="E486" s="420"/>
      <c r="F486" s="420"/>
      <c r="G486" s="421"/>
      <c r="H486" s="421"/>
      <c r="I486" s="421"/>
      <c r="J486" s="421"/>
      <c r="K486" s="421"/>
      <c r="L486" s="421"/>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row>
    <row r="487" spans="1:39" ht="13.5" customHeight="1" x14ac:dyDescent="0.35">
      <c r="A487" s="419"/>
      <c r="B487" s="418"/>
      <c r="C487" s="419"/>
      <c r="D487" s="419"/>
      <c r="E487" s="420"/>
      <c r="F487" s="420"/>
      <c r="G487" s="421"/>
      <c r="H487" s="421"/>
      <c r="I487" s="421"/>
      <c r="J487" s="421"/>
      <c r="K487" s="421"/>
      <c r="L487" s="421"/>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row>
    <row r="488" spans="1:39" ht="13.5" customHeight="1" x14ac:dyDescent="0.35">
      <c r="A488" s="419"/>
      <c r="B488" s="418"/>
      <c r="C488" s="419"/>
      <c r="D488" s="419"/>
      <c r="E488" s="420"/>
      <c r="F488" s="420"/>
      <c r="G488" s="421"/>
      <c r="H488" s="421"/>
      <c r="I488" s="421"/>
      <c r="J488" s="421"/>
      <c r="K488" s="421"/>
      <c r="L488" s="421"/>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row>
    <row r="489" spans="1:39" ht="13.5" customHeight="1" x14ac:dyDescent="0.35">
      <c r="A489" s="419"/>
      <c r="B489" s="418"/>
      <c r="C489" s="419"/>
      <c r="D489" s="419"/>
      <c r="E489" s="420"/>
      <c r="F489" s="420"/>
      <c r="G489" s="421"/>
      <c r="H489" s="421"/>
      <c r="I489" s="421"/>
      <c r="J489" s="421"/>
      <c r="K489" s="421"/>
      <c r="L489" s="421"/>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row>
    <row r="490" spans="1:39" ht="13.5" customHeight="1" x14ac:dyDescent="0.35">
      <c r="A490" s="419"/>
      <c r="B490" s="418"/>
      <c r="C490" s="419"/>
      <c r="D490" s="419"/>
      <c r="E490" s="420"/>
      <c r="F490" s="420"/>
      <c r="G490" s="421"/>
      <c r="H490" s="421"/>
      <c r="I490" s="421"/>
      <c r="J490" s="421"/>
      <c r="K490" s="421"/>
      <c r="L490" s="421"/>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row>
    <row r="491" spans="1:39" ht="13.5" customHeight="1" x14ac:dyDescent="0.35">
      <c r="A491" s="419"/>
      <c r="B491" s="418"/>
      <c r="C491" s="419"/>
      <c r="D491" s="419"/>
      <c r="E491" s="420"/>
      <c r="F491" s="420"/>
      <c r="G491" s="421"/>
      <c r="H491" s="421"/>
      <c r="I491" s="421"/>
      <c r="J491" s="421"/>
      <c r="K491" s="421"/>
      <c r="L491" s="421"/>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row>
    <row r="492" spans="1:39" ht="13.5" customHeight="1" x14ac:dyDescent="0.35">
      <c r="A492" s="419"/>
      <c r="B492" s="418"/>
      <c r="C492" s="419"/>
      <c r="D492" s="419"/>
      <c r="E492" s="420"/>
      <c r="F492" s="420"/>
      <c r="G492" s="421"/>
      <c r="H492" s="421"/>
      <c r="I492" s="421"/>
      <c r="J492" s="421"/>
      <c r="K492" s="421"/>
      <c r="L492" s="421"/>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row>
    <row r="493" spans="1:39" ht="13.5" customHeight="1" x14ac:dyDescent="0.35">
      <c r="A493" s="419"/>
      <c r="B493" s="418"/>
      <c r="C493" s="419"/>
      <c r="D493" s="419"/>
      <c r="E493" s="420"/>
      <c r="F493" s="420"/>
      <c r="G493" s="421"/>
      <c r="H493" s="421"/>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row>
    <row r="494" spans="1:39" ht="13.5" customHeight="1" x14ac:dyDescent="0.35">
      <c r="A494" s="419"/>
      <c r="B494" s="418"/>
      <c r="C494" s="419"/>
      <c r="D494" s="419"/>
      <c r="E494" s="420"/>
      <c r="F494" s="420"/>
      <c r="G494" s="421"/>
      <c r="H494" s="421"/>
      <c r="I494" s="421"/>
      <c r="J494" s="421"/>
      <c r="K494" s="421"/>
      <c r="L494" s="421"/>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row>
    <row r="495" spans="1:39" ht="13.5" customHeight="1" x14ac:dyDescent="0.35">
      <c r="A495" s="419"/>
      <c r="B495" s="418"/>
      <c r="C495" s="419"/>
      <c r="D495" s="419"/>
      <c r="E495" s="420"/>
      <c r="F495" s="420"/>
      <c r="G495" s="421"/>
      <c r="H495" s="421"/>
      <c r="I495" s="421"/>
      <c r="J495" s="421"/>
      <c r="K495" s="421"/>
      <c r="L495" s="421"/>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row>
    <row r="496" spans="1:39" ht="13.5" customHeight="1" x14ac:dyDescent="0.35">
      <c r="A496" s="419"/>
      <c r="B496" s="418"/>
      <c r="C496" s="419"/>
      <c r="D496" s="419"/>
      <c r="E496" s="420"/>
      <c r="F496" s="420"/>
      <c r="G496" s="421"/>
      <c r="H496" s="421"/>
      <c r="I496" s="421"/>
      <c r="J496" s="421"/>
      <c r="K496" s="421"/>
      <c r="L496" s="421"/>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row>
    <row r="497" spans="1:39" ht="13.5" customHeight="1" x14ac:dyDescent="0.35">
      <c r="A497" s="419"/>
      <c r="B497" s="418"/>
      <c r="C497" s="419"/>
      <c r="D497" s="419"/>
      <c r="E497" s="420"/>
      <c r="F497" s="420"/>
      <c r="G497" s="421"/>
      <c r="H497" s="421"/>
      <c r="I497" s="421"/>
      <c r="J497" s="421"/>
      <c r="K497" s="421"/>
      <c r="L497" s="421"/>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row>
    <row r="498" spans="1:39" ht="13.5" customHeight="1" x14ac:dyDescent="0.35">
      <c r="A498" s="419"/>
      <c r="B498" s="418"/>
      <c r="C498" s="419"/>
      <c r="D498" s="419"/>
      <c r="E498" s="420"/>
      <c r="F498" s="420"/>
      <c r="G498" s="421"/>
      <c r="H498" s="421"/>
      <c r="I498" s="421"/>
      <c r="J498" s="421"/>
      <c r="K498" s="421"/>
      <c r="L498" s="421"/>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row>
    <row r="499" spans="1:39" ht="13.5" customHeight="1" x14ac:dyDescent="0.35">
      <c r="A499" s="419"/>
      <c r="B499" s="418"/>
      <c r="C499" s="419"/>
      <c r="D499" s="419"/>
      <c r="E499" s="420"/>
      <c r="F499" s="420"/>
      <c r="G499" s="421"/>
      <c r="H499" s="421"/>
      <c r="I499" s="421"/>
      <c r="J499" s="421"/>
      <c r="K499" s="421"/>
      <c r="L499" s="421"/>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row>
    <row r="500" spans="1:39" ht="13.5" customHeight="1" x14ac:dyDescent="0.35">
      <c r="A500" s="419"/>
      <c r="B500" s="418"/>
      <c r="C500" s="419"/>
      <c r="D500" s="419"/>
      <c r="E500" s="420"/>
      <c r="F500" s="420"/>
      <c r="G500" s="421"/>
      <c r="H500" s="421"/>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row>
    <row r="501" spans="1:39" ht="13.5" customHeight="1" x14ac:dyDescent="0.35">
      <c r="A501" s="419"/>
      <c r="B501" s="418"/>
      <c r="C501" s="419"/>
      <c r="D501" s="419"/>
      <c r="E501" s="420"/>
      <c r="F501" s="420"/>
      <c r="G501" s="421"/>
      <c r="H501" s="421"/>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row>
    <row r="502" spans="1:39" ht="13.5" customHeight="1" x14ac:dyDescent="0.35">
      <c r="A502" s="419"/>
      <c r="B502" s="418"/>
      <c r="C502" s="419"/>
      <c r="D502" s="419"/>
      <c r="E502" s="420"/>
      <c r="F502" s="420"/>
      <c r="G502" s="421"/>
      <c r="H502" s="421"/>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row>
    <row r="503" spans="1:39" ht="13.5" customHeight="1" x14ac:dyDescent="0.35">
      <c r="A503" s="419"/>
      <c r="B503" s="418"/>
      <c r="C503" s="419"/>
      <c r="D503" s="419"/>
      <c r="E503" s="420"/>
      <c r="F503" s="420"/>
      <c r="G503" s="421"/>
      <c r="H503" s="421"/>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row>
    <row r="504" spans="1:39" ht="13.5" customHeight="1" x14ac:dyDescent="0.35">
      <c r="A504" s="419"/>
      <c r="B504" s="418"/>
      <c r="C504" s="419"/>
      <c r="D504" s="419"/>
      <c r="E504" s="420"/>
      <c r="F504" s="420"/>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row>
    <row r="505" spans="1:39" ht="13.5" customHeight="1" x14ac:dyDescent="0.35">
      <c r="A505" s="419"/>
      <c r="B505" s="418"/>
      <c r="C505" s="419"/>
      <c r="D505" s="419"/>
      <c r="E505" s="420"/>
      <c r="F505" s="420"/>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row>
    <row r="506" spans="1:39" ht="13.5" customHeight="1" x14ac:dyDescent="0.35">
      <c r="A506" s="419"/>
      <c r="B506" s="418"/>
      <c r="C506" s="419"/>
      <c r="D506" s="419"/>
      <c r="E506" s="420"/>
      <c r="F506" s="420"/>
      <c r="G506" s="421"/>
      <c r="H506" s="421"/>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row>
    <row r="507" spans="1:39" ht="13.5" customHeight="1" x14ac:dyDescent="0.35">
      <c r="A507" s="419"/>
      <c r="B507" s="418"/>
      <c r="C507" s="419"/>
      <c r="D507" s="419"/>
      <c r="E507" s="420"/>
      <c r="F507" s="420"/>
      <c r="G507" s="421"/>
      <c r="H507" s="421"/>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row>
    <row r="508" spans="1:39" ht="13.5" customHeight="1" x14ac:dyDescent="0.35">
      <c r="A508" s="419"/>
      <c r="B508" s="418"/>
      <c r="C508" s="419"/>
      <c r="D508" s="419"/>
      <c r="E508" s="420"/>
      <c r="F508" s="420"/>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row>
    <row r="509" spans="1:39" ht="13.5" customHeight="1" x14ac:dyDescent="0.35">
      <c r="A509" s="419"/>
      <c r="B509" s="418"/>
      <c r="C509" s="419"/>
      <c r="D509" s="419"/>
      <c r="E509" s="420"/>
      <c r="F509" s="420"/>
      <c r="G509" s="421"/>
      <c r="H509" s="421"/>
      <c r="I509" s="421"/>
      <c r="J509" s="421"/>
      <c r="K509" s="421"/>
      <c r="L509" s="421"/>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row>
    <row r="510" spans="1:39" ht="13.5" customHeight="1" x14ac:dyDescent="0.35">
      <c r="A510" s="419"/>
      <c r="B510" s="418"/>
      <c r="C510" s="419"/>
      <c r="D510" s="419"/>
      <c r="E510" s="420"/>
      <c r="F510" s="420"/>
      <c r="G510" s="421"/>
      <c r="H510" s="421"/>
      <c r="I510" s="421"/>
      <c r="J510" s="421"/>
      <c r="K510" s="421"/>
      <c r="L510" s="421"/>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row>
    <row r="511" spans="1:39" ht="13.5" customHeight="1" x14ac:dyDescent="0.35">
      <c r="A511" s="419"/>
      <c r="B511" s="418"/>
      <c r="C511" s="419"/>
      <c r="D511" s="419"/>
      <c r="E511" s="420"/>
      <c r="F511" s="420"/>
      <c r="G511" s="421"/>
      <c r="H511" s="421"/>
      <c r="I511" s="421"/>
      <c r="J511" s="421"/>
      <c r="K511" s="421"/>
      <c r="L511" s="421"/>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row>
    <row r="512" spans="1:39" ht="13.5" customHeight="1" x14ac:dyDescent="0.35">
      <c r="A512" s="419"/>
      <c r="B512" s="418"/>
      <c r="C512" s="419"/>
      <c r="D512" s="419"/>
      <c r="E512" s="420"/>
      <c r="F512" s="420"/>
      <c r="G512" s="421"/>
      <c r="H512" s="421"/>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row>
    <row r="513" spans="1:39" ht="13.5" customHeight="1" x14ac:dyDescent="0.35">
      <c r="A513" s="419"/>
      <c r="B513" s="418"/>
      <c r="C513" s="419"/>
      <c r="D513" s="419"/>
      <c r="E513" s="420"/>
      <c r="F513" s="420"/>
      <c r="G513" s="421"/>
      <c r="H513" s="421"/>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row>
    <row r="514" spans="1:39" ht="13.5" customHeight="1" x14ac:dyDescent="0.35">
      <c r="A514" s="419"/>
      <c r="B514" s="418"/>
      <c r="C514" s="419"/>
      <c r="D514" s="419"/>
      <c r="E514" s="420"/>
      <c r="F514" s="420"/>
      <c r="G514" s="421"/>
      <c r="H514" s="421"/>
      <c r="I514" s="421"/>
      <c r="J514" s="421"/>
      <c r="K514" s="421"/>
      <c r="L514" s="421"/>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row>
    <row r="515" spans="1:39" ht="13.5" customHeight="1" x14ac:dyDescent="0.35">
      <c r="A515" s="419"/>
      <c r="B515" s="418"/>
      <c r="C515" s="419"/>
      <c r="D515" s="419"/>
      <c r="E515" s="420"/>
      <c r="F515" s="420"/>
      <c r="G515" s="421"/>
      <c r="H515" s="421"/>
      <c r="I515" s="421"/>
      <c r="J515" s="421"/>
      <c r="K515" s="421"/>
      <c r="L515" s="421"/>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row>
    <row r="516" spans="1:39" ht="13.5" customHeight="1" x14ac:dyDescent="0.35">
      <c r="A516" s="419"/>
      <c r="B516" s="418"/>
      <c r="C516" s="419"/>
      <c r="D516" s="419"/>
      <c r="E516" s="420"/>
      <c r="F516" s="420"/>
      <c r="G516" s="421"/>
      <c r="H516" s="421"/>
      <c r="I516" s="421"/>
      <c r="J516" s="421"/>
      <c r="K516" s="421"/>
      <c r="L516" s="421"/>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row>
    <row r="517" spans="1:39" ht="13.5" customHeight="1" x14ac:dyDescent="0.35">
      <c r="A517" s="419"/>
      <c r="B517" s="418"/>
      <c r="C517" s="419"/>
      <c r="D517" s="419"/>
      <c r="E517" s="420"/>
      <c r="F517" s="420"/>
      <c r="G517" s="421"/>
      <c r="H517" s="421"/>
      <c r="I517" s="421"/>
      <c r="J517" s="421"/>
      <c r="K517" s="421"/>
      <c r="L517" s="421"/>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row>
    <row r="518" spans="1:39" ht="13.5" customHeight="1" x14ac:dyDescent="0.35">
      <c r="A518" s="419"/>
      <c r="B518" s="418"/>
      <c r="C518" s="419"/>
      <c r="D518" s="419"/>
      <c r="E518" s="420"/>
      <c r="F518" s="420"/>
      <c r="G518" s="421"/>
      <c r="H518" s="421"/>
      <c r="I518" s="421"/>
      <c r="J518" s="421"/>
      <c r="K518" s="421"/>
      <c r="L518" s="421"/>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row>
    <row r="519" spans="1:39" ht="13.5" customHeight="1" x14ac:dyDescent="0.35">
      <c r="A519" s="419"/>
      <c r="B519" s="418"/>
      <c r="C519" s="419"/>
      <c r="D519" s="419"/>
      <c r="E519" s="420"/>
      <c r="F519" s="420"/>
      <c r="G519" s="421"/>
      <c r="H519" s="421"/>
      <c r="I519" s="421"/>
      <c r="J519" s="421"/>
      <c r="K519" s="421"/>
      <c r="L519" s="421"/>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row>
    <row r="520" spans="1:39" ht="13.5" customHeight="1" x14ac:dyDescent="0.35">
      <c r="A520" s="419"/>
      <c r="B520" s="418"/>
      <c r="C520" s="419"/>
      <c r="D520" s="419"/>
      <c r="E520" s="420"/>
      <c r="F520" s="420"/>
      <c r="G520" s="421"/>
      <c r="H520" s="421"/>
      <c r="I520" s="421"/>
      <c r="J520" s="421"/>
      <c r="K520" s="421"/>
      <c r="L520" s="421"/>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row>
    <row r="521" spans="1:39" ht="13.5" customHeight="1" x14ac:dyDescent="0.35">
      <c r="A521" s="419"/>
      <c r="B521" s="418"/>
      <c r="C521" s="419"/>
      <c r="D521" s="419"/>
      <c r="E521" s="420"/>
      <c r="F521" s="420"/>
      <c r="G521" s="421"/>
      <c r="H521" s="421"/>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row>
    <row r="522" spans="1:39" ht="13.5" customHeight="1" x14ac:dyDescent="0.35">
      <c r="A522" s="419"/>
      <c r="B522" s="418"/>
      <c r="C522" s="419"/>
      <c r="D522" s="419"/>
      <c r="E522" s="420"/>
      <c r="F522" s="420"/>
      <c r="G522" s="421"/>
      <c r="H522" s="421"/>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row>
    <row r="523" spans="1:39" ht="13.5" customHeight="1" x14ac:dyDescent="0.35">
      <c r="A523" s="419"/>
      <c r="B523" s="418"/>
      <c r="C523" s="419"/>
      <c r="D523" s="419"/>
      <c r="E523" s="420"/>
      <c r="F523" s="420"/>
      <c r="G523" s="421"/>
      <c r="H523" s="421"/>
      <c r="I523" s="421"/>
      <c r="J523" s="421"/>
      <c r="K523" s="421"/>
      <c r="L523" s="421"/>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row>
    <row r="524" spans="1:39" ht="13.5" customHeight="1" x14ac:dyDescent="0.35">
      <c r="A524" s="419"/>
      <c r="B524" s="418"/>
      <c r="C524" s="419"/>
      <c r="D524" s="419"/>
      <c r="E524" s="420"/>
      <c r="F524" s="420"/>
      <c r="G524" s="421"/>
      <c r="H524" s="421"/>
      <c r="I524" s="421"/>
      <c r="J524" s="421"/>
      <c r="K524" s="421"/>
      <c r="L524" s="421"/>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row>
    <row r="525" spans="1:39" ht="13.5" customHeight="1" x14ac:dyDescent="0.35">
      <c r="A525" s="419"/>
      <c r="B525" s="418"/>
      <c r="C525" s="419"/>
      <c r="D525" s="419"/>
      <c r="E525" s="420"/>
      <c r="F525" s="420"/>
      <c r="G525" s="421"/>
      <c r="H525" s="421"/>
      <c r="I525" s="421"/>
      <c r="J525" s="421"/>
      <c r="K525" s="421"/>
      <c r="L525" s="421"/>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row>
    <row r="526" spans="1:39" ht="13.5" customHeight="1" x14ac:dyDescent="0.35">
      <c r="A526" s="419"/>
      <c r="B526" s="418"/>
      <c r="C526" s="419"/>
      <c r="D526" s="419"/>
      <c r="E526" s="420"/>
      <c r="F526" s="420"/>
      <c r="G526" s="421"/>
      <c r="H526" s="421"/>
      <c r="I526" s="421"/>
      <c r="J526" s="421"/>
      <c r="K526" s="421"/>
      <c r="L526" s="421"/>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row>
    <row r="527" spans="1:39" ht="13.5" customHeight="1" x14ac:dyDescent="0.35">
      <c r="A527" s="419"/>
      <c r="B527" s="418"/>
      <c r="C527" s="419"/>
      <c r="D527" s="419"/>
      <c r="E527" s="420"/>
      <c r="F527" s="420"/>
      <c r="G527" s="421"/>
      <c r="H527" s="421"/>
      <c r="I527" s="421"/>
      <c r="J527" s="421"/>
      <c r="K527" s="421"/>
      <c r="L527" s="421"/>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row>
    <row r="528" spans="1:39" ht="13.5" customHeight="1" x14ac:dyDescent="0.35">
      <c r="A528" s="419"/>
      <c r="B528" s="418"/>
      <c r="C528" s="419"/>
      <c r="D528" s="419"/>
      <c r="E528" s="420"/>
      <c r="F528" s="420"/>
      <c r="G528" s="421"/>
      <c r="H528" s="421"/>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row>
    <row r="529" spans="1:39" ht="13.5" customHeight="1" x14ac:dyDescent="0.35">
      <c r="A529" s="419"/>
      <c r="B529" s="418"/>
      <c r="C529" s="419"/>
      <c r="D529" s="419"/>
      <c r="E529" s="420"/>
      <c r="F529" s="420"/>
      <c r="G529" s="421"/>
      <c r="H529" s="421"/>
      <c r="I529" s="421"/>
      <c r="J529" s="421"/>
      <c r="K529" s="421"/>
      <c r="L529" s="421"/>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row>
    <row r="530" spans="1:39" ht="13.5" customHeight="1" x14ac:dyDescent="0.35">
      <c r="A530" s="419"/>
      <c r="B530" s="418"/>
      <c r="C530" s="419"/>
      <c r="D530" s="419"/>
      <c r="E530" s="420"/>
      <c r="F530" s="420"/>
      <c r="G530" s="421"/>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row>
    <row r="531" spans="1:39" ht="13.5" customHeight="1" x14ac:dyDescent="0.35">
      <c r="A531" s="419"/>
      <c r="B531" s="418"/>
      <c r="C531" s="419"/>
      <c r="D531" s="419"/>
      <c r="E531" s="420"/>
      <c r="F531" s="420"/>
      <c r="G531" s="421"/>
      <c r="H531" s="421"/>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row>
    <row r="532" spans="1:39" ht="13.5" customHeight="1" x14ac:dyDescent="0.35">
      <c r="A532" s="419"/>
      <c r="B532" s="418"/>
      <c r="C532" s="419"/>
      <c r="D532" s="419"/>
      <c r="E532" s="420"/>
      <c r="F532" s="420"/>
      <c r="G532" s="421"/>
      <c r="H532" s="421"/>
      <c r="I532" s="421"/>
      <c r="J532" s="421"/>
      <c r="K532" s="421"/>
      <c r="L532" s="421"/>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row>
    <row r="533" spans="1:39" ht="13.5" customHeight="1" x14ac:dyDescent="0.35">
      <c r="A533" s="419"/>
      <c r="B533" s="418"/>
      <c r="C533" s="419"/>
      <c r="D533" s="419"/>
      <c r="E533" s="420"/>
      <c r="F533" s="420"/>
      <c r="G533" s="421"/>
      <c r="H533" s="421"/>
      <c r="I533" s="421"/>
      <c r="J533" s="421"/>
      <c r="K533" s="421"/>
      <c r="L533" s="421"/>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row>
    <row r="534" spans="1:39" ht="13.5" customHeight="1" x14ac:dyDescent="0.35">
      <c r="A534" s="419"/>
      <c r="B534" s="418"/>
      <c r="C534" s="419"/>
      <c r="D534" s="419"/>
      <c r="E534" s="420"/>
      <c r="F534" s="420"/>
      <c r="G534" s="421"/>
      <c r="H534" s="421"/>
      <c r="I534" s="421"/>
      <c r="J534" s="421"/>
      <c r="K534" s="421"/>
      <c r="L534" s="421"/>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row>
    <row r="535" spans="1:39" ht="13.5" customHeight="1" x14ac:dyDescent="0.35">
      <c r="A535" s="419"/>
      <c r="B535" s="418"/>
      <c r="C535" s="419"/>
      <c r="D535" s="419"/>
      <c r="E535" s="420"/>
      <c r="F535" s="420"/>
      <c r="G535" s="421"/>
      <c r="H535" s="421"/>
      <c r="I535" s="421"/>
      <c r="J535" s="421"/>
      <c r="K535" s="421"/>
      <c r="L535" s="421"/>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row>
    <row r="536" spans="1:39" ht="13.5" customHeight="1" x14ac:dyDescent="0.35">
      <c r="A536" s="419"/>
      <c r="B536" s="418"/>
      <c r="C536" s="419"/>
      <c r="D536" s="419"/>
      <c r="E536" s="420"/>
      <c r="F536" s="420"/>
      <c r="G536" s="421"/>
      <c r="H536" s="421"/>
      <c r="I536" s="421"/>
      <c r="J536" s="421"/>
      <c r="K536" s="421"/>
      <c r="L536" s="421"/>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row>
    <row r="537" spans="1:39" ht="13.5" customHeight="1" x14ac:dyDescent="0.35">
      <c r="A537" s="419"/>
      <c r="B537" s="418"/>
      <c r="C537" s="419"/>
      <c r="D537" s="419"/>
      <c r="E537" s="420"/>
      <c r="F537" s="420"/>
      <c r="G537" s="421"/>
      <c r="H537" s="421"/>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row>
    <row r="538" spans="1:39" ht="13.5" customHeight="1" x14ac:dyDescent="0.35">
      <c r="A538" s="419"/>
      <c r="B538" s="418"/>
      <c r="C538" s="419"/>
      <c r="D538" s="419"/>
      <c r="E538" s="420"/>
      <c r="F538" s="420"/>
      <c r="G538" s="421"/>
      <c r="H538" s="421"/>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row>
    <row r="539" spans="1:39" ht="13.5" customHeight="1" x14ac:dyDescent="0.35">
      <c r="A539" s="419"/>
      <c r="B539" s="418"/>
      <c r="C539" s="419"/>
      <c r="D539" s="419"/>
      <c r="E539" s="420"/>
      <c r="F539" s="420"/>
      <c r="G539" s="421"/>
      <c r="H539" s="421"/>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row>
    <row r="540" spans="1:39" ht="13.5" customHeight="1" x14ac:dyDescent="0.35">
      <c r="A540" s="419"/>
      <c r="B540" s="418"/>
      <c r="C540" s="419"/>
      <c r="D540" s="419"/>
      <c r="E540" s="420"/>
      <c r="F540" s="420"/>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row>
    <row r="541" spans="1:39" ht="13.5" customHeight="1" x14ac:dyDescent="0.35">
      <c r="A541" s="419"/>
      <c r="B541" s="418"/>
      <c r="C541" s="419"/>
      <c r="D541" s="419"/>
      <c r="E541" s="420"/>
      <c r="F541" s="420"/>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row>
    <row r="542" spans="1:39" ht="13.5" customHeight="1" x14ac:dyDescent="0.35">
      <c r="A542" s="419"/>
      <c r="B542" s="418"/>
      <c r="C542" s="419"/>
      <c r="D542" s="419"/>
      <c r="E542" s="420"/>
      <c r="F542" s="420"/>
      <c r="G542" s="421"/>
      <c r="H542" s="421"/>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row>
    <row r="543" spans="1:39" ht="13.5" customHeight="1" x14ac:dyDescent="0.35">
      <c r="A543" s="419"/>
      <c r="B543" s="418"/>
      <c r="C543" s="419"/>
      <c r="D543" s="419"/>
      <c r="E543" s="420"/>
      <c r="F543" s="420"/>
      <c r="G543" s="421"/>
      <c r="H543" s="421"/>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row>
    <row r="544" spans="1:39" ht="13.5" customHeight="1" x14ac:dyDescent="0.35">
      <c r="A544" s="419"/>
      <c r="B544" s="418"/>
      <c r="C544" s="419"/>
      <c r="D544" s="419"/>
      <c r="E544" s="420"/>
      <c r="F544" s="420"/>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row>
    <row r="545" spans="1:39" ht="13.5" customHeight="1" x14ac:dyDescent="0.35">
      <c r="A545" s="419"/>
      <c r="B545" s="418"/>
      <c r="C545" s="419"/>
      <c r="D545" s="419"/>
      <c r="E545" s="420"/>
      <c r="F545" s="420"/>
      <c r="G545" s="421"/>
      <c r="H545" s="421"/>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row>
    <row r="546" spans="1:39" ht="13.5" customHeight="1" x14ac:dyDescent="0.35">
      <c r="A546" s="419"/>
      <c r="B546" s="418"/>
      <c r="C546" s="419"/>
      <c r="D546" s="419"/>
      <c r="E546" s="420"/>
      <c r="F546" s="420"/>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row>
    <row r="547" spans="1:39" ht="13.5" customHeight="1" x14ac:dyDescent="0.35">
      <c r="A547" s="419"/>
      <c r="B547" s="418"/>
      <c r="C547" s="419"/>
      <c r="D547" s="419"/>
      <c r="E547" s="420"/>
      <c r="F547" s="420"/>
      <c r="G547" s="421"/>
      <c r="H547" s="421"/>
      <c r="I547" s="421"/>
      <c r="J547" s="421"/>
      <c r="K547" s="421"/>
      <c r="L547" s="421"/>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row>
    <row r="548" spans="1:39" ht="13.5" customHeight="1" x14ac:dyDescent="0.35">
      <c r="A548" s="419"/>
      <c r="B548" s="418"/>
      <c r="C548" s="419"/>
      <c r="D548" s="419"/>
      <c r="E548" s="420"/>
      <c r="F548" s="420"/>
      <c r="G548" s="421"/>
      <c r="H548" s="421"/>
      <c r="I548" s="421"/>
      <c r="J548" s="421"/>
      <c r="K548" s="421"/>
      <c r="L548" s="421"/>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row>
    <row r="549" spans="1:39" ht="13.5" customHeight="1" x14ac:dyDescent="0.35">
      <c r="A549" s="419"/>
      <c r="B549" s="418"/>
      <c r="C549" s="419"/>
      <c r="D549" s="419"/>
      <c r="E549" s="420"/>
      <c r="F549" s="420"/>
      <c r="G549" s="421"/>
      <c r="H549" s="421"/>
      <c r="I549" s="421"/>
      <c r="J549" s="421"/>
      <c r="K549" s="421"/>
      <c r="L549" s="421"/>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row>
    <row r="550" spans="1:39" ht="13.5" customHeight="1" x14ac:dyDescent="0.35">
      <c r="A550" s="419"/>
      <c r="B550" s="418"/>
      <c r="C550" s="419"/>
      <c r="D550" s="419"/>
      <c r="E550" s="420"/>
      <c r="F550" s="420"/>
      <c r="G550" s="421"/>
      <c r="H550" s="421"/>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row>
    <row r="551" spans="1:39" ht="13.5" customHeight="1" x14ac:dyDescent="0.35">
      <c r="A551" s="419"/>
      <c r="B551" s="418"/>
      <c r="C551" s="419"/>
      <c r="D551" s="419"/>
      <c r="E551" s="420"/>
      <c r="F551" s="420"/>
      <c r="G551" s="421"/>
      <c r="H551" s="421"/>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row>
    <row r="552" spans="1:39" ht="13.5" customHeight="1" x14ac:dyDescent="0.35">
      <c r="A552" s="419"/>
      <c r="B552" s="418"/>
      <c r="C552" s="419"/>
      <c r="D552" s="419"/>
      <c r="E552" s="420"/>
      <c r="F552" s="420"/>
      <c r="G552" s="421"/>
      <c r="H552" s="421"/>
      <c r="I552" s="421"/>
      <c r="J552" s="421"/>
      <c r="K552" s="421"/>
      <c r="L552" s="421"/>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row>
    <row r="553" spans="1:39" ht="13.5" customHeight="1" x14ac:dyDescent="0.35">
      <c r="A553" s="419"/>
      <c r="B553" s="418"/>
      <c r="C553" s="419"/>
      <c r="D553" s="419"/>
      <c r="E553" s="420"/>
      <c r="F553" s="420"/>
      <c r="G553" s="421"/>
      <c r="H553" s="421"/>
      <c r="I553" s="421"/>
      <c r="J553" s="421"/>
      <c r="K553" s="421"/>
      <c r="L553" s="421"/>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row>
    <row r="554" spans="1:39" ht="13.5" customHeight="1" x14ac:dyDescent="0.35">
      <c r="A554" s="419"/>
      <c r="B554" s="418"/>
      <c r="C554" s="419"/>
      <c r="D554" s="419"/>
      <c r="E554" s="420"/>
      <c r="F554" s="420"/>
      <c r="G554" s="421"/>
      <c r="H554" s="421"/>
      <c r="I554" s="421"/>
      <c r="J554" s="421"/>
      <c r="K554" s="421"/>
      <c r="L554" s="421"/>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row>
    <row r="555" spans="1:39" ht="13.5" customHeight="1" x14ac:dyDescent="0.35">
      <c r="A555" s="419"/>
      <c r="B555" s="418"/>
      <c r="C555" s="419"/>
      <c r="D555" s="419"/>
      <c r="E555" s="420"/>
      <c r="F555" s="420"/>
      <c r="G555" s="421"/>
      <c r="H555" s="421"/>
      <c r="I555" s="421"/>
      <c r="J555" s="421"/>
      <c r="K555" s="421"/>
      <c r="L555" s="421"/>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row>
    <row r="556" spans="1:39" ht="13.5" customHeight="1" x14ac:dyDescent="0.35">
      <c r="A556" s="419"/>
      <c r="B556" s="418"/>
      <c r="C556" s="419"/>
      <c r="D556" s="419"/>
      <c r="E556" s="420"/>
      <c r="F556" s="420"/>
      <c r="G556" s="421"/>
      <c r="H556" s="421"/>
      <c r="I556" s="421"/>
      <c r="J556" s="421"/>
      <c r="K556" s="421"/>
      <c r="L556" s="421"/>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row>
    <row r="557" spans="1:39" ht="13.5" customHeight="1" x14ac:dyDescent="0.35">
      <c r="A557" s="419"/>
      <c r="B557" s="418"/>
      <c r="C557" s="419"/>
      <c r="D557" s="419"/>
      <c r="E557" s="420"/>
      <c r="F557" s="420"/>
      <c r="G557" s="421"/>
      <c r="H557" s="421"/>
      <c r="I557" s="421"/>
      <c r="J557" s="421"/>
      <c r="K557" s="421"/>
      <c r="L557" s="421"/>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row>
    <row r="558" spans="1:39" ht="13.5" customHeight="1" x14ac:dyDescent="0.35">
      <c r="A558" s="419"/>
      <c r="B558" s="418"/>
      <c r="C558" s="419"/>
      <c r="D558" s="419"/>
      <c r="E558" s="420"/>
      <c r="F558" s="420"/>
      <c r="G558" s="421"/>
      <c r="H558" s="421"/>
      <c r="I558" s="421"/>
      <c r="J558" s="421"/>
      <c r="K558" s="421"/>
      <c r="L558" s="421"/>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row>
    <row r="559" spans="1:39" ht="13.5" customHeight="1" x14ac:dyDescent="0.35">
      <c r="A559" s="419"/>
      <c r="B559" s="418"/>
      <c r="C559" s="419"/>
      <c r="D559" s="419"/>
      <c r="E559" s="420"/>
      <c r="F559" s="420"/>
      <c r="G559" s="421"/>
      <c r="H559" s="421"/>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row>
    <row r="560" spans="1:39" ht="13.5" customHeight="1" x14ac:dyDescent="0.35">
      <c r="A560" s="419"/>
      <c r="B560" s="418"/>
      <c r="C560" s="419"/>
      <c r="D560" s="419"/>
      <c r="E560" s="420"/>
      <c r="F560" s="420"/>
      <c r="G560" s="421"/>
      <c r="H560" s="421"/>
      <c r="I560" s="421"/>
      <c r="J560" s="421"/>
      <c r="K560" s="421"/>
      <c r="L560" s="421"/>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row>
    <row r="561" spans="1:39" ht="13.5" customHeight="1" x14ac:dyDescent="0.35">
      <c r="A561" s="419"/>
      <c r="B561" s="418"/>
      <c r="C561" s="419"/>
      <c r="D561" s="419"/>
      <c r="E561" s="420"/>
      <c r="F561" s="420"/>
      <c r="G561" s="421"/>
      <c r="H561" s="421"/>
      <c r="I561" s="421"/>
      <c r="J561" s="421"/>
      <c r="K561" s="421"/>
      <c r="L561" s="421"/>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row>
    <row r="562" spans="1:39" ht="13.5" customHeight="1" x14ac:dyDescent="0.35">
      <c r="A562" s="419"/>
      <c r="B562" s="418"/>
      <c r="C562" s="419"/>
      <c r="D562" s="419"/>
      <c r="E562" s="420"/>
      <c r="F562" s="420"/>
      <c r="G562" s="421"/>
      <c r="H562" s="421"/>
      <c r="I562" s="421"/>
      <c r="J562" s="421"/>
      <c r="K562" s="421"/>
      <c r="L562" s="421"/>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row>
    <row r="563" spans="1:39" ht="13.5" customHeight="1" x14ac:dyDescent="0.35">
      <c r="A563" s="419"/>
      <c r="B563" s="418"/>
      <c r="C563" s="419"/>
      <c r="D563" s="419"/>
      <c r="E563" s="420"/>
      <c r="F563" s="420"/>
      <c r="G563" s="421"/>
      <c r="H563" s="421"/>
      <c r="I563" s="421"/>
      <c r="J563" s="421"/>
      <c r="K563" s="421"/>
      <c r="L563" s="421"/>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row>
    <row r="564" spans="1:39" ht="13.5" customHeight="1" x14ac:dyDescent="0.35">
      <c r="A564" s="419"/>
      <c r="B564" s="418"/>
      <c r="C564" s="419"/>
      <c r="D564" s="419"/>
      <c r="E564" s="420"/>
      <c r="F564" s="420"/>
      <c r="G564" s="421"/>
      <c r="H564" s="421"/>
      <c r="I564" s="421"/>
      <c r="J564" s="421"/>
      <c r="K564" s="421"/>
      <c r="L564" s="421"/>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row>
    <row r="565" spans="1:39" ht="13.5" customHeight="1" x14ac:dyDescent="0.35">
      <c r="A565" s="419"/>
      <c r="B565" s="418"/>
      <c r="C565" s="419"/>
      <c r="D565" s="419"/>
      <c r="E565" s="420"/>
      <c r="F565" s="420"/>
      <c r="G565" s="421"/>
      <c r="H565" s="421"/>
      <c r="I565" s="421"/>
      <c r="J565" s="421"/>
      <c r="K565" s="421"/>
      <c r="L565" s="421"/>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row>
    <row r="566" spans="1:39" ht="13.5" customHeight="1" x14ac:dyDescent="0.35">
      <c r="A566" s="419"/>
      <c r="B566" s="418"/>
      <c r="C566" s="419"/>
      <c r="D566" s="419"/>
      <c r="E566" s="420"/>
      <c r="F566" s="420"/>
      <c r="G566" s="421"/>
      <c r="H566" s="421"/>
      <c r="I566" s="421"/>
      <c r="J566" s="421"/>
      <c r="K566" s="421"/>
      <c r="L566" s="421"/>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row>
    <row r="567" spans="1:39" ht="13.5" customHeight="1" x14ac:dyDescent="0.35">
      <c r="A567" s="419"/>
      <c r="B567" s="418"/>
      <c r="C567" s="419"/>
      <c r="D567" s="419"/>
      <c r="E567" s="420"/>
      <c r="F567" s="420"/>
      <c r="G567" s="421"/>
      <c r="H567" s="421"/>
      <c r="I567" s="421"/>
      <c r="J567" s="421"/>
      <c r="K567" s="421"/>
      <c r="L567" s="421"/>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row>
    <row r="568" spans="1:39" ht="13.5" customHeight="1" x14ac:dyDescent="0.35">
      <c r="A568" s="419"/>
      <c r="B568" s="418"/>
      <c r="C568" s="419"/>
      <c r="D568" s="419"/>
      <c r="E568" s="420"/>
      <c r="F568" s="420"/>
      <c r="G568" s="421"/>
      <c r="H568" s="421"/>
      <c r="I568" s="421"/>
      <c r="J568" s="421"/>
      <c r="K568" s="421"/>
      <c r="L568" s="421"/>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row>
    <row r="569" spans="1:39" ht="13.5" customHeight="1" x14ac:dyDescent="0.35">
      <c r="A569" s="419"/>
      <c r="B569" s="418"/>
      <c r="C569" s="419"/>
      <c r="D569" s="419"/>
      <c r="E569" s="420"/>
      <c r="F569" s="420"/>
      <c r="G569" s="421"/>
      <c r="H569" s="421"/>
      <c r="I569" s="421"/>
      <c r="J569" s="421"/>
      <c r="K569" s="421"/>
      <c r="L569" s="421"/>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row>
    <row r="570" spans="1:39" ht="13.5" customHeight="1" x14ac:dyDescent="0.35">
      <c r="A570" s="419"/>
      <c r="B570" s="418"/>
      <c r="C570" s="419"/>
      <c r="D570" s="419"/>
      <c r="E570" s="420"/>
      <c r="F570" s="420"/>
      <c r="G570" s="421"/>
      <c r="H570" s="421"/>
      <c r="I570" s="421"/>
      <c r="J570" s="421"/>
      <c r="K570" s="421"/>
      <c r="L570" s="421"/>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row>
    <row r="571" spans="1:39" ht="13.5" customHeight="1" x14ac:dyDescent="0.35">
      <c r="A571" s="419"/>
      <c r="B571" s="418"/>
      <c r="C571" s="419"/>
      <c r="D571" s="419"/>
      <c r="E571" s="420"/>
      <c r="F571" s="420"/>
      <c r="G571" s="421"/>
      <c r="H571" s="421"/>
      <c r="I571" s="421"/>
      <c r="J571" s="421"/>
      <c r="K571" s="421"/>
      <c r="L571" s="421"/>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row>
    <row r="572" spans="1:39" ht="13.5" customHeight="1" x14ac:dyDescent="0.35">
      <c r="A572" s="419"/>
      <c r="B572" s="418"/>
      <c r="C572" s="419"/>
      <c r="D572" s="419"/>
      <c r="E572" s="420"/>
      <c r="F572" s="420"/>
      <c r="G572" s="421"/>
      <c r="H572" s="421"/>
      <c r="I572" s="421"/>
      <c r="J572" s="421"/>
      <c r="K572" s="421"/>
      <c r="L572" s="421"/>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row>
    <row r="573" spans="1:39" ht="13.5" customHeight="1" x14ac:dyDescent="0.35">
      <c r="A573" s="419"/>
      <c r="B573" s="418"/>
      <c r="C573" s="419"/>
      <c r="D573" s="419"/>
      <c r="E573" s="420"/>
      <c r="F573" s="420"/>
      <c r="G573" s="421"/>
      <c r="H573" s="421"/>
      <c r="I573" s="421"/>
      <c r="J573" s="421"/>
      <c r="K573" s="421"/>
      <c r="L573" s="421"/>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row>
    <row r="574" spans="1:39" ht="13.5" customHeight="1" x14ac:dyDescent="0.35">
      <c r="A574" s="419"/>
      <c r="B574" s="418"/>
      <c r="C574" s="419"/>
      <c r="D574" s="419"/>
      <c r="E574" s="420"/>
      <c r="F574" s="420"/>
      <c r="G574" s="421"/>
      <c r="H574" s="421"/>
      <c r="I574" s="421"/>
      <c r="J574" s="421"/>
      <c r="K574" s="421"/>
      <c r="L574" s="421"/>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row>
    <row r="575" spans="1:39" ht="13.5" customHeight="1" x14ac:dyDescent="0.35">
      <c r="A575" s="419"/>
      <c r="B575" s="418"/>
      <c r="C575" s="419"/>
      <c r="D575" s="419"/>
      <c r="E575" s="420"/>
      <c r="F575" s="420"/>
      <c r="G575" s="421"/>
      <c r="H575" s="421"/>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row>
    <row r="576" spans="1:39" ht="13.5" customHeight="1" x14ac:dyDescent="0.35">
      <c r="A576" s="419"/>
      <c r="B576" s="418"/>
      <c r="C576" s="419"/>
      <c r="D576" s="419"/>
      <c r="E576" s="420"/>
      <c r="F576" s="420"/>
      <c r="G576" s="421"/>
      <c r="H576" s="421"/>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row>
    <row r="577" spans="1:39" ht="13.5" customHeight="1" x14ac:dyDescent="0.35">
      <c r="A577" s="419"/>
      <c r="B577" s="418"/>
      <c r="C577" s="419"/>
      <c r="D577" s="419"/>
      <c r="E577" s="420"/>
      <c r="F577" s="420"/>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row>
    <row r="578" spans="1:39" ht="13.5" customHeight="1" x14ac:dyDescent="0.35">
      <c r="A578" s="419"/>
      <c r="B578" s="418"/>
      <c r="C578" s="419"/>
      <c r="D578" s="419"/>
      <c r="E578" s="420"/>
      <c r="F578" s="420"/>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row>
    <row r="579" spans="1:39" ht="13.5" customHeight="1" x14ac:dyDescent="0.35">
      <c r="A579" s="419"/>
      <c r="B579" s="418"/>
      <c r="C579" s="419"/>
      <c r="D579" s="419"/>
      <c r="E579" s="420"/>
      <c r="F579" s="420"/>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row>
    <row r="580" spans="1:39" ht="13.5" customHeight="1" x14ac:dyDescent="0.35">
      <c r="A580" s="419"/>
      <c r="B580" s="418"/>
      <c r="C580" s="419"/>
      <c r="D580" s="419"/>
      <c r="E580" s="420"/>
      <c r="F580" s="420"/>
      <c r="G580" s="421"/>
      <c r="H580" s="421"/>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row>
    <row r="581" spans="1:39" ht="13.5" customHeight="1" x14ac:dyDescent="0.35">
      <c r="A581" s="419"/>
      <c r="B581" s="418"/>
      <c r="C581" s="419"/>
      <c r="D581" s="419"/>
      <c r="E581" s="420"/>
      <c r="F581" s="420"/>
      <c r="G581" s="421"/>
      <c r="H581" s="421"/>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row>
    <row r="582" spans="1:39" ht="13.5" customHeight="1" x14ac:dyDescent="0.35">
      <c r="A582" s="419"/>
      <c r="B582" s="418"/>
      <c r="C582" s="419"/>
      <c r="D582" s="419"/>
      <c r="E582" s="420"/>
      <c r="F582" s="420"/>
      <c r="G582" s="421"/>
      <c r="H582" s="421"/>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row>
    <row r="583" spans="1:39" ht="13.5" customHeight="1" x14ac:dyDescent="0.35">
      <c r="A583" s="419"/>
      <c r="B583" s="418"/>
      <c r="C583" s="419"/>
      <c r="D583" s="419"/>
      <c r="E583" s="420"/>
      <c r="F583" s="420"/>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row>
    <row r="584" spans="1:39" ht="13.5" customHeight="1" x14ac:dyDescent="0.35">
      <c r="A584" s="419"/>
      <c r="B584" s="418"/>
      <c r="C584" s="419"/>
      <c r="D584" s="419"/>
      <c r="E584" s="420"/>
      <c r="F584" s="420"/>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row>
    <row r="585" spans="1:39" ht="13.5" customHeight="1" x14ac:dyDescent="0.35">
      <c r="A585" s="419"/>
      <c r="B585" s="418"/>
      <c r="C585" s="419"/>
      <c r="D585" s="419"/>
      <c r="E585" s="420"/>
      <c r="F585" s="420"/>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row>
    <row r="586" spans="1:39" ht="13.5" customHeight="1" x14ac:dyDescent="0.35">
      <c r="A586" s="419"/>
      <c r="B586" s="418"/>
      <c r="C586" s="419"/>
      <c r="D586" s="419"/>
      <c r="E586" s="420"/>
      <c r="F586" s="420"/>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row>
    <row r="587" spans="1:39" ht="13.5" customHeight="1" x14ac:dyDescent="0.35">
      <c r="A587" s="419"/>
      <c r="B587" s="418"/>
      <c r="C587" s="419"/>
      <c r="D587" s="419"/>
      <c r="E587" s="420"/>
      <c r="F587" s="420"/>
      <c r="G587" s="421"/>
      <c r="H587" s="421"/>
      <c r="I587" s="421"/>
      <c r="J587" s="421"/>
      <c r="K587" s="421"/>
      <c r="L587" s="421"/>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row>
    <row r="588" spans="1:39" ht="13.5" customHeight="1" x14ac:dyDescent="0.35">
      <c r="A588" s="419"/>
      <c r="B588" s="418"/>
      <c r="C588" s="419"/>
      <c r="D588" s="419"/>
      <c r="E588" s="420"/>
      <c r="F588" s="420"/>
      <c r="G588" s="421"/>
      <c r="H588" s="421"/>
      <c r="I588" s="421"/>
      <c r="J588" s="421"/>
      <c r="K588" s="421"/>
      <c r="L588" s="421"/>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row>
    <row r="589" spans="1:39" ht="13.5" customHeight="1" x14ac:dyDescent="0.35">
      <c r="A589" s="419"/>
      <c r="B589" s="418"/>
      <c r="C589" s="419"/>
      <c r="D589" s="419"/>
      <c r="E589" s="420"/>
      <c r="F589" s="420"/>
      <c r="G589" s="421"/>
      <c r="H589" s="421"/>
      <c r="I589" s="421"/>
      <c r="J589" s="421"/>
      <c r="K589" s="421"/>
      <c r="L589" s="421"/>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row>
    <row r="590" spans="1:39" ht="13.5" customHeight="1" x14ac:dyDescent="0.35">
      <c r="A590" s="419"/>
      <c r="B590" s="418"/>
      <c r="C590" s="419"/>
      <c r="D590" s="419"/>
      <c r="E590" s="420"/>
      <c r="F590" s="420"/>
      <c r="G590" s="421"/>
      <c r="H590" s="421"/>
      <c r="I590" s="421"/>
      <c r="J590" s="421"/>
      <c r="K590" s="421"/>
      <c r="L590" s="421"/>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row>
    <row r="591" spans="1:39" ht="13.5" customHeight="1" x14ac:dyDescent="0.35">
      <c r="A591" s="419"/>
      <c r="B591" s="418"/>
      <c r="C591" s="419"/>
      <c r="D591" s="419"/>
      <c r="E591" s="420"/>
      <c r="F591" s="420"/>
      <c r="G591" s="421"/>
      <c r="H591" s="421"/>
      <c r="I591" s="421"/>
      <c r="J591" s="421"/>
      <c r="K591" s="421"/>
      <c r="L591" s="421"/>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row>
    <row r="592" spans="1:39" ht="13.5" customHeight="1" x14ac:dyDescent="0.35">
      <c r="A592" s="419"/>
      <c r="B592" s="418"/>
      <c r="C592" s="419"/>
      <c r="D592" s="419"/>
      <c r="E592" s="420"/>
      <c r="F592" s="420"/>
      <c r="G592" s="421"/>
      <c r="H592" s="421"/>
      <c r="I592" s="421"/>
      <c r="J592" s="421"/>
      <c r="K592" s="421"/>
      <c r="L592" s="421"/>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row>
    <row r="593" spans="1:39" ht="13.5" customHeight="1" x14ac:dyDescent="0.35">
      <c r="A593" s="419"/>
      <c r="B593" s="418"/>
      <c r="C593" s="419"/>
      <c r="D593" s="419"/>
      <c r="E593" s="420"/>
      <c r="F593" s="420"/>
      <c r="G593" s="421"/>
      <c r="H593" s="421"/>
      <c r="I593" s="421"/>
      <c r="J593" s="421"/>
      <c r="K593" s="421"/>
      <c r="L593" s="421"/>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row>
    <row r="594" spans="1:39" ht="13.5" customHeight="1" x14ac:dyDescent="0.35">
      <c r="A594" s="419"/>
      <c r="B594" s="418"/>
      <c r="C594" s="419"/>
      <c r="D594" s="419"/>
      <c r="E594" s="420"/>
      <c r="F594" s="420"/>
      <c r="G594" s="421"/>
      <c r="H594" s="421"/>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row>
    <row r="595" spans="1:39" ht="13.5" customHeight="1" x14ac:dyDescent="0.35">
      <c r="A595" s="419"/>
      <c r="B595" s="418"/>
      <c r="C595" s="419"/>
      <c r="D595" s="419"/>
      <c r="E595" s="420"/>
      <c r="F595" s="420"/>
      <c r="G595" s="421"/>
      <c r="H595" s="421"/>
      <c r="I595" s="421"/>
      <c r="J595" s="421"/>
      <c r="K595" s="421"/>
      <c r="L595" s="421"/>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row>
    <row r="596" spans="1:39" ht="13.5" customHeight="1" x14ac:dyDescent="0.35">
      <c r="A596" s="419"/>
      <c r="B596" s="418"/>
      <c r="C596" s="419"/>
      <c r="D596" s="419"/>
      <c r="E596" s="420"/>
      <c r="F596" s="420"/>
      <c r="G596" s="421"/>
      <c r="H596" s="421"/>
      <c r="I596" s="421"/>
      <c r="J596" s="421"/>
      <c r="K596" s="421"/>
      <c r="L596" s="421"/>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row>
    <row r="597" spans="1:39" ht="13.5" customHeight="1" x14ac:dyDescent="0.35">
      <c r="A597" s="419"/>
      <c r="B597" s="418"/>
      <c r="C597" s="419"/>
      <c r="D597" s="419"/>
      <c r="E597" s="420"/>
      <c r="F597" s="420"/>
      <c r="G597" s="421"/>
      <c r="H597" s="421"/>
      <c r="I597" s="421"/>
      <c r="J597" s="421"/>
      <c r="K597" s="421"/>
      <c r="L597" s="421"/>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row>
    <row r="598" spans="1:39" ht="13.5" customHeight="1" x14ac:dyDescent="0.35">
      <c r="A598" s="419"/>
      <c r="B598" s="418"/>
      <c r="C598" s="419"/>
      <c r="D598" s="419"/>
      <c r="E598" s="420"/>
      <c r="F598" s="420"/>
      <c r="G598" s="421"/>
      <c r="H598" s="421"/>
      <c r="I598" s="421"/>
      <c r="J598" s="421"/>
      <c r="K598" s="421"/>
      <c r="L598" s="421"/>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row>
    <row r="599" spans="1:39" ht="13.5" customHeight="1" x14ac:dyDescent="0.35">
      <c r="A599" s="419"/>
      <c r="B599" s="418"/>
      <c r="C599" s="419"/>
      <c r="D599" s="419"/>
      <c r="E599" s="420"/>
      <c r="F599" s="420"/>
      <c r="G599" s="421"/>
      <c r="H599" s="421"/>
      <c r="I599" s="421"/>
      <c r="J599" s="421"/>
      <c r="K599" s="421"/>
      <c r="L599" s="421"/>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row>
    <row r="600" spans="1:39" ht="13.5" customHeight="1" x14ac:dyDescent="0.35">
      <c r="A600" s="419"/>
      <c r="B600" s="418"/>
      <c r="C600" s="419"/>
      <c r="D600" s="419"/>
      <c r="E600" s="420"/>
      <c r="F600" s="420"/>
      <c r="G600" s="421"/>
      <c r="H600" s="421"/>
      <c r="I600" s="421"/>
      <c r="J600" s="421"/>
      <c r="K600" s="421"/>
      <c r="L600" s="421"/>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row>
    <row r="601" spans="1:39" ht="13.5" customHeight="1" x14ac:dyDescent="0.35">
      <c r="A601" s="419"/>
      <c r="B601" s="418"/>
      <c r="C601" s="419"/>
      <c r="D601" s="419"/>
      <c r="E601" s="420"/>
      <c r="F601" s="420"/>
      <c r="G601" s="421"/>
      <c r="H601" s="421"/>
      <c r="I601" s="421"/>
      <c r="J601" s="421"/>
      <c r="K601" s="421"/>
      <c r="L601" s="421"/>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row>
    <row r="602" spans="1:39" ht="13.5" customHeight="1" x14ac:dyDescent="0.35">
      <c r="A602" s="419"/>
      <c r="B602" s="418"/>
      <c r="C602" s="419"/>
      <c r="D602" s="419"/>
      <c r="E602" s="420"/>
      <c r="F602" s="420"/>
      <c r="G602" s="421"/>
      <c r="H602" s="421"/>
      <c r="I602" s="421"/>
      <c r="J602" s="421"/>
      <c r="K602" s="421"/>
      <c r="L602" s="421"/>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row>
    <row r="603" spans="1:39" ht="13.5" customHeight="1" x14ac:dyDescent="0.35">
      <c r="A603" s="419"/>
      <c r="B603" s="418"/>
      <c r="C603" s="419"/>
      <c r="D603" s="419"/>
      <c r="E603" s="420"/>
      <c r="F603" s="420"/>
      <c r="G603" s="421"/>
      <c r="H603" s="421"/>
      <c r="I603" s="421"/>
      <c r="J603" s="421"/>
      <c r="K603" s="421"/>
      <c r="L603" s="421"/>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row>
    <row r="604" spans="1:39" ht="13.5" customHeight="1" x14ac:dyDescent="0.35">
      <c r="A604" s="419"/>
      <c r="B604" s="418"/>
      <c r="C604" s="419"/>
      <c r="D604" s="419"/>
      <c r="E604" s="420"/>
      <c r="F604" s="420"/>
      <c r="G604" s="421"/>
      <c r="H604" s="421"/>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row>
    <row r="605" spans="1:39" ht="13.5" customHeight="1" x14ac:dyDescent="0.35">
      <c r="A605" s="419"/>
      <c r="B605" s="418"/>
      <c r="C605" s="419"/>
      <c r="D605" s="419"/>
      <c r="E605" s="420"/>
      <c r="F605" s="420"/>
      <c r="G605" s="421"/>
      <c r="H605" s="421"/>
      <c r="I605" s="421"/>
      <c r="J605" s="421"/>
      <c r="K605" s="421"/>
      <c r="L605" s="421"/>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row>
    <row r="606" spans="1:39" ht="13.5" customHeight="1" x14ac:dyDescent="0.35">
      <c r="A606" s="419"/>
      <c r="B606" s="418"/>
      <c r="C606" s="419"/>
      <c r="D606" s="419"/>
      <c r="E606" s="420"/>
      <c r="F606" s="420"/>
      <c r="G606" s="421"/>
      <c r="H606" s="421"/>
      <c r="I606" s="421"/>
      <c r="J606" s="421"/>
      <c r="K606" s="421"/>
      <c r="L606" s="421"/>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row>
    <row r="607" spans="1:39" ht="13.5" customHeight="1" x14ac:dyDescent="0.35">
      <c r="A607" s="419"/>
      <c r="B607" s="418"/>
      <c r="C607" s="419"/>
      <c r="D607" s="419"/>
      <c r="E607" s="420"/>
      <c r="F607" s="420"/>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row>
    <row r="608" spans="1:39" ht="13.5" customHeight="1" x14ac:dyDescent="0.35">
      <c r="A608" s="419"/>
      <c r="B608" s="418"/>
      <c r="C608" s="419"/>
      <c r="D608" s="419"/>
      <c r="E608" s="420"/>
      <c r="F608" s="420"/>
      <c r="G608" s="421"/>
      <c r="H608" s="421"/>
      <c r="I608" s="421"/>
      <c r="J608" s="421"/>
      <c r="K608" s="421"/>
      <c r="L608" s="421"/>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row>
    <row r="609" spans="1:39" ht="13.5" customHeight="1" x14ac:dyDescent="0.35">
      <c r="A609" s="419"/>
      <c r="B609" s="418"/>
      <c r="C609" s="419"/>
      <c r="D609" s="419"/>
      <c r="E609" s="420"/>
      <c r="F609" s="420"/>
      <c r="G609" s="421"/>
      <c r="H609" s="421"/>
      <c r="I609" s="421"/>
      <c r="J609" s="421"/>
      <c r="K609" s="421"/>
      <c r="L609" s="421"/>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row>
    <row r="610" spans="1:39" ht="13.5" customHeight="1" x14ac:dyDescent="0.35">
      <c r="A610" s="419"/>
      <c r="B610" s="418"/>
      <c r="C610" s="419"/>
      <c r="D610" s="419"/>
      <c r="E610" s="420"/>
      <c r="F610" s="420"/>
      <c r="G610" s="421"/>
      <c r="H610" s="421"/>
      <c r="I610" s="421"/>
      <c r="J610" s="421"/>
      <c r="K610" s="421"/>
      <c r="L610" s="421"/>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row>
    <row r="611" spans="1:39" ht="13.5" customHeight="1" x14ac:dyDescent="0.35">
      <c r="A611" s="419"/>
      <c r="B611" s="418"/>
      <c r="C611" s="419"/>
      <c r="D611" s="419"/>
      <c r="E611" s="420"/>
      <c r="F611" s="420"/>
      <c r="G611" s="421"/>
      <c r="H611" s="421"/>
      <c r="I611" s="421"/>
      <c r="J611" s="421"/>
      <c r="K611" s="421"/>
      <c r="L611" s="421"/>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row>
    <row r="612" spans="1:39" ht="13.5" customHeight="1" x14ac:dyDescent="0.35">
      <c r="A612" s="419"/>
      <c r="B612" s="418"/>
      <c r="C612" s="419"/>
      <c r="D612" s="419"/>
      <c r="E612" s="420"/>
      <c r="F612" s="420"/>
      <c r="G612" s="421"/>
      <c r="H612" s="421"/>
      <c r="I612" s="421"/>
      <c r="J612" s="421"/>
      <c r="K612" s="421"/>
      <c r="L612" s="421"/>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row>
    <row r="613" spans="1:39" ht="13.5" customHeight="1" x14ac:dyDescent="0.35">
      <c r="A613" s="419"/>
      <c r="B613" s="418"/>
      <c r="C613" s="419"/>
      <c r="D613" s="419"/>
      <c r="E613" s="420"/>
      <c r="F613" s="420"/>
      <c r="G613" s="421"/>
      <c r="H613" s="421"/>
      <c r="I613" s="421"/>
      <c r="J613" s="421"/>
      <c r="K613" s="421"/>
      <c r="L613" s="421"/>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row>
    <row r="614" spans="1:39" ht="13.5" customHeight="1" x14ac:dyDescent="0.35">
      <c r="A614" s="419"/>
      <c r="B614" s="418"/>
      <c r="C614" s="419"/>
      <c r="D614" s="419"/>
      <c r="E614" s="420"/>
      <c r="F614" s="420"/>
      <c r="G614" s="421"/>
      <c r="H614" s="421"/>
      <c r="I614" s="421"/>
      <c r="J614" s="421"/>
      <c r="K614" s="421"/>
      <c r="L614" s="421"/>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row>
    <row r="615" spans="1:39" ht="13.5" customHeight="1" x14ac:dyDescent="0.35">
      <c r="A615" s="419"/>
      <c r="B615" s="418"/>
      <c r="C615" s="419"/>
      <c r="D615" s="419"/>
      <c r="E615" s="420"/>
      <c r="F615" s="420"/>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row>
    <row r="616" spans="1:39" ht="13.5" customHeight="1" x14ac:dyDescent="0.35">
      <c r="A616" s="419"/>
      <c r="B616" s="418"/>
      <c r="C616" s="419"/>
      <c r="D616" s="419"/>
      <c r="E616" s="420"/>
      <c r="F616" s="420"/>
      <c r="G616" s="421"/>
      <c r="H616" s="421"/>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row>
    <row r="617" spans="1:39" ht="13.5" customHeight="1" x14ac:dyDescent="0.35">
      <c r="A617" s="419"/>
      <c r="B617" s="418"/>
      <c r="C617" s="419"/>
      <c r="D617" s="419"/>
      <c r="E617" s="420"/>
      <c r="F617" s="420"/>
      <c r="G617" s="421"/>
      <c r="H617" s="421"/>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row>
    <row r="618" spans="1:39" ht="13.5" customHeight="1" x14ac:dyDescent="0.35">
      <c r="A618" s="419"/>
      <c r="B618" s="418"/>
      <c r="C618" s="419"/>
      <c r="D618" s="419"/>
      <c r="E618" s="420"/>
      <c r="F618" s="420"/>
      <c r="G618" s="421"/>
      <c r="H618" s="421"/>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row>
    <row r="619" spans="1:39" ht="13.5" customHeight="1" x14ac:dyDescent="0.35">
      <c r="A619" s="419"/>
      <c r="B619" s="418"/>
      <c r="C619" s="419"/>
      <c r="D619" s="419"/>
      <c r="E619" s="420"/>
      <c r="F619" s="420"/>
      <c r="G619" s="421"/>
      <c r="H619" s="421"/>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row>
    <row r="620" spans="1:39" ht="13.5" customHeight="1" x14ac:dyDescent="0.35">
      <c r="A620" s="419"/>
      <c r="B620" s="418"/>
      <c r="C620" s="419"/>
      <c r="D620" s="419"/>
      <c r="E620" s="420"/>
      <c r="F620" s="420"/>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row>
    <row r="621" spans="1:39" ht="13.5" customHeight="1" x14ac:dyDescent="0.35">
      <c r="A621" s="419"/>
      <c r="B621" s="418"/>
      <c r="C621" s="419"/>
      <c r="D621" s="419"/>
      <c r="E621" s="420"/>
      <c r="F621" s="420"/>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row>
    <row r="622" spans="1:39" ht="13.5" customHeight="1" x14ac:dyDescent="0.35">
      <c r="A622" s="419"/>
      <c r="B622" s="418"/>
      <c r="C622" s="419"/>
      <c r="D622" s="419"/>
      <c r="E622" s="420"/>
      <c r="F622" s="420"/>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row>
    <row r="623" spans="1:39" ht="13.5" customHeight="1" x14ac:dyDescent="0.35">
      <c r="A623" s="419"/>
      <c r="B623" s="418"/>
      <c r="C623" s="419"/>
      <c r="D623" s="419"/>
      <c r="E623" s="420"/>
      <c r="F623" s="420"/>
      <c r="G623" s="421"/>
      <c r="H623" s="421"/>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row>
    <row r="624" spans="1:39" ht="13.5" customHeight="1" x14ac:dyDescent="0.35">
      <c r="A624" s="419"/>
      <c r="B624" s="418"/>
      <c r="C624" s="419"/>
      <c r="D624" s="419"/>
      <c r="E624" s="420"/>
      <c r="F624" s="420"/>
      <c r="G624" s="421"/>
      <c r="H624" s="421"/>
      <c r="I624" s="421"/>
      <c r="J624" s="421"/>
      <c r="K624" s="421"/>
      <c r="L624" s="421"/>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row>
    <row r="625" spans="1:39" ht="13.5" customHeight="1" x14ac:dyDescent="0.35">
      <c r="A625" s="419"/>
      <c r="B625" s="418"/>
      <c r="C625" s="419"/>
      <c r="D625" s="419"/>
      <c r="E625" s="420"/>
      <c r="F625" s="420"/>
      <c r="G625" s="421"/>
      <c r="H625" s="421"/>
      <c r="I625" s="421"/>
      <c r="J625" s="421"/>
      <c r="K625" s="421"/>
      <c r="L625" s="421"/>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row>
    <row r="626" spans="1:39" ht="13.5" customHeight="1" x14ac:dyDescent="0.35">
      <c r="A626" s="419"/>
      <c r="B626" s="418"/>
      <c r="C626" s="419"/>
      <c r="D626" s="419"/>
      <c r="E626" s="420"/>
      <c r="F626" s="420"/>
      <c r="G626" s="421"/>
      <c r="H626" s="421"/>
      <c r="I626" s="421"/>
      <c r="J626" s="421"/>
      <c r="K626" s="421"/>
      <c r="L626" s="421"/>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row>
    <row r="627" spans="1:39" ht="13.5" customHeight="1" x14ac:dyDescent="0.35">
      <c r="A627" s="419"/>
      <c r="B627" s="418"/>
      <c r="C627" s="419"/>
      <c r="D627" s="419"/>
      <c r="E627" s="420"/>
      <c r="F627" s="420"/>
      <c r="G627" s="421"/>
      <c r="H627" s="421"/>
      <c r="I627" s="421"/>
      <c r="J627" s="421"/>
      <c r="K627" s="421"/>
      <c r="L627" s="421"/>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row>
    <row r="628" spans="1:39" ht="13.5" customHeight="1" x14ac:dyDescent="0.35">
      <c r="A628" s="419"/>
      <c r="B628" s="418"/>
      <c r="C628" s="419"/>
      <c r="D628" s="419"/>
      <c r="E628" s="420"/>
      <c r="F628" s="420"/>
      <c r="G628" s="421"/>
      <c r="H628" s="421"/>
      <c r="I628" s="421"/>
      <c r="J628" s="421"/>
      <c r="K628" s="421"/>
      <c r="L628" s="421"/>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row>
    <row r="629" spans="1:39" ht="13.5" customHeight="1" x14ac:dyDescent="0.35">
      <c r="A629" s="419"/>
      <c r="B629" s="418"/>
      <c r="C629" s="419"/>
      <c r="D629" s="419"/>
      <c r="E629" s="420"/>
      <c r="F629" s="420"/>
      <c r="G629" s="421"/>
      <c r="H629" s="421"/>
      <c r="I629" s="421"/>
      <c r="J629" s="421"/>
      <c r="K629" s="421"/>
      <c r="L629" s="421"/>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row>
    <row r="630" spans="1:39" ht="13.5" customHeight="1" x14ac:dyDescent="0.35">
      <c r="A630" s="419"/>
      <c r="B630" s="418"/>
      <c r="C630" s="419"/>
      <c r="D630" s="419"/>
      <c r="E630" s="420"/>
      <c r="F630" s="420"/>
      <c r="G630" s="421"/>
      <c r="H630" s="421"/>
      <c r="I630" s="421"/>
      <c r="J630" s="421"/>
      <c r="K630" s="421"/>
      <c r="L630" s="421"/>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row>
    <row r="631" spans="1:39" ht="13.5" customHeight="1" x14ac:dyDescent="0.35">
      <c r="A631" s="419"/>
      <c r="B631" s="418"/>
      <c r="C631" s="419"/>
      <c r="D631" s="419"/>
      <c r="E631" s="420"/>
      <c r="F631" s="420"/>
      <c r="G631" s="421"/>
      <c r="H631" s="421"/>
      <c r="I631" s="421"/>
      <c r="J631" s="421"/>
      <c r="K631" s="421"/>
      <c r="L631" s="421"/>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row>
    <row r="632" spans="1:39" ht="13.5" customHeight="1" x14ac:dyDescent="0.35">
      <c r="A632" s="419"/>
      <c r="B632" s="418"/>
      <c r="C632" s="419"/>
      <c r="D632" s="419"/>
      <c r="E632" s="420"/>
      <c r="F632" s="420"/>
      <c r="G632" s="421"/>
      <c r="H632" s="421"/>
      <c r="I632" s="421"/>
      <c r="J632" s="421"/>
      <c r="K632" s="421"/>
      <c r="L632" s="421"/>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row>
    <row r="633" spans="1:39" ht="13.5" customHeight="1" x14ac:dyDescent="0.35">
      <c r="A633" s="419"/>
      <c r="B633" s="418"/>
      <c r="C633" s="419"/>
      <c r="D633" s="419"/>
      <c r="E633" s="420"/>
      <c r="F633" s="420"/>
      <c r="G633" s="421"/>
      <c r="H633" s="421"/>
      <c r="I633" s="421"/>
      <c r="J633" s="421"/>
      <c r="K633" s="421"/>
      <c r="L633" s="421"/>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row>
    <row r="634" spans="1:39" ht="13.5" customHeight="1" x14ac:dyDescent="0.35">
      <c r="A634" s="419"/>
      <c r="B634" s="418"/>
      <c r="C634" s="419"/>
      <c r="D634" s="419"/>
      <c r="E634" s="420"/>
      <c r="F634" s="420"/>
      <c r="G634" s="421"/>
      <c r="H634" s="421"/>
      <c r="I634" s="421"/>
      <c r="J634" s="421"/>
      <c r="K634" s="421"/>
      <c r="L634" s="421"/>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row>
    <row r="635" spans="1:39" ht="13.5" customHeight="1" x14ac:dyDescent="0.35">
      <c r="A635" s="419"/>
      <c r="B635" s="418"/>
      <c r="C635" s="419"/>
      <c r="D635" s="419"/>
      <c r="E635" s="420"/>
      <c r="F635" s="420"/>
      <c r="G635" s="421"/>
      <c r="H635" s="421"/>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row>
    <row r="636" spans="1:39" ht="13.5" customHeight="1" x14ac:dyDescent="0.35">
      <c r="A636" s="419"/>
      <c r="B636" s="418"/>
      <c r="C636" s="419"/>
      <c r="D636" s="419"/>
      <c r="E636" s="420"/>
      <c r="F636" s="420"/>
      <c r="G636" s="421"/>
      <c r="H636" s="421"/>
      <c r="I636" s="421"/>
      <c r="J636" s="421"/>
      <c r="K636" s="421"/>
      <c r="L636" s="421"/>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row>
    <row r="637" spans="1:39" ht="13.5" customHeight="1" x14ac:dyDescent="0.35">
      <c r="A637" s="419"/>
      <c r="B637" s="418"/>
      <c r="C637" s="419"/>
      <c r="D637" s="419"/>
      <c r="E637" s="420"/>
      <c r="F637" s="420"/>
      <c r="G637" s="421"/>
      <c r="H637" s="421"/>
      <c r="I637" s="421"/>
      <c r="J637" s="421"/>
      <c r="K637" s="421"/>
      <c r="L637" s="421"/>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row>
    <row r="638" spans="1:39" ht="13.5" customHeight="1" x14ac:dyDescent="0.35">
      <c r="A638" s="419"/>
      <c r="B638" s="418"/>
      <c r="C638" s="419"/>
      <c r="D638" s="419"/>
      <c r="E638" s="420"/>
      <c r="F638" s="420"/>
      <c r="G638" s="421"/>
      <c r="H638" s="421"/>
      <c r="I638" s="421"/>
      <c r="J638" s="421"/>
      <c r="K638" s="421"/>
      <c r="L638" s="421"/>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row>
    <row r="639" spans="1:39" ht="13.5" customHeight="1" x14ac:dyDescent="0.35">
      <c r="A639" s="419"/>
      <c r="B639" s="418"/>
      <c r="C639" s="419"/>
      <c r="D639" s="419"/>
      <c r="E639" s="420"/>
      <c r="F639" s="420"/>
      <c r="G639" s="421"/>
      <c r="H639" s="421"/>
      <c r="I639" s="421"/>
      <c r="J639" s="421"/>
      <c r="K639" s="421"/>
      <c r="L639" s="421"/>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row>
    <row r="640" spans="1:39" ht="13.5" customHeight="1" x14ac:dyDescent="0.35">
      <c r="A640" s="419"/>
      <c r="B640" s="418"/>
      <c r="C640" s="419"/>
      <c r="D640" s="419"/>
      <c r="E640" s="420"/>
      <c r="F640" s="420"/>
      <c r="G640" s="421"/>
      <c r="H640" s="421"/>
      <c r="I640" s="421"/>
      <c r="J640" s="421"/>
      <c r="K640" s="421"/>
      <c r="L640" s="421"/>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row>
    <row r="641" spans="1:39" ht="13.5" customHeight="1" x14ac:dyDescent="0.35">
      <c r="A641" s="419"/>
      <c r="B641" s="418"/>
      <c r="C641" s="419"/>
      <c r="D641" s="419"/>
      <c r="E641" s="420"/>
      <c r="F641" s="420"/>
      <c r="G641" s="421"/>
      <c r="H641" s="421"/>
      <c r="I641" s="421"/>
      <c r="J641" s="421"/>
      <c r="K641" s="421"/>
      <c r="L641" s="421"/>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row>
    <row r="642" spans="1:39" ht="13.5" customHeight="1" x14ac:dyDescent="0.35">
      <c r="A642" s="419"/>
      <c r="B642" s="418"/>
      <c r="C642" s="419"/>
      <c r="D642" s="419"/>
      <c r="E642" s="420"/>
      <c r="F642" s="420"/>
      <c r="G642" s="421"/>
      <c r="H642" s="421"/>
      <c r="I642" s="421"/>
      <c r="J642" s="421"/>
      <c r="K642" s="421"/>
      <c r="L642" s="421"/>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row>
    <row r="643" spans="1:39" ht="13.5" customHeight="1" x14ac:dyDescent="0.35">
      <c r="A643" s="419"/>
      <c r="B643" s="418"/>
      <c r="C643" s="419"/>
      <c r="D643" s="419"/>
      <c r="E643" s="420"/>
      <c r="F643" s="420"/>
      <c r="G643" s="421"/>
      <c r="H643" s="421"/>
      <c r="I643" s="421"/>
      <c r="J643" s="421"/>
      <c r="K643" s="421"/>
      <c r="L643" s="421"/>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row>
    <row r="644" spans="1:39" ht="13.5" customHeight="1" x14ac:dyDescent="0.35">
      <c r="A644" s="419"/>
      <c r="B644" s="418"/>
      <c r="C644" s="419"/>
      <c r="D644" s="419"/>
      <c r="E644" s="420"/>
      <c r="F644" s="420"/>
      <c r="G644" s="421"/>
      <c r="H644" s="421"/>
      <c r="I644" s="421"/>
      <c r="J644" s="421"/>
      <c r="K644" s="421"/>
      <c r="L644" s="421"/>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row>
    <row r="645" spans="1:39" ht="13.5" customHeight="1" x14ac:dyDescent="0.35">
      <c r="A645" s="419"/>
      <c r="B645" s="418"/>
      <c r="C645" s="419"/>
      <c r="D645" s="419"/>
      <c r="E645" s="420"/>
      <c r="F645" s="420"/>
      <c r="G645" s="421"/>
      <c r="H645" s="421"/>
      <c r="I645" s="421"/>
      <c r="J645" s="421"/>
      <c r="K645" s="421"/>
      <c r="L645" s="421"/>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row>
    <row r="646" spans="1:39" ht="13.5" customHeight="1" x14ac:dyDescent="0.35">
      <c r="A646" s="419"/>
      <c r="B646" s="418"/>
      <c r="C646" s="419"/>
      <c r="D646" s="419"/>
      <c r="E646" s="420"/>
      <c r="F646" s="420"/>
      <c r="G646" s="421"/>
      <c r="H646" s="421"/>
      <c r="I646" s="421"/>
      <c r="J646" s="421"/>
      <c r="K646" s="421"/>
      <c r="L646" s="421"/>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row>
    <row r="647" spans="1:39" ht="13.5" customHeight="1" x14ac:dyDescent="0.35">
      <c r="A647" s="419"/>
      <c r="B647" s="418"/>
      <c r="C647" s="419"/>
      <c r="D647" s="419"/>
      <c r="E647" s="420"/>
      <c r="F647" s="420"/>
      <c r="G647" s="421"/>
      <c r="H647" s="421"/>
      <c r="I647" s="421"/>
      <c r="J647" s="421"/>
      <c r="K647" s="421"/>
      <c r="L647" s="421"/>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row>
    <row r="648" spans="1:39" ht="13.5" customHeight="1" x14ac:dyDescent="0.35">
      <c r="A648" s="419"/>
      <c r="B648" s="418"/>
      <c r="C648" s="419"/>
      <c r="D648" s="419"/>
      <c r="E648" s="420"/>
      <c r="F648" s="420"/>
      <c r="G648" s="421"/>
      <c r="H648" s="421"/>
      <c r="I648" s="421"/>
      <c r="J648" s="421"/>
      <c r="K648" s="421"/>
      <c r="L648" s="421"/>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row>
    <row r="649" spans="1:39" ht="13.5" customHeight="1" x14ac:dyDescent="0.35">
      <c r="A649" s="419"/>
      <c r="B649" s="418"/>
      <c r="C649" s="419"/>
      <c r="D649" s="419"/>
      <c r="E649" s="420"/>
      <c r="F649" s="420"/>
      <c r="G649" s="421"/>
      <c r="H649" s="421"/>
      <c r="I649" s="421"/>
      <c r="J649" s="421"/>
      <c r="K649" s="421"/>
      <c r="L649" s="421"/>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row>
    <row r="650" spans="1:39" ht="13.5" customHeight="1" x14ac:dyDescent="0.35">
      <c r="A650" s="419"/>
      <c r="B650" s="418"/>
      <c r="C650" s="419"/>
      <c r="D650" s="419"/>
      <c r="E650" s="420"/>
      <c r="F650" s="420"/>
      <c r="G650" s="421"/>
      <c r="H650" s="421"/>
      <c r="I650" s="421"/>
      <c r="J650" s="421"/>
      <c r="K650" s="421"/>
      <c r="L650" s="421"/>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row>
    <row r="651" spans="1:39" ht="13.5" customHeight="1" x14ac:dyDescent="0.35">
      <c r="A651" s="419"/>
      <c r="B651" s="418"/>
      <c r="C651" s="419"/>
      <c r="D651" s="419"/>
      <c r="E651" s="420"/>
      <c r="F651" s="420"/>
      <c r="G651" s="421"/>
      <c r="H651" s="421"/>
      <c r="I651" s="421"/>
      <c r="J651" s="421"/>
      <c r="K651" s="421"/>
      <c r="L651" s="421"/>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row>
    <row r="652" spans="1:39" ht="13.5" customHeight="1" x14ac:dyDescent="0.35">
      <c r="A652" s="419"/>
      <c r="B652" s="418"/>
      <c r="C652" s="419"/>
      <c r="D652" s="419"/>
      <c r="E652" s="420"/>
      <c r="F652" s="420"/>
      <c r="G652" s="421"/>
      <c r="H652" s="421"/>
      <c r="I652" s="421"/>
      <c r="J652" s="421"/>
      <c r="K652" s="421"/>
      <c r="L652" s="421"/>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row>
    <row r="653" spans="1:39" ht="13.5" customHeight="1" x14ac:dyDescent="0.35">
      <c r="A653" s="419"/>
      <c r="B653" s="418"/>
      <c r="C653" s="419"/>
      <c r="D653" s="419"/>
      <c r="E653" s="420"/>
      <c r="F653" s="420"/>
      <c r="G653" s="421"/>
      <c r="H653" s="421"/>
      <c r="I653" s="421"/>
      <c r="J653" s="421"/>
      <c r="K653" s="421"/>
      <c r="L653" s="421"/>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row>
    <row r="654" spans="1:39" ht="13.5" customHeight="1" x14ac:dyDescent="0.35">
      <c r="A654" s="419"/>
      <c r="B654" s="418"/>
      <c r="C654" s="419"/>
      <c r="D654" s="419"/>
      <c r="E654" s="420"/>
      <c r="F654" s="420"/>
      <c r="G654" s="421"/>
      <c r="H654" s="421"/>
      <c r="I654" s="421"/>
      <c r="J654" s="421"/>
      <c r="K654" s="421"/>
      <c r="L654" s="421"/>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row>
    <row r="655" spans="1:39" ht="13.5" customHeight="1" x14ac:dyDescent="0.35">
      <c r="A655" s="419"/>
      <c r="B655" s="418"/>
      <c r="C655" s="419"/>
      <c r="D655" s="419"/>
      <c r="E655" s="420"/>
      <c r="F655" s="420"/>
      <c r="G655" s="421"/>
      <c r="H655" s="421"/>
      <c r="I655" s="421"/>
      <c r="J655" s="421"/>
      <c r="K655" s="421"/>
      <c r="L655" s="421"/>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row>
    <row r="656" spans="1:39" ht="13.5" customHeight="1" x14ac:dyDescent="0.35">
      <c r="A656" s="419"/>
      <c r="B656" s="418"/>
      <c r="C656" s="419"/>
      <c r="D656" s="419"/>
      <c r="E656" s="420"/>
      <c r="F656" s="420"/>
      <c r="G656" s="421"/>
      <c r="H656" s="421"/>
      <c r="I656" s="421"/>
      <c r="J656" s="421"/>
      <c r="K656" s="421"/>
      <c r="L656" s="421"/>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row>
    <row r="657" spans="1:39" ht="13.5" customHeight="1" x14ac:dyDescent="0.35">
      <c r="A657" s="419"/>
      <c r="B657" s="418"/>
      <c r="C657" s="419"/>
      <c r="D657" s="419"/>
      <c r="E657" s="420"/>
      <c r="F657" s="420"/>
      <c r="G657" s="421"/>
      <c r="H657" s="421"/>
      <c r="I657" s="421"/>
      <c r="J657" s="421"/>
      <c r="K657" s="421"/>
      <c r="L657" s="421"/>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row>
    <row r="658" spans="1:39" ht="13.5" customHeight="1" x14ac:dyDescent="0.35">
      <c r="A658" s="419"/>
      <c r="B658" s="418"/>
      <c r="C658" s="419"/>
      <c r="D658" s="419"/>
      <c r="E658" s="420"/>
      <c r="F658" s="420"/>
      <c r="G658" s="421"/>
      <c r="H658" s="421"/>
      <c r="I658" s="421"/>
      <c r="J658" s="421"/>
      <c r="K658" s="421"/>
      <c r="L658" s="421"/>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row>
    <row r="659" spans="1:39" ht="13.5" customHeight="1" x14ac:dyDescent="0.35">
      <c r="A659" s="419"/>
      <c r="B659" s="418"/>
      <c r="C659" s="419"/>
      <c r="D659" s="419"/>
      <c r="E659" s="420"/>
      <c r="F659" s="420"/>
      <c r="G659" s="421"/>
      <c r="H659" s="421"/>
      <c r="I659" s="421"/>
      <c r="J659" s="421"/>
      <c r="K659" s="421"/>
      <c r="L659" s="421"/>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row>
    <row r="660" spans="1:39" ht="13.5" customHeight="1" x14ac:dyDescent="0.35">
      <c r="A660" s="419"/>
      <c r="B660" s="418"/>
      <c r="C660" s="419"/>
      <c r="D660" s="419"/>
      <c r="E660" s="420"/>
      <c r="F660" s="420"/>
      <c r="G660" s="421"/>
      <c r="H660" s="421"/>
      <c r="I660" s="421"/>
      <c r="J660" s="421"/>
      <c r="K660" s="421"/>
      <c r="L660" s="421"/>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row>
    <row r="661" spans="1:39" ht="13.5" customHeight="1" x14ac:dyDescent="0.35">
      <c r="A661" s="419"/>
      <c r="B661" s="418"/>
      <c r="C661" s="419"/>
      <c r="D661" s="419"/>
      <c r="E661" s="420"/>
      <c r="F661" s="420"/>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row>
    <row r="662" spans="1:39" ht="13.5" customHeight="1" x14ac:dyDescent="0.35">
      <c r="A662" s="419"/>
      <c r="B662" s="418"/>
      <c r="C662" s="419"/>
      <c r="D662" s="419"/>
      <c r="E662" s="420"/>
      <c r="F662" s="420"/>
      <c r="G662" s="421"/>
      <c r="H662" s="421"/>
      <c r="I662" s="421"/>
      <c r="J662" s="421"/>
      <c r="K662" s="421"/>
      <c r="L662" s="421"/>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row>
    <row r="663" spans="1:39" ht="13.5" customHeight="1" x14ac:dyDescent="0.35">
      <c r="A663" s="419"/>
      <c r="B663" s="418"/>
      <c r="C663" s="419"/>
      <c r="D663" s="419"/>
      <c r="E663" s="420"/>
      <c r="F663" s="420"/>
      <c r="G663" s="421"/>
      <c r="H663" s="421"/>
      <c r="I663" s="421"/>
      <c r="J663" s="421"/>
      <c r="K663" s="421"/>
      <c r="L663" s="421"/>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row>
    <row r="664" spans="1:39" ht="13.5" customHeight="1" x14ac:dyDescent="0.35">
      <c r="A664" s="419"/>
      <c r="B664" s="418"/>
      <c r="C664" s="419"/>
      <c r="D664" s="419"/>
      <c r="E664" s="420"/>
      <c r="F664" s="420"/>
      <c r="G664" s="421"/>
      <c r="H664" s="421"/>
      <c r="I664" s="421"/>
      <c r="J664" s="421"/>
      <c r="K664" s="421"/>
      <c r="L664" s="421"/>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row>
    <row r="665" spans="1:39" ht="13.5" customHeight="1" x14ac:dyDescent="0.35">
      <c r="A665" s="419"/>
      <c r="B665" s="418"/>
      <c r="C665" s="419"/>
      <c r="D665" s="419"/>
      <c r="E665" s="420"/>
      <c r="F665" s="420"/>
      <c r="G665" s="421"/>
      <c r="H665" s="421"/>
      <c r="I665" s="421"/>
      <c r="J665" s="421"/>
      <c r="K665" s="421"/>
      <c r="L665" s="421"/>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row>
    <row r="666" spans="1:39" ht="13.5" customHeight="1" x14ac:dyDescent="0.35">
      <c r="A666" s="419"/>
      <c r="B666" s="418"/>
      <c r="C666" s="419"/>
      <c r="D666" s="419"/>
      <c r="E666" s="420"/>
      <c r="F666" s="420"/>
      <c r="G666" s="421"/>
      <c r="H666" s="421"/>
      <c r="I666" s="421"/>
      <c r="J666" s="421"/>
      <c r="K666" s="421"/>
      <c r="L666" s="421"/>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row>
    <row r="667" spans="1:39" ht="13.5" customHeight="1" x14ac:dyDescent="0.35">
      <c r="A667" s="419"/>
      <c r="B667" s="418"/>
      <c r="C667" s="419"/>
      <c r="D667" s="419"/>
      <c r="E667" s="420"/>
      <c r="F667" s="420"/>
      <c r="G667" s="421"/>
      <c r="H667" s="421"/>
      <c r="I667" s="421"/>
      <c r="J667" s="421"/>
      <c r="K667" s="421"/>
      <c r="L667" s="421"/>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row>
    <row r="668" spans="1:39" ht="13.5" customHeight="1" x14ac:dyDescent="0.35">
      <c r="A668" s="419"/>
      <c r="B668" s="418"/>
      <c r="C668" s="419"/>
      <c r="D668" s="419"/>
      <c r="E668" s="420"/>
      <c r="F668" s="420"/>
      <c r="G668" s="421"/>
      <c r="H668" s="421"/>
      <c r="I668" s="421"/>
      <c r="J668" s="421"/>
      <c r="K668" s="421"/>
      <c r="L668" s="421"/>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row>
    <row r="669" spans="1:39" ht="13.5" customHeight="1" x14ac:dyDescent="0.35">
      <c r="A669" s="419"/>
      <c r="B669" s="418"/>
      <c r="C669" s="419"/>
      <c r="D669" s="419"/>
      <c r="E669" s="420"/>
      <c r="F669" s="420"/>
      <c r="G669" s="421"/>
      <c r="H669" s="421"/>
      <c r="I669" s="421"/>
      <c r="J669" s="421"/>
      <c r="K669" s="421"/>
      <c r="L669" s="421"/>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row>
    <row r="670" spans="1:39" ht="13.5" customHeight="1" x14ac:dyDescent="0.35">
      <c r="A670" s="419"/>
      <c r="B670" s="418"/>
      <c r="C670" s="419"/>
      <c r="D670" s="419"/>
      <c r="E670" s="420"/>
      <c r="F670" s="420"/>
      <c r="G670" s="421"/>
      <c r="H670" s="421"/>
      <c r="I670" s="421"/>
      <c r="J670" s="421"/>
      <c r="K670" s="421"/>
      <c r="L670" s="421"/>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row>
    <row r="671" spans="1:39" ht="13.5" customHeight="1" x14ac:dyDescent="0.35">
      <c r="A671" s="419"/>
      <c r="B671" s="418"/>
      <c r="C671" s="419"/>
      <c r="D671" s="419"/>
      <c r="E671" s="420"/>
      <c r="F671" s="420"/>
      <c r="G671" s="421"/>
      <c r="H671" s="421"/>
      <c r="I671" s="421"/>
      <c r="J671" s="421"/>
      <c r="K671" s="421"/>
      <c r="L671" s="421"/>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row>
    <row r="672" spans="1:39" ht="13.5" customHeight="1" x14ac:dyDescent="0.35">
      <c r="A672" s="419"/>
      <c r="B672" s="418"/>
      <c r="C672" s="419"/>
      <c r="D672" s="419"/>
      <c r="E672" s="420"/>
      <c r="F672" s="420"/>
      <c r="G672" s="421"/>
      <c r="H672" s="421"/>
      <c r="I672" s="421"/>
      <c r="J672" s="421"/>
      <c r="K672" s="421"/>
      <c r="L672" s="421"/>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row>
    <row r="673" spans="1:39" ht="13.5" customHeight="1" x14ac:dyDescent="0.35">
      <c r="A673" s="419"/>
      <c r="B673" s="418"/>
      <c r="C673" s="419"/>
      <c r="D673" s="419"/>
      <c r="E673" s="420"/>
      <c r="F673" s="420"/>
      <c r="G673" s="421"/>
      <c r="H673" s="421"/>
      <c r="I673" s="421"/>
      <c r="J673" s="421"/>
      <c r="K673" s="421"/>
      <c r="L673" s="421"/>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row>
    <row r="674" spans="1:39" ht="13.5" customHeight="1" x14ac:dyDescent="0.35">
      <c r="A674" s="419"/>
      <c r="B674" s="418"/>
      <c r="C674" s="419"/>
      <c r="D674" s="419"/>
      <c r="E674" s="420"/>
      <c r="F674" s="420"/>
      <c r="G674" s="421"/>
      <c r="H674" s="421"/>
      <c r="I674" s="421"/>
      <c r="J674" s="421"/>
      <c r="K674" s="421"/>
      <c r="L674" s="421"/>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row>
    <row r="675" spans="1:39" ht="13.5" customHeight="1" x14ac:dyDescent="0.35">
      <c r="A675" s="419"/>
      <c r="B675" s="418"/>
      <c r="C675" s="419"/>
      <c r="D675" s="419"/>
      <c r="E675" s="420"/>
      <c r="F675" s="420"/>
      <c r="G675" s="421"/>
      <c r="H675" s="421"/>
      <c r="I675" s="421"/>
      <c r="J675" s="421"/>
      <c r="K675" s="421"/>
      <c r="L675" s="421"/>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row>
    <row r="676" spans="1:39" ht="13.5" customHeight="1" x14ac:dyDescent="0.35">
      <c r="A676" s="419"/>
      <c r="B676" s="418"/>
      <c r="C676" s="419"/>
      <c r="D676" s="419"/>
      <c r="E676" s="420"/>
      <c r="F676" s="420"/>
      <c r="G676" s="421"/>
      <c r="H676" s="421"/>
      <c r="I676" s="421"/>
      <c r="J676" s="421"/>
      <c r="K676" s="421"/>
      <c r="L676" s="421"/>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row>
    <row r="677" spans="1:39" ht="13.5" customHeight="1" x14ac:dyDescent="0.35">
      <c r="A677" s="419"/>
      <c r="B677" s="418"/>
      <c r="C677" s="419"/>
      <c r="D677" s="419"/>
      <c r="E677" s="420"/>
      <c r="F677" s="420"/>
      <c r="G677" s="421"/>
      <c r="H677" s="421"/>
      <c r="I677" s="421"/>
      <c r="J677" s="421"/>
      <c r="K677" s="421"/>
      <c r="L677" s="421"/>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row>
    <row r="678" spans="1:39" ht="13.5" customHeight="1" x14ac:dyDescent="0.35">
      <c r="A678" s="419"/>
      <c r="B678" s="418"/>
      <c r="C678" s="419"/>
      <c r="D678" s="419"/>
      <c r="E678" s="420"/>
      <c r="F678" s="420"/>
      <c r="G678" s="421"/>
      <c r="H678" s="421"/>
      <c r="I678" s="421"/>
      <c r="J678" s="421"/>
      <c r="K678" s="421"/>
      <c r="L678" s="421"/>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row>
    <row r="679" spans="1:39" ht="13.5" customHeight="1" x14ac:dyDescent="0.35">
      <c r="A679" s="419"/>
      <c r="B679" s="418"/>
      <c r="C679" s="419"/>
      <c r="D679" s="419"/>
      <c r="E679" s="420"/>
      <c r="F679" s="420"/>
      <c r="G679" s="421"/>
      <c r="H679" s="421"/>
      <c r="I679" s="421"/>
      <c r="J679" s="421"/>
      <c r="K679" s="421"/>
      <c r="L679" s="421"/>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row>
    <row r="680" spans="1:39" ht="13.5" customHeight="1" x14ac:dyDescent="0.35">
      <c r="A680" s="419"/>
      <c r="B680" s="418"/>
      <c r="C680" s="419"/>
      <c r="D680" s="419"/>
      <c r="E680" s="420"/>
      <c r="F680" s="420"/>
      <c r="G680" s="421"/>
      <c r="H680" s="421"/>
      <c r="I680" s="421"/>
      <c r="J680" s="421"/>
      <c r="K680" s="421"/>
      <c r="L680" s="421"/>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row>
    <row r="681" spans="1:39" ht="13.5" customHeight="1" x14ac:dyDescent="0.35">
      <c r="A681" s="419"/>
      <c r="B681" s="418"/>
      <c r="C681" s="419"/>
      <c r="D681" s="419"/>
      <c r="E681" s="420"/>
      <c r="F681" s="420"/>
      <c r="G681" s="421"/>
      <c r="H681" s="421"/>
      <c r="I681" s="421"/>
      <c r="J681" s="421"/>
      <c r="K681" s="421"/>
      <c r="L681" s="421"/>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row>
    <row r="682" spans="1:39" ht="13.5" customHeight="1" x14ac:dyDescent="0.35">
      <c r="A682" s="419"/>
      <c r="B682" s="418"/>
      <c r="C682" s="419"/>
      <c r="D682" s="419"/>
      <c r="E682" s="420"/>
      <c r="F682" s="420"/>
      <c r="G682" s="421"/>
      <c r="H682" s="421"/>
      <c r="I682" s="421"/>
      <c r="J682" s="421"/>
      <c r="K682" s="421"/>
      <c r="L682" s="421"/>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row>
    <row r="683" spans="1:39" ht="13.5" customHeight="1" x14ac:dyDescent="0.35">
      <c r="A683" s="419"/>
      <c r="B683" s="418"/>
      <c r="C683" s="419"/>
      <c r="D683" s="419"/>
      <c r="E683" s="420"/>
      <c r="F683" s="420"/>
      <c r="G683" s="421"/>
      <c r="H683" s="421"/>
      <c r="I683" s="421"/>
      <c r="J683" s="421"/>
      <c r="K683" s="421"/>
      <c r="L683" s="421"/>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row>
    <row r="684" spans="1:39" ht="13.5" customHeight="1" x14ac:dyDescent="0.35">
      <c r="A684" s="419"/>
      <c r="B684" s="418"/>
      <c r="C684" s="419"/>
      <c r="D684" s="419"/>
      <c r="E684" s="420"/>
      <c r="F684" s="420"/>
      <c r="G684" s="421"/>
      <c r="H684" s="421"/>
      <c r="I684" s="421"/>
      <c r="J684" s="421"/>
      <c r="K684" s="421"/>
      <c r="L684" s="421"/>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row>
    <row r="685" spans="1:39" ht="13.5" customHeight="1" x14ac:dyDescent="0.35">
      <c r="A685" s="419"/>
      <c r="B685" s="418"/>
      <c r="C685" s="419"/>
      <c r="D685" s="419"/>
      <c r="E685" s="420"/>
      <c r="F685" s="420"/>
      <c r="G685" s="421"/>
      <c r="H685" s="421"/>
      <c r="I685" s="421"/>
      <c r="J685" s="421"/>
      <c r="K685" s="421"/>
      <c r="L685" s="421"/>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row>
    <row r="686" spans="1:39" ht="13.5" customHeight="1" x14ac:dyDescent="0.35">
      <c r="A686" s="419"/>
      <c r="B686" s="418"/>
      <c r="C686" s="419"/>
      <c r="D686" s="419"/>
      <c r="E686" s="420"/>
      <c r="F686" s="420"/>
      <c r="G686" s="421"/>
      <c r="H686" s="421"/>
      <c r="I686" s="421"/>
      <c r="J686" s="421"/>
      <c r="K686" s="421"/>
      <c r="L686" s="421"/>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row>
    <row r="687" spans="1:39" ht="13.5" customHeight="1" x14ac:dyDescent="0.35">
      <c r="A687" s="419"/>
      <c r="B687" s="418"/>
      <c r="C687" s="419"/>
      <c r="D687" s="419"/>
      <c r="E687" s="420"/>
      <c r="F687" s="420"/>
      <c r="G687" s="421"/>
      <c r="H687" s="421"/>
      <c r="I687" s="421"/>
      <c r="J687" s="421"/>
      <c r="K687" s="421"/>
      <c r="L687" s="421"/>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row>
    <row r="688" spans="1:39" ht="13.5" customHeight="1" x14ac:dyDescent="0.35">
      <c r="A688" s="419"/>
      <c r="B688" s="418"/>
      <c r="C688" s="419"/>
      <c r="D688" s="419"/>
      <c r="E688" s="420"/>
      <c r="F688" s="420"/>
      <c r="G688" s="421"/>
      <c r="H688" s="421"/>
      <c r="I688" s="421"/>
      <c r="J688" s="421"/>
      <c r="K688" s="421"/>
      <c r="L688" s="421"/>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row>
    <row r="689" spans="1:39" ht="13.5" customHeight="1" x14ac:dyDescent="0.35">
      <c r="A689" s="419"/>
      <c r="B689" s="418"/>
      <c r="C689" s="419"/>
      <c r="D689" s="419"/>
      <c r="E689" s="420"/>
      <c r="F689" s="420"/>
      <c r="G689" s="421"/>
      <c r="H689" s="421"/>
      <c r="I689" s="421"/>
      <c r="J689" s="421"/>
      <c r="K689" s="421"/>
      <c r="L689" s="421"/>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row>
    <row r="690" spans="1:39" ht="13.5" customHeight="1" x14ac:dyDescent="0.35">
      <c r="A690" s="419"/>
      <c r="B690" s="418"/>
      <c r="C690" s="419"/>
      <c r="D690" s="419"/>
      <c r="E690" s="420"/>
      <c r="F690" s="420"/>
      <c r="G690" s="421"/>
      <c r="H690" s="421"/>
      <c r="I690" s="421"/>
      <c r="J690" s="421"/>
      <c r="K690" s="421"/>
      <c r="L690" s="421"/>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row>
    <row r="691" spans="1:39" ht="13.5" customHeight="1" x14ac:dyDescent="0.35">
      <c r="A691" s="419"/>
      <c r="B691" s="418"/>
      <c r="C691" s="419"/>
      <c r="D691" s="419"/>
      <c r="E691" s="420"/>
      <c r="F691" s="420"/>
      <c r="G691" s="421"/>
      <c r="H691" s="421"/>
      <c r="I691" s="421"/>
      <c r="J691" s="421"/>
      <c r="K691" s="421"/>
      <c r="L691" s="421"/>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row>
    <row r="692" spans="1:39" ht="13.5" customHeight="1" x14ac:dyDescent="0.35">
      <c r="A692" s="419"/>
      <c r="B692" s="418"/>
      <c r="C692" s="419"/>
      <c r="D692" s="419"/>
      <c r="E692" s="420"/>
      <c r="F692" s="420"/>
      <c r="G692" s="421"/>
      <c r="H692" s="421"/>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row>
    <row r="693" spans="1:39" ht="13.5" customHeight="1" x14ac:dyDescent="0.35">
      <c r="A693" s="419"/>
      <c r="B693" s="418"/>
      <c r="C693" s="419"/>
      <c r="D693" s="419"/>
      <c r="E693" s="420"/>
      <c r="F693" s="420"/>
      <c r="G693" s="421"/>
      <c r="H693" s="421"/>
      <c r="I693" s="421"/>
      <c r="J693" s="421"/>
      <c r="K693" s="421"/>
      <c r="L693" s="421"/>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row>
    <row r="694" spans="1:39" ht="13.5" customHeight="1" x14ac:dyDescent="0.35">
      <c r="A694" s="419"/>
      <c r="B694" s="418"/>
      <c r="C694" s="419"/>
      <c r="D694" s="419"/>
      <c r="E694" s="420"/>
      <c r="F694" s="420"/>
      <c r="G694" s="421"/>
      <c r="H694" s="421"/>
      <c r="I694" s="421"/>
      <c r="J694" s="421"/>
      <c r="K694" s="421"/>
      <c r="L694" s="421"/>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row>
    <row r="695" spans="1:39" ht="13.5" customHeight="1" x14ac:dyDescent="0.35">
      <c r="A695" s="419"/>
      <c r="B695" s="418"/>
      <c r="C695" s="419"/>
      <c r="D695" s="419"/>
      <c r="E695" s="420"/>
      <c r="F695" s="420"/>
      <c r="G695" s="421"/>
      <c r="H695" s="421"/>
      <c r="I695" s="421"/>
      <c r="J695" s="421"/>
      <c r="K695" s="421"/>
      <c r="L695" s="421"/>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row>
    <row r="696" spans="1:39" ht="13.5" customHeight="1" x14ac:dyDescent="0.35">
      <c r="A696" s="419"/>
      <c r="B696" s="418"/>
      <c r="C696" s="419"/>
      <c r="D696" s="419"/>
      <c r="E696" s="420"/>
      <c r="F696" s="420"/>
      <c r="G696" s="421"/>
      <c r="H696" s="421"/>
      <c r="I696" s="421"/>
      <c r="J696" s="421"/>
      <c r="K696" s="421"/>
      <c r="L696" s="421"/>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row>
    <row r="697" spans="1:39" ht="13.5" customHeight="1" x14ac:dyDescent="0.35">
      <c r="A697" s="419"/>
      <c r="B697" s="418"/>
      <c r="C697" s="419"/>
      <c r="D697" s="419"/>
      <c r="E697" s="420"/>
      <c r="F697" s="420"/>
      <c r="G697" s="421"/>
      <c r="H697" s="421"/>
      <c r="I697" s="421"/>
      <c r="J697" s="421"/>
      <c r="K697" s="421"/>
      <c r="L697" s="421"/>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row>
    <row r="698" spans="1:39" ht="13.5" customHeight="1" x14ac:dyDescent="0.35">
      <c r="A698" s="419"/>
      <c r="B698" s="418"/>
      <c r="C698" s="419"/>
      <c r="D698" s="419"/>
      <c r="E698" s="420"/>
      <c r="F698" s="420"/>
      <c r="G698" s="421"/>
      <c r="H698" s="421"/>
      <c r="I698" s="421"/>
      <c r="J698" s="421"/>
      <c r="K698" s="421"/>
      <c r="L698" s="421"/>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row>
    <row r="699" spans="1:39" ht="13.5" customHeight="1" x14ac:dyDescent="0.35">
      <c r="A699" s="419"/>
      <c r="B699" s="418"/>
      <c r="C699" s="419"/>
      <c r="D699" s="419"/>
      <c r="E699" s="420"/>
      <c r="F699" s="420"/>
      <c r="G699" s="421"/>
      <c r="H699" s="421"/>
      <c r="I699" s="421"/>
      <c r="J699" s="421"/>
      <c r="K699" s="421"/>
      <c r="L699" s="421"/>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row>
    <row r="700" spans="1:39" ht="13.5" customHeight="1" x14ac:dyDescent="0.35">
      <c r="A700" s="419"/>
      <c r="B700" s="418"/>
      <c r="C700" s="419"/>
      <c r="D700" s="419"/>
      <c r="E700" s="420"/>
      <c r="F700" s="420"/>
      <c r="G700" s="421"/>
      <c r="H700" s="421"/>
      <c r="I700" s="421"/>
      <c r="J700" s="421"/>
      <c r="K700" s="421"/>
      <c r="L700" s="421"/>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row>
    <row r="701" spans="1:39" ht="13.5" customHeight="1" x14ac:dyDescent="0.35">
      <c r="A701" s="419"/>
      <c r="B701" s="418"/>
      <c r="C701" s="419"/>
      <c r="D701" s="419"/>
      <c r="E701" s="420"/>
      <c r="F701" s="420"/>
      <c r="G701" s="421"/>
      <c r="H701" s="421"/>
      <c r="I701" s="421"/>
      <c r="J701" s="421"/>
      <c r="K701" s="421"/>
      <c r="L701" s="421"/>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row>
    <row r="702" spans="1:39" ht="13.5" customHeight="1" x14ac:dyDescent="0.35">
      <c r="A702" s="419"/>
      <c r="B702" s="418"/>
      <c r="C702" s="419"/>
      <c r="D702" s="419"/>
      <c r="E702" s="420"/>
      <c r="F702" s="420"/>
      <c r="G702" s="421"/>
      <c r="H702" s="421"/>
      <c r="I702" s="421"/>
      <c r="J702" s="421"/>
      <c r="K702" s="421"/>
      <c r="L702" s="421"/>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row>
    <row r="703" spans="1:39" ht="13.5" customHeight="1" x14ac:dyDescent="0.35">
      <c r="A703" s="419"/>
      <c r="B703" s="418"/>
      <c r="C703" s="419"/>
      <c r="D703" s="419"/>
      <c r="E703" s="420"/>
      <c r="F703" s="420"/>
      <c r="G703" s="421"/>
      <c r="H703" s="421"/>
      <c r="I703" s="421"/>
      <c r="J703" s="421"/>
      <c r="K703" s="421"/>
      <c r="L703" s="421"/>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row>
    <row r="704" spans="1:39" ht="13.5" customHeight="1" x14ac:dyDescent="0.35">
      <c r="A704" s="419"/>
      <c r="B704" s="418"/>
      <c r="C704" s="419"/>
      <c r="D704" s="419"/>
      <c r="E704" s="420"/>
      <c r="F704" s="420"/>
      <c r="G704" s="421"/>
      <c r="H704" s="421"/>
      <c r="I704" s="421"/>
      <c r="J704" s="421"/>
      <c r="K704" s="421"/>
      <c r="L704" s="421"/>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row>
    <row r="705" spans="1:39" ht="13.5" customHeight="1" x14ac:dyDescent="0.35">
      <c r="A705" s="419"/>
      <c r="B705" s="418"/>
      <c r="C705" s="419"/>
      <c r="D705" s="419"/>
      <c r="E705" s="420"/>
      <c r="F705" s="420"/>
      <c r="G705" s="421"/>
      <c r="H705" s="421"/>
      <c r="I705" s="421"/>
      <c r="J705" s="421"/>
      <c r="K705" s="421"/>
      <c r="L705" s="421"/>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row>
    <row r="706" spans="1:39" ht="13.5" customHeight="1" x14ac:dyDescent="0.35">
      <c r="A706" s="419"/>
      <c r="B706" s="418"/>
      <c r="C706" s="419"/>
      <c r="D706" s="419"/>
      <c r="E706" s="420"/>
      <c r="F706" s="420"/>
      <c r="G706" s="421"/>
      <c r="H706" s="421"/>
      <c r="I706" s="421"/>
      <c r="J706" s="421"/>
      <c r="K706" s="421"/>
      <c r="L706" s="421"/>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row>
    <row r="707" spans="1:39" ht="13.5" customHeight="1" x14ac:dyDescent="0.35">
      <c r="A707" s="419"/>
      <c r="B707" s="418"/>
      <c r="C707" s="419"/>
      <c r="D707" s="419"/>
      <c r="E707" s="420"/>
      <c r="F707" s="420"/>
      <c r="G707" s="421"/>
      <c r="H707" s="421"/>
      <c r="I707" s="421"/>
      <c r="J707" s="421"/>
      <c r="K707" s="421"/>
      <c r="L707" s="421"/>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row>
    <row r="708" spans="1:39" ht="13.5" customHeight="1" x14ac:dyDescent="0.35">
      <c r="A708" s="419"/>
      <c r="B708" s="418"/>
      <c r="C708" s="419"/>
      <c r="D708" s="419"/>
      <c r="E708" s="420"/>
      <c r="F708" s="420"/>
      <c r="G708" s="421"/>
      <c r="H708" s="421"/>
      <c r="I708" s="421"/>
      <c r="J708" s="421"/>
      <c r="K708" s="421"/>
      <c r="L708" s="421"/>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row>
    <row r="709" spans="1:39" ht="13.5" customHeight="1" x14ac:dyDescent="0.35">
      <c r="A709" s="419"/>
      <c r="B709" s="418"/>
      <c r="C709" s="419"/>
      <c r="D709" s="419"/>
      <c r="E709" s="420"/>
      <c r="F709" s="420"/>
      <c r="G709" s="421"/>
      <c r="H709" s="421"/>
      <c r="I709" s="421"/>
      <c r="J709" s="421"/>
      <c r="K709" s="421"/>
      <c r="L709" s="421"/>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row>
    <row r="710" spans="1:39" ht="13.5" customHeight="1" x14ac:dyDescent="0.35">
      <c r="A710" s="419"/>
      <c r="B710" s="418"/>
      <c r="C710" s="419"/>
      <c r="D710" s="419"/>
      <c r="E710" s="420"/>
      <c r="F710" s="420"/>
      <c r="G710" s="421"/>
      <c r="H710" s="421"/>
      <c r="I710" s="421"/>
      <c r="J710" s="421"/>
      <c r="K710" s="421"/>
      <c r="L710" s="421"/>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row>
    <row r="711" spans="1:39" ht="13.5" customHeight="1" x14ac:dyDescent="0.35">
      <c r="A711" s="419"/>
      <c r="B711" s="418"/>
      <c r="C711" s="419"/>
      <c r="D711" s="419"/>
      <c r="E711" s="420"/>
      <c r="F711" s="420"/>
      <c r="G711" s="421"/>
      <c r="H711" s="421"/>
      <c r="I711" s="421"/>
      <c r="J711" s="421"/>
      <c r="K711" s="421"/>
      <c r="L711" s="421"/>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row>
    <row r="712" spans="1:39" ht="13.5" customHeight="1" x14ac:dyDescent="0.35">
      <c r="A712" s="419"/>
      <c r="B712" s="418"/>
      <c r="C712" s="419"/>
      <c r="D712" s="419"/>
      <c r="E712" s="420"/>
      <c r="F712" s="420"/>
      <c r="G712" s="421"/>
      <c r="H712" s="421"/>
      <c r="I712" s="421"/>
      <c r="J712" s="421"/>
      <c r="K712" s="421"/>
      <c r="L712" s="421"/>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row>
    <row r="713" spans="1:39" ht="13.5" customHeight="1" x14ac:dyDescent="0.35">
      <c r="A713" s="419"/>
      <c r="B713" s="418"/>
      <c r="C713" s="419"/>
      <c r="D713" s="419"/>
      <c r="E713" s="420"/>
      <c r="F713" s="420"/>
      <c r="G713" s="421"/>
      <c r="H713" s="421"/>
      <c r="I713" s="421"/>
      <c r="J713" s="421"/>
      <c r="K713" s="421"/>
      <c r="L713" s="421"/>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row>
    <row r="714" spans="1:39" ht="13.5" customHeight="1" x14ac:dyDescent="0.35">
      <c r="A714" s="419"/>
      <c r="B714" s="418"/>
      <c r="C714" s="419"/>
      <c r="D714" s="419"/>
      <c r="E714" s="420"/>
      <c r="F714" s="420"/>
      <c r="G714" s="421"/>
      <c r="H714" s="421"/>
      <c r="I714" s="421"/>
      <c r="J714" s="421"/>
      <c r="K714" s="421"/>
      <c r="L714" s="421"/>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row>
    <row r="715" spans="1:39" ht="13.5" customHeight="1" x14ac:dyDescent="0.35">
      <c r="A715" s="419"/>
      <c r="B715" s="418"/>
      <c r="C715" s="419"/>
      <c r="D715" s="419"/>
      <c r="E715" s="420"/>
      <c r="F715" s="420"/>
      <c r="G715" s="421"/>
      <c r="H715" s="421"/>
      <c r="I715" s="421"/>
      <c r="J715" s="421"/>
      <c r="K715" s="421"/>
      <c r="L715" s="421"/>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row>
    <row r="716" spans="1:39" ht="13.5" customHeight="1" x14ac:dyDescent="0.35">
      <c r="A716" s="419"/>
      <c r="B716" s="418"/>
      <c r="C716" s="419"/>
      <c r="D716" s="419"/>
      <c r="E716" s="420"/>
      <c r="F716" s="420"/>
      <c r="G716" s="421"/>
      <c r="H716" s="421"/>
      <c r="I716" s="421"/>
      <c r="J716" s="421"/>
      <c r="K716" s="421"/>
      <c r="L716" s="421"/>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row>
    <row r="717" spans="1:39" ht="13.5" customHeight="1" x14ac:dyDescent="0.35">
      <c r="A717" s="419"/>
      <c r="B717" s="418"/>
      <c r="C717" s="419"/>
      <c r="D717" s="419"/>
      <c r="E717" s="420"/>
      <c r="F717" s="420"/>
      <c r="G717" s="421"/>
      <c r="H717" s="421"/>
      <c r="I717" s="421"/>
      <c r="J717" s="421"/>
      <c r="K717" s="421"/>
      <c r="L717" s="421"/>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row>
    <row r="718" spans="1:39" ht="13.5" customHeight="1" x14ac:dyDescent="0.35">
      <c r="A718" s="419"/>
      <c r="B718" s="418"/>
      <c r="C718" s="419"/>
      <c r="D718" s="419"/>
      <c r="E718" s="420"/>
      <c r="F718" s="420"/>
      <c r="G718" s="421"/>
      <c r="H718" s="421"/>
      <c r="I718" s="421"/>
      <c r="J718" s="421"/>
      <c r="K718" s="421"/>
      <c r="L718" s="421"/>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row>
    <row r="719" spans="1:39" ht="13.5" customHeight="1" x14ac:dyDescent="0.35">
      <c r="A719" s="419"/>
      <c r="B719" s="418"/>
      <c r="C719" s="419"/>
      <c r="D719" s="419"/>
      <c r="E719" s="420"/>
      <c r="F719" s="420"/>
      <c r="G719" s="421"/>
      <c r="H719" s="421"/>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row>
    <row r="720" spans="1:39" ht="13.5" customHeight="1" x14ac:dyDescent="0.35">
      <c r="A720" s="419"/>
      <c r="B720" s="418"/>
      <c r="C720" s="419"/>
      <c r="D720" s="419"/>
      <c r="E720" s="420"/>
      <c r="F720" s="420"/>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row>
    <row r="721" spans="1:39" ht="13.5" customHeight="1" x14ac:dyDescent="0.35">
      <c r="A721" s="419"/>
      <c r="B721" s="418"/>
      <c r="C721" s="419"/>
      <c r="D721" s="419"/>
      <c r="E721" s="420"/>
      <c r="F721" s="420"/>
      <c r="G721" s="421"/>
      <c r="H721" s="421"/>
      <c r="I721" s="421"/>
      <c r="J721" s="421"/>
      <c r="K721" s="421"/>
      <c r="L721" s="421"/>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row>
    <row r="722" spans="1:39" ht="13.5" customHeight="1" x14ac:dyDescent="0.35">
      <c r="A722" s="419"/>
      <c r="B722" s="418"/>
      <c r="C722" s="419"/>
      <c r="D722" s="419"/>
      <c r="E722" s="420"/>
      <c r="F722" s="420"/>
      <c r="G722" s="421"/>
      <c r="H722" s="421"/>
      <c r="I722" s="421"/>
      <c r="J722" s="421"/>
      <c r="K722" s="421"/>
      <c r="L722" s="421"/>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row>
    <row r="723" spans="1:39" ht="13.5" customHeight="1" x14ac:dyDescent="0.35">
      <c r="A723" s="419"/>
      <c r="B723" s="418"/>
      <c r="C723" s="419"/>
      <c r="D723" s="419"/>
      <c r="E723" s="420"/>
      <c r="F723" s="420"/>
      <c r="G723" s="421"/>
      <c r="H723" s="421"/>
      <c r="I723" s="421"/>
      <c r="J723" s="421"/>
      <c r="K723" s="421"/>
      <c r="L723" s="421"/>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row>
    <row r="724" spans="1:39" ht="13.5" customHeight="1" x14ac:dyDescent="0.35">
      <c r="A724" s="419"/>
      <c r="B724" s="418"/>
      <c r="C724" s="419"/>
      <c r="D724" s="419"/>
      <c r="E724" s="420"/>
      <c r="F724" s="420"/>
      <c r="G724" s="421"/>
      <c r="H724" s="421"/>
      <c r="I724" s="421"/>
      <c r="J724" s="421"/>
      <c r="K724" s="421"/>
      <c r="L724" s="421"/>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row>
    <row r="725" spans="1:39" ht="13.5" customHeight="1" x14ac:dyDescent="0.35">
      <c r="A725" s="419"/>
      <c r="B725" s="418"/>
      <c r="C725" s="419"/>
      <c r="D725" s="419"/>
      <c r="E725" s="420"/>
      <c r="F725" s="420"/>
      <c r="G725" s="421"/>
      <c r="H725" s="421"/>
      <c r="I725" s="421"/>
      <c r="J725" s="421"/>
      <c r="K725" s="421"/>
      <c r="L725" s="421"/>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row>
    <row r="726" spans="1:39" ht="13.5" customHeight="1" x14ac:dyDescent="0.35">
      <c r="A726" s="419"/>
      <c r="B726" s="418"/>
      <c r="C726" s="419"/>
      <c r="D726" s="419"/>
      <c r="E726" s="420"/>
      <c r="F726" s="420"/>
      <c r="G726" s="421"/>
      <c r="H726" s="421"/>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row>
    <row r="727" spans="1:39" ht="13.5" customHeight="1" x14ac:dyDescent="0.35">
      <c r="A727" s="419"/>
      <c r="B727" s="418"/>
      <c r="C727" s="419"/>
      <c r="D727" s="419"/>
      <c r="E727" s="420"/>
      <c r="F727" s="420"/>
      <c r="G727" s="421"/>
      <c r="H727" s="421"/>
      <c r="I727" s="421"/>
      <c r="J727" s="421"/>
      <c r="K727" s="421"/>
      <c r="L727" s="421"/>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row>
    <row r="728" spans="1:39" ht="13.5" customHeight="1" x14ac:dyDescent="0.35">
      <c r="A728" s="419"/>
      <c r="B728" s="418"/>
      <c r="C728" s="419"/>
      <c r="D728" s="419"/>
      <c r="E728" s="420"/>
      <c r="F728" s="420"/>
      <c r="G728" s="421"/>
      <c r="H728" s="421"/>
      <c r="I728" s="421"/>
      <c r="J728" s="421"/>
      <c r="K728" s="421"/>
      <c r="L728" s="421"/>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row>
    <row r="729" spans="1:39" ht="13.5" customHeight="1" x14ac:dyDescent="0.35">
      <c r="A729" s="419"/>
      <c r="B729" s="418"/>
      <c r="C729" s="419"/>
      <c r="D729" s="419"/>
      <c r="E729" s="420"/>
      <c r="F729" s="420"/>
      <c r="G729" s="421"/>
      <c r="H729" s="421"/>
      <c r="I729" s="421"/>
      <c r="J729" s="421"/>
      <c r="K729" s="421"/>
      <c r="L729" s="421"/>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row>
    <row r="730" spans="1:39" ht="13.5" customHeight="1" x14ac:dyDescent="0.35">
      <c r="A730" s="419"/>
      <c r="B730" s="418"/>
      <c r="C730" s="419"/>
      <c r="D730" s="419"/>
      <c r="E730" s="420"/>
      <c r="F730" s="420"/>
      <c r="G730" s="421"/>
      <c r="H730" s="421"/>
      <c r="I730" s="421"/>
      <c r="J730" s="421"/>
      <c r="K730" s="421"/>
      <c r="L730" s="421"/>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row>
    <row r="731" spans="1:39" ht="13.5" customHeight="1" x14ac:dyDescent="0.35">
      <c r="A731" s="419"/>
      <c r="B731" s="418"/>
      <c r="C731" s="419"/>
      <c r="D731" s="419"/>
      <c r="E731" s="420"/>
      <c r="F731" s="420"/>
      <c r="G731" s="421"/>
      <c r="H731" s="421"/>
      <c r="I731" s="421"/>
      <c r="J731" s="421"/>
      <c r="K731" s="421"/>
      <c r="L731" s="421"/>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row>
    <row r="732" spans="1:39" ht="13.5" customHeight="1" x14ac:dyDescent="0.35">
      <c r="A732" s="419"/>
      <c r="B732" s="418"/>
      <c r="C732" s="419"/>
      <c r="D732" s="419"/>
      <c r="E732" s="420"/>
      <c r="F732" s="420"/>
      <c r="G732" s="421"/>
      <c r="H732" s="421"/>
      <c r="I732" s="421"/>
      <c r="J732" s="421"/>
      <c r="K732" s="421"/>
      <c r="L732" s="421"/>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row>
    <row r="733" spans="1:39" ht="13.5" customHeight="1" x14ac:dyDescent="0.35">
      <c r="A733" s="419"/>
      <c r="B733" s="418"/>
      <c r="C733" s="419"/>
      <c r="D733" s="419"/>
      <c r="E733" s="420"/>
      <c r="F733" s="420"/>
      <c r="G733" s="421"/>
      <c r="H733" s="421"/>
      <c r="I733" s="421"/>
      <c r="J733" s="421"/>
      <c r="K733" s="421"/>
      <c r="L733" s="421"/>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row>
    <row r="734" spans="1:39" ht="13.5" customHeight="1" x14ac:dyDescent="0.35">
      <c r="A734" s="419"/>
      <c r="B734" s="418"/>
      <c r="C734" s="419"/>
      <c r="D734" s="419"/>
      <c r="E734" s="420"/>
      <c r="F734" s="420"/>
      <c r="G734" s="421"/>
      <c r="H734" s="421"/>
      <c r="I734" s="421"/>
      <c r="J734" s="421"/>
      <c r="K734" s="421"/>
      <c r="L734" s="421"/>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row>
    <row r="735" spans="1:39" ht="13.5" customHeight="1" x14ac:dyDescent="0.35">
      <c r="A735" s="419"/>
      <c r="B735" s="418"/>
      <c r="C735" s="419"/>
      <c r="D735" s="419"/>
      <c r="E735" s="420"/>
      <c r="F735" s="420"/>
      <c r="G735" s="421"/>
      <c r="H735" s="421"/>
      <c r="I735" s="421"/>
      <c r="J735" s="421"/>
      <c r="K735" s="421"/>
      <c r="L735" s="421"/>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row>
    <row r="736" spans="1:39" ht="13.5" customHeight="1" x14ac:dyDescent="0.35">
      <c r="A736" s="419"/>
      <c r="B736" s="418"/>
      <c r="C736" s="419"/>
      <c r="D736" s="419"/>
      <c r="E736" s="420"/>
      <c r="F736" s="420"/>
      <c r="G736" s="421"/>
      <c r="H736" s="421"/>
      <c r="I736" s="421"/>
      <c r="J736" s="421"/>
      <c r="K736" s="421"/>
      <c r="L736" s="421"/>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row>
    <row r="737" spans="1:39" ht="13.5" customHeight="1" x14ac:dyDescent="0.35">
      <c r="A737" s="419"/>
      <c r="B737" s="418"/>
      <c r="C737" s="419"/>
      <c r="D737" s="419"/>
      <c r="E737" s="420"/>
      <c r="F737" s="420"/>
      <c r="G737" s="421"/>
      <c r="H737" s="421"/>
      <c r="I737" s="421"/>
      <c r="J737" s="421"/>
      <c r="K737" s="421"/>
      <c r="L737" s="421"/>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row>
    <row r="738" spans="1:39" ht="13.5" customHeight="1" x14ac:dyDescent="0.35">
      <c r="A738" s="419"/>
      <c r="B738" s="418"/>
      <c r="C738" s="419"/>
      <c r="D738" s="419"/>
      <c r="E738" s="420"/>
      <c r="F738" s="420"/>
      <c r="G738" s="421"/>
      <c r="H738" s="421"/>
      <c r="I738" s="421"/>
      <c r="J738" s="421"/>
      <c r="K738" s="421"/>
      <c r="L738" s="421"/>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row>
    <row r="739" spans="1:39" ht="13.5" customHeight="1" x14ac:dyDescent="0.35">
      <c r="A739" s="419"/>
      <c r="B739" s="418"/>
      <c r="C739" s="419"/>
      <c r="D739" s="419"/>
      <c r="E739" s="420"/>
      <c r="F739" s="420"/>
      <c r="G739" s="421"/>
      <c r="H739" s="421"/>
      <c r="I739" s="421"/>
      <c r="J739" s="421"/>
      <c r="K739" s="421"/>
      <c r="L739" s="421"/>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row>
    <row r="740" spans="1:39" ht="13.5" customHeight="1" x14ac:dyDescent="0.35">
      <c r="A740" s="419"/>
      <c r="B740" s="418"/>
      <c r="C740" s="419"/>
      <c r="D740" s="419"/>
      <c r="E740" s="420"/>
      <c r="F740" s="420"/>
      <c r="G740" s="421"/>
      <c r="H740" s="421"/>
      <c r="I740" s="421"/>
      <c r="J740" s="421"/>
      <c r="K740" s="421"/>
      <c r="L740" s="421"/>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row>
    <row r="741" spans="1:39" ht="13.5" customHeight="1" x14ac:dyDescent="0.35">
      <c r="A741" s="419"/>
      <c r="B741" s="418"/>
      <c r="C741" s="419"/>
      <c r="D741" s="419"/>
      <c r="E741" s="420"/>
      <c r="F741" s="420"/>
      <c r="G741" s="421"/>
      <c r="H741" s="421"/>
      <c r="I741" s="421"/>
      <c r="J741" s="421"/>
      <c r="K741" s="421"/>
      <c r="L741" s="421"/>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row>
    <row r="742" spans="1:39" ht="13.5" customHeight="1" x14ac:dyDescent="0.35">
      <c r="A742" s="419"/>
      <c r="B742" s="418"/>
      <c r="C742" s="419"/>
      <c r="D742" s="419"/>
      <c r="E742" s="420"/>
      <c r="F742" s="420"/>
      <c r="G742" s="421"/>
      <c r="H742" s="421"/>
      <c r="I742" s="421"/>
      <c r="J742" s="421"/>
      <c r="K742" s="421"/>
      <c r="L742" s="421"/>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row>
    <row r="743" spans="1:39" ht="13.5" customHeight="1" x14ac:dyDescent="0.35">
      <c r="A743" s="419"/>
      <c r="B743" s="418"/>
      <c r="C743" s="419"/>
      <c r="D743" s="419"/>
      <c r="E743" s="420"/>
      <c r="F743" s="420"/>
      <c r="G743" s="421"/>
      <c r="H743" s="421"/>
      <c r="I743" s="421"/>
      <c r="J743" s="421"/>
      <c r="K743" s="421"/>
      <c r="L743" s="421"/>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row>
    <row r="744" spans="1:39" ht="13.5" customHeight="1" x14ac:dyDescent="0.35">
      <c r="A744" s="419"/>
      <c r="B744" s="418"/>
      <c r="C744" s="419"/>
      <c r="D744" s="419"/>
      <c r="E744" s="420"/>
      <c r="F744" s="420"/>
      <c r="G744" s="421"/>
      <c r="H744" s="421"/>
      <c r="I744" s="421"/>
      <c r="J744" s="421"/>
      <c r="K744" s="421"/>
      <c r="L744" s="421"/>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row>
    <row r="745" spans="1:39" ht="13.5" customHeight="1" x14ac:dyDescent="0.35">
      <c r="A745" s="419"/>
      <c r="B745" s="418"/>
      <c r="C745" s="419"/>
      <c r="D745" s="419"/>
      <c r="E745" s="420"/>
      <c r="F745" s="420"/>
      <c r="G745" s="421"/>
      <c r="H745" s="421"/>
      <c r="I745" s="421"/>
      <c r="J745" s="421"/>
      <c r="K745" s="421"/>
      <c r="L745" s="421"/>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row>
    <row r="746" spans="1:39" ht="13.5" customHeight="1" x14ac:dyDescent="0.35">
      <c r="A746" s="419"/>
      <c r="B746" s="418"/>
      <c r="C746" s="419"/>
      <c r="D746" s="419"/>
      <c r="E746" s="420"/>
      <c r="F746" s="420"/>
      <c r="G746" s="421"/>
      <c r="H746" s="421"/>
      <c r="I746" s="421"/>
      <c r="J746" s="421"/>
      <c r="K746" s="421"/>
      <c r="L746" s="421"/>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row>
    <row r="747" spans="1:39" ht="13.5" customHeight="1" x14ac:dyDescent="0.35">
      <c r="A747" s="419"/>
      <c r="B747" s="418"/>
      <c r="C747" s="419"/>
      <c r="D747" s="419"/>
      <c r="E747" s="420"/>
      <c r="F747" s="420"/>
      <c r="G747" s="421"/>
      <c r="H747" s="421"/>
      <c r="I747" s="421"/>
      <c r="J747" s="421"/>
      <c r="K747" s="421"/>
      <c r="L747" s="421"/>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row>
    <row r="748" spans="1:39" ht="13.5" customHeight="1" x14ac:dyDescent="0.35">
      <c r="A748" s="419"/>
      <c r="B748" s="418"/>
      <c r="C748" s="419"/>
      <c r="D748" s="419"/>
      <c r="E748" s="420"/>
      <c r="F748" s="420"/>
      <c r="G748" s="421"/>
      <c r="H748" s="421"/>
      <c r="I748" s="421"/>
      <c r="J748" s="421"/>
      <c r="K748" s="421"/>
      <c r="L748" s="421"/>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row>
    <row r="749" spans="1:39" ht="13.5" customHeight="1" x14ac:dyDescent="0.35">
      <c r="A749" s="419"/>
      <c r="B749" s="418"/>
      <c r="C749" s="419"/>
      <c r="D749" s="419"/>
      <c r="E749" s="420"/>
      <c r="F749" s="420"/>
      <c r="G749" s="421"/>
      <c r="H749" s="421"/>
      <c r="I749" s="421"/>
      <c r="J749" s="421"/>
      <c r="K749" s="421"/>
      <c r="L749" s="421"/>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row>
    <row r="750" spans="1:39" ht="13.5" customHeight="1" x14ac:dyDescent="0.35">
      <c r="A750" s="419"/>
      <c r="B750" s="418"/>
      <c r="C750" s="419"/>
      <c r="D750" s="419"/>
      <c r="E750" s="420"/>
      <c r="F750" s="420"/>
      <c r="G750" s="421"/>
      <c r="H750" s="421"/>
      <c r="I750" s="421"/>
      <c r="J750" s="421"/>
      <c r="K750" s="421"/>
      <c r="L750" s="421"/>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row>
    <row r="751" spans="1:39" ht="13.5" customHeight="1" x14ac:dyDescent="0.35">
      <c r="A751" s="419"/>
      <c r="B751" s="418"/>
      <c r="C751" s="419"/>
      <c r="D751" s="419"/>
      <c r="E751" s="420"/>
      <c r="F751" s="420"/>
      <c r="G751" s="421"/>
      <c r="H751" s="421"/>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row>
    <row r="752" spans="1:39" ht="13.5" customHeight="1" x14ac:dyDescent="0.35">
      <c r="A752" s="419"/>
      <c r="B752" s="418"/>
      <c r="C752" s="419"/>
      <c r="D752" s="419"/>
      <c r="E752" s="420"/>
      <c r="F752" s="420"/>
      <c r="G752" s="421"/>
      <c r="H752" s="421"/>
      <c r="I752" s="421"/>
      <c r="J752" s="421"/>
      <c r="K752" s="421"/>
      <c r="L752" s="421"/>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row>
    <row r="753" spans="1:39" ht="13.5" customHeight="1" x14ac:dyDescent="0.35">
      <c r="A753" s="419"/>
      <c r="B753" s="418"/>
      <c r="C753" s="419"/>
      <c r="D753" s="419"/>
      <c r="E753" s="420"/>
      <c r="F753" s="420"/>
      <c r="G753" s="421"/>
      <c r="H753" s="421"/>
      <c r="I753" s="421"/>
      <c r="J753" s="421"/>
      <c r="K753" s="421"/>
      <c r="L753" s="421"/>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row>
    <row r="754" spans="1:39" ht="13.5" customHeight="1" x14ac:dyDescent="0.35">
      <c r="A754" s="419"/>
      <c r="B754" s="418"/>
      <c r="C754" s="419"/>
      <c r="D754" s="419"/>
      <c r="E754" s="420"/>
      <c r="F754" s="420"/>
      <c r="G754" s="421"/>
      <c r="H754" s="421"/>
      <c r="I754" s="421"/>
      <c r="J754" s="421"/>
      <c r="K754" s="421"/>
      <c r="L754" s="421"/>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row>
    <row r="755" spans="1:39" ht="13.5" customHeight="1" x14ac:dyDescent="0.35">
      <c r="A755" s="419"/>
      <c r="B755" s="418"/>
      <c r="C755" s="419"/>
      <c r="D755" s="419"/>
      <c r="E755" s="420"/>
      <c r="F755" s="420"/>
      <c r="G755" s="421"/>
      <c r="H755" s="421"/>
      <c r="I755" s="421"/>
      <c r="J755" s="421"/>
      <c r="K755" s="421"/>
      <c r="L755" s="421"/>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row>
    <row r="756" spans="1:39" ht="13.5" customHeight="1" x14ac:dyDescent="0.35">
      <c r="A756" s="419"/>
      <c r="B756" s="418"/>
      <c r="C756" s="419"/>
      <c r="D756" s="419"/>
      <c r="E756" s="420"/>
      <c r="F756" s="420"/>
      <c r="G756" s="421"/>
      <c r="H756" s="421"/>
      <c r="I756" s="421"/>
      <c r="J756" s="421"/>
      <c r="K756" s="421"/>
      <c r="L756" s="421"/>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row>
    <row r="757" spans="1:39" ht="13.5" customHeight="1" x14ac:dyDescent="0.35">
      <c r="A757" s="419"/>
      <c r="B757" s="418"/>
      <c r="C757" s="419"/>
      <c r="D757" s="419"/>
      <c r="E757" s="420"/>
      <c r="F757" s="420"/>
      <c r="G757" s="421"/>
      <c r="H757" s="421"/>
      <c r="I757" s="421"/>
      <c r="J757" s="421"/>
      <c r="K757" s="421"/>
      <c r="L757" s="421"/>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row>
    <row r="758" spans="1:39" ht="13.5" customHeight="1" x14ac:dyDescent="0.35">
      <c r="A758" s="419"/>
      <c r="B758" s="418"/>
      <c r="C758" s="419"/>
      <c r="D758" s="419"/>
      <c r="E758" s="420"/>
      <c r="F758" s="420"/>
      <c r="G758" s="421"/>
      <c r="H758" s="421"/>
      <c r="I758" s="421"/>
      <c r="J758" s="421"/>
      <c r="K758" s="421"/>
      <c r="L758" s="421"/>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row>
    <row r="759" spans="1:39" ht="13.5" customHeight="1" x14ac:dyDescent="0.35">
      <c r="A759" s="419"/>
      <c r="B759" s="418"/>
      <c r="C759" s="419"/>
      <c r="D759" s="419"/>
      <c r="E759" s="420"/>
      <c r="F759" s="420"/>
      <c r="G759" s="421"/>
      <c r="H759" s="421"/>
      <c r="I759" s="421"/>
      <c r="J759" s="421"/>
      <c r="K759" s="421"/>
      <c r="L759" s="421"/>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row>
    <row r="760" spans="1:39" ht="13.5" customHeight="1" x14ac:dyDescent="0.35">
      <c r="A760" s="419"/>
      <c r="B760" s="418"/>
      <c r="C760" s="419"/>
      <c r="D760" s="419"/>
      <c r="E760" s="420"/>
      <c r="F760" s="420"/>
      <c r="G760" s="421"/>
      <c r="H760" s="421"/>
      <c r="I760" s="421"/>
      <c r="J760" s="421"/>
      <c r="K760" s="421"/>
      <c r="L760" s="421"/>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row>
    <row r="761" spans="1:39" ht="13.5" customHeight="1" x14ac:dyDescent="0.35">
      <c r="A761" s="419"/>
      <c r="B761" s="418"/>
      <c r="C761" s="419"/>
      <c r="D761" s="419"/>
      <c r="E761" s="420"/>
      <c r="F761" s="420"/>
      <c r="G761" s="421"/>
      <c r="H761" s="421"/>
      <c r="I761" s="421"/>
      <c r="J761" s="421"/>
      <c r="K761" s="421"/>
      <c r="L761" s="421"/>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row>
    <row r="762" spans="1:39" ht="13.5" customHeight="1" x14ac:dyDescent="0.35">
      <c r="A762" s="419"/>
      <c r="B762" s="418"/>
      <c r="C762" s="419"/>
      <c r="D762" s="419"/>
      <c r="E762" s="420"/>
      <c r="F762" s="420"/>
      <c r="G762" s="421"/>
      <c r="H762" s="421"/>
      <c r="I762" s="421"/>
      <c r="J762" s="421"/>
      <c r="K762" s="421"/>
      <c r="L762" s="421"/>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row>
    <row r="763" spans="1:39" ht="13.5" customHeight="1" x14ac:dyDescent="0.35">
      <c r="A763" s="419"/>
      <c r="B763" s="418"/>
      <c r="C763" s="419"/>
      <c r="D763" s="419"/>
      <c r="E763" s="420"/>
      <c r="F763" s="420"/>
      <c r="G763" s="421"/>
      <c r="H763" s="421"/>
      <c r="I763" s="421"/>
      <c r="J763" s="421"/>
      <c r="K763" s="421"/>
      <c r="L763" s="421"/>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row>
    <row r="764" spans="1:39" ht="13.5" customHeight="1" x14ac:dyDescent="0.35">
      <c r="A764" s="419"/>
      <c r="B764" s="418"/>
      <c r="C764" s="419"/>
      <c r="D764" s="419"/>
      <c r="E764" s="420"/>
      <c r="F764" s="420"/>
      <c r="G764" s="421"/>
      <c r="H764" s="421"/>
      <c r="I764" s="421"/>
      <c r="J764" s="421"/>
      <c r="K764" s="421"/>
      <c r="L764" s="421"/>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row>
    <row r="765" spans="1:39" ht="13.5" customHeight="1" x14ac:dyDescent="0.35">
      <c r="A765" s="419"/>
      <c r="B765" s="418"/>
      <c r="C765" s="419"/>
      <c r="D765" s="419"/>
      <c r="E765" s="420"/>
      <c r="F765" s="420"/>
      <c r="G765" s="421"/>
      <c r="H765" s="421"/>
      <c r="I765" s="421"/>
      <c r="J765" s="421"/>
      <c r="K765" s="421"/>
      <c r="L765" s="421"/>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row>
    <row r="766" spans="1:39" ht="13.5" customHeight="1" x14ac:dyDescent="0.35">
      <c r="A766" s="419"/>
      <c r="B766" s="418"/>
      <c r="C766" s="419"/>
      <c r="D766" s="419"/>
      <c r="E766" s="420"/>
      <c r="F766" s="420"/>
      <c r="G766" s="421"/>
      <c r="H766" s="421"/>
      <c r="I766" s="421"/>
      <c r="J766" s="421"/>
      <c r="K766" s="421"/>
      <c r="L766" s="421"/>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row>
    <row r="767" spans="1:39" ht="13.5" customHeight="1" x14ac:dyDescent="0.35">
      <c r="A767" s="419"/>
      <c r="B767" s="418"/>
      <c r="C767" s="419"/>
      <c r="D767" s="419"/>
      <c r="E767" s="420"/>
      <c r="F767" s="420"/>
      <c r="G767" s="421"/>
      <c r="H767" s="421"/>
      <c r="I767" s="421"/>
      <c r="J767" s="421"/>
      <c r="K767" s="421"/>
      <c r="L767" s="421"/>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row>
    <row r="768" spans="1:39" ht="13.5" customHeight="1" x14ac:dyDescent="0.35">
      <c r="A768" s="419"/>
      <c r="B768" s="418"/>
      <c r="C768" s="419"/>
      <c r="D768" s="419"/>
      <c r="E768" s="420"/>
      <c r="F768" s="420"/>
      <c r="G768" s="421"/>
      <c r="H768" s="421"/>
      <c r="I768" s="421"/>
      <c r="J768" s="421"/>
      <c r="K768" s="421"/>
      <c r="L768" s="421"/>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row>
    <row r="769" spans="1:39" ht="13.5" customHeight="1" x14ac:dyDescent="0.35">
      <c r="A769" s="419"/>
      <c r="B769" s="418"/>
      <c r="C769" s="419"/>
      <c r="D769" s="419"/>
      <c r="E769" s="420"/>
      <c r="F769" s="420"/>
      <c r="G769" s="421"/>
      <c r="H769" s="421"/>
      <c r="I769" s="421"/>
      <c r="J769" s="421"/>
      <c r="K769" s="421"/>
      <c r="L769" s="421"/>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row>
    <row r="770" spans="1:39" ht="13.5" customHeight="1" x14ac:dyDescent="0.35">
      <c r="A770" s="419"/>
      <c r="B770" s="418"/>
      <c r="C770" s="419"/>
      <c r="D770" s="419"/>
      <c r="E770" s="420"/>
      <c r="F770" s="420"/>
      <c r="G770" s="421"/>
      <c r="H770" s="421"/>
      <c r="I770" s="421"/>
      <c r="J770" s="421"/>
      <c r="K770" s="421"/>
      <c r="L770" s="421"/>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row>
    <row r="771" spans="1:39" ht="13.5" customHeight="1" x14ac:dyDescent="0.35">
      <c r="A771" s="419"/>
      <c r="B771" s="418"/>
      <c r="C771" s="419"/>
      <c r="D771" s="419"/>
      <c r="E771" s="420"/>
      <c r="F771" s="420"/>
      <c r="G771" s="421"/>
      <c r="H771" s="421"/>
      <c r="I771" s="421"/>
      <c r="J771" s="421"/>
      <c r="K771" s="421"/>
      <c r="L771" s="421"/>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row>
    <row r="772" spans="1:39" ht="13.5" customHeight="1" x14ac:dyDescent="0.35">
      <c r="A772" s="419"/>
      <c r="B772" s="418"/>
      <c r="C772" s="419"/>
      <c r="D772" s="419"/>
      <c r="E772" s="420"/>
      <c r="F772" s="420"/>
      <c r="G772" s="421"/>
      <c r="H772" s="421"/>
      <c r="I772" s="421"/>
      <c r="J772" s="421"/>
      <c r="K772" s="421"/>
      <c r="L772" s="421"/>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row>
    <row r="773" spans="1:39" ht="13.5" customHeight="1" x14ac:dyDescent="0.35">
      <c r="A773" s="419"/>
      <c r="B773" s="418"/>
      <c r="C773" s="419"/>
      <c r="D773" s="419"/>
      <c r="E773" s="420"/>
      <c r="F773" s="420"/>
      <c r="G773" s="421"/>
      <c r="H773" s="421"/>
      <c r="I773" s="421"/>
      <c r="J773" s="421"/>
      <c r="K773" s="421"/>
      <c r="L773" s="421"/>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row>
    <row r="774" spans="1:39" ht="13.5" customHeight="1" x14ac:dyDescent="0.35">
      <c r="A774" s="419"/>
      <c r="B774" s="418"/>
      <c r="C774" s="419"/>
      <c r="D774" s="419"/>
      <c r="E774" s="420"/>
      <c r="F774" s="420"/>
      <c r="G774" s="421"/>
      <c r="H774" s="421"/>
      <c r="I774" s="421"/>
      <c r="J774" s="421"/>
      <c r="K774" s="421"/>
      <c r="L774" s="421"/>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row>
    <row r="775" spans="1:39" ht="13.5" customHeight="1" x14ac:dyDescent="0.35">
      <c r="A775" s="419"/>
      <c r="B775" s="418"/>
      <c r="C775" s="419"/>
      <c r="D775" s="419"/>
      <c r="E775" s="420"/>
      <c r="F775" s="420"/>
      <c r="G775" s="421"/>
      <c r="H775" s="421"/>
      <c r="I775" s="421"/>
      <c r="J775" s="421"/>
      <c r="K775" s="421"/>
      <c r="L775" s="421"/>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row>
    <row r="776" spans="1:39" ht="13.5" customHeight="1" x14ac:dyDescent="0.35">
      <c r="A776" s="419"/>
      <c r="B776" s="418"/>
      <c r="C776" s="419"/>
      <c r="D776" s="419"/>
      <c r="E776" s="420"/>
      <c r="F776" s="420"/>
      <c r="G776" s="421"/>
      <c r="H776" s="421"/>
      <c r="I776" s="421"/>
      <c r="J776" s="421"/>
      <c r="K776" s="421"/>
      <c r="L776" s="421"/>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row>
    <row r="777" spans="1:39" ht="13.5" customHeight="1" x14ac:dyDescent="0.35">
      <c r="A777" s="419"/>
      <c r="B777" s="418"/>
      <c r="C777" s="419"/>
      <c r="D777" s="419"/>
      <c r="E777" s="420"/>
      <c r="F777" s="420"/>
      <c r="G777" s="421"/>
      <c r="H777" s="421"/>
      <c r="I777" s="421"/>
      <c r="J777" s="421"/>
      <c r="K777" s="421"/>
      <c r="L777" s="421"/>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row>
    <row r="778" spans="1:39" ht="13.5" customHeight="1" x14ac:dyDescent="0.35">
      <c r="A778" s="419"/>
      <c r="B778" s="418"/>
      <c r="C778" s="419"/>
      <c r="D778" s="419"/>
      <c r="E778" s="420"/>
      <c r="F778" s="420"/>
      <c r="G778" s="421"/>
      <c r="H778" s="421"/>
      <c r="I778" s="421"/>
      <c r="J778" s="421"/>
      <c r="K778" s="421"/>
      <c r="L778" s="421"/>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row>
    <row r="779" spans="1:39" ht="13.5" customHeight="1" x14ac:dyDescent="0.35">
      <c r="A779" s="419"/>
      <c r="B779" s="418"/>
      <c r="C779" s="419"/>
      <c r="D779" s="419"/>
      <c r="E779" s="420"/>
      <c r="F779" s="420"/>
      <c r="G779" s="421"/>
      <c r="H779" s="421"/>
      <c r="I779" s="421"/>
      <c r="J779" s="421"/>
      <c r="K779" s="421"/>
      <c r="L779" s="421"/>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row>
    <row r="780" spans="1:39" ht="13.5" customHeight="1" x14ac:dyDescent="0.35">
      <c r="A780" s="419"/>
      <c r="B780" s="418"/>
      <c r="C780" s="419"/>
      <c r="D780" s="419"/>
      <c r="E780" s="420"/>
      <c r="F780" s="420"/>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row>
    <row r="781" spans="1:39" ht="13.5" customHeight="1" x14ac:dyDescent="0.35">
      <c r="A781" s="419"/>
      <c r="B781" s="418"/>
      <c r="C781" s="419"/>
      <c r="D781" s="419"/>
      <c r="E781" s="420"/>
      <c r="F781" s="420"/>
      <c r="G781" s="421"/>
      <c r="H781" s="421"/>
      <c r="I781" s="421"/>
      <c r="J781" s="421"/>
      <c r="K781" s="421"/>
      <c r="L781" s="421"/>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row>
    <row r="782" spans="1:39" ht="13.5" customHeight="1" x14ac:dyDescent="0.35">
      <c r="A782" s="419"/>
      <c r="B782" s="418"/>
      <c r="C782" s="419"/>
      <c r="D782" s="419"/>
      <c r="E782" s="420"/>
      <c r="F782" s="420"/>
      <c r="G782" s="421"/>
      <c r="H782" s="421"/>
      <c r="I782" s="421"/>
      <c r="J782" s="421"/>
      <c r="K782" s="421"/>
      <c r="L782" s="421"/>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row>
    <row r="783" spans="1:39" ht="13.5" customHeight="1" x14ac:dyDescent="0.35">
      <c r="A783" s="419"/>
      <c r="B783" s="418"/>
      <c r="C783" s="419"/>
      <c r="D783" s="419"/>
      <c r="E783" s="420"/>
      <c r="F783" s="420"/>
      <c r="G783" s="421"/>
      <c r="H783" s="421"/>
      <c r="I783" s="421"/>
      <c r="J783" s="421"/>
      <c r="K783" s="421"/>
      <c r="L783" s="421"/>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row>
    <row r="784" spans="1:39" ht="13.5" customHeight="1" x14ac:dyDescent="0.35">
      <c r="A784" s="419"/>
      <c r="B784" s="418"/>
      <c r="C784" s="419"/>
      <c r="D784" s="419"/>
      <c r="E784" s="420"/>
      <c r="F784" s="420"/>
      <c r="G784" s="421"/>
      <c r="H784" s="421"/>
      <c r="I784" s="421"/>
      <c r="J784" s="421"/>
      <c r="K784" s="421"/>
      <c r="L784" s="421"/>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row>
    <row r="785" spans="1:39" ht="13.5" customHeight="1" x14ac:dyDescent="0.35">
      <c r="A785" s="419"/>
      <c r="B785" s="418"/>
      <c r="C785" s="419"/>
      <c r="D785" s="419"/>
      <c r="E785" s="420"/>
      <c r="F785" s="420"/>
      <c r="G785" s="421"/>
      <c r="H785" s="421"/>
      <c r="I785" s="421"/>
      <c r="J785" s="421"/>
      <c r="K785" s="421"/>
      <c r="L785" s="421"/>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row>
    <row r="786" spans="1:39" ht="13.5" customHeight="1" x14ac:dyDescent="0.35">
      <c r="A786" s="419"/>
      <c r="B786" s="418"/>
      <c r="C786" s="419"/>
      <c r="D786" s="419"/>
      <c r="E786" s="420"/>
      <c r="F786" s="420"/>
      <c r="G786" s="421"/>
      <c r="H786" s="421"/>
      <c r="I786" s="421"/>
      <c r="J786" s="421"/>
      <c r="K786" s="421"/>
      <c r="L786" s="421"/>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row>
    <row r="787" spans="1:39" ht="13.5" customHeight="1" x14ac:dyDescent="0.35">
      <c r="A787" s="419"/>
      <c r="B787" s="418"/>
      <c r="C787" s="419"/>
      <c r="D787" s="419"/>
      <c r="E787" s="420"/>
      <c r="F787" s="420"/>
      <c r="G787" s="421"/>
      <c r="H787" s="421"/>
      <c r="I787" s="421"/>
      <c r="J787" s="421"/>
      <c r="K787" s="421"/>
      <c r="L787" s="421"/>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row>
    <row r="788" spans="1:39" ht="13.5" customHeight="1" x14ac:dyDescent="0.35">
      <c r="A788" s="419"/>
      <c r="B788" s="418"/>
      <c r="C788" s="419"/>
      <c r="D788" s="419"/>
      <c r="E788" s="420"/>
      <c r="F788" s="420"/>
      <c r="G788" s="421"/>
      <c r="H788" s="421"/>
      <c r="I788" s="421"/>
      <c r="J788" s="421"/>
      <c r="K788" s="421"/>
      <c r="L788" s="421"/>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row>
    <row r="789" spans="1:39" ht="13.5" customHeight="1" x14ac:dyDescent="0.35">
      <c r="A789" s="419"/>
      <c r="B789" s="418"/>
      <c r="C789" s="419"/>
      <c r="D789" s="419"/>
      <c r="E789" s="420"/>
      <c r="F789" s="420"/>
      <c r="G789" s="421"/>
      <c r="H789" s="421"/>
      <c r="I789" s="421"/>
      <c r="J789" s="421"/>
      <c r="K789" s="421"/>
      <c r="L789" s="421"/>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row>
    <row r="790" spans="1:39" ht="13.5" customHeight="1" x14ac:dyDescent="0.35">
      <c r="A790" s="419"/>
      <c r="B790" s="418"/>
      <c r="C790" s="419"/>
      <c r="D790" s="419"/>
      <c r="E790" s="420"/>
      <c r="F790" s="420"/>
      <c r="G790" s="421"/>
      <c r="H790" s="421"/>
      <c r="I790" s="421"/>
      <c r="J790" s="421"/>
      <c r="K790" s="421"/>
      <c r="L790" s="421"/>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row>
    <row r="791" spans="1:39" ht="13.5" customHeight="1" x14ac:dyDescent="0.35">
      <c r="A791" s="419"/>
      <c r="B791" s="418"/>
      <c r="C791" s="419"/>
      <c r="D791" s="419"/>
      <c r="E791" s="420"/>
      <c r="F791" s="420"/>
      <c r="G791" s="421"/>
      <c r="H791" s="421"/>
      <c r="I791" s="421"/>
      <c r="J791" s="421"/>
      <c r="K791" s="421"/>
      <c r="L791" s="421"/>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row>
    <row r="792" spans="1:39" ht="13.5" customHeight="1" x14ac:dyDescent="0.35">
      <c r="A792" s="419"/>
      <c r="B792" s="418"/>
      <c r="C792" s="419"/>
      <c r="D792" s="419"/>
      <c r="E792" s="420"/>
      <c r="F792" s="420"/>
      <c r="G792" s="421"/>
      <c r="H792" s="421"/>
      <c r="I792" s="421"/>
      <c r="J792" s="421"/>
      <c r="K792" s="421"/>
      <c r="L792" s="421"/>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row>
    <row r="793" spans="1:39" ht="13.5" customHeight="1" x14ac:dyDescent="0.35">
      <c r="A793" s="419"/>
      <c r="B793" s="418"/>
      <c r="C793" s="419"/>
      <c r="D793" s="419"/>
      <c r="E793" s="420"/>
      <c r="F793" s="420"/>
      <c r="G793" s="421"/>
      <c r="H793" s="421"/>
      <c r="I793" s="421"/>
      <c r="J793" s="421"/>
      <c r="K793" s="421"/>
      <c r="L793" s="421"/>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row>
    <row r="794" spans="1:39" ht="13.5" customHeight="1" x14ac:dyDescent="0.35">
      <c r="A794" s="419"/>
      <c r="B794" s="418"/>
      <c r="C794" s="419"/>
      <c r="D794" s="419"/>
      <c r="E794" s="420"/>
      <c r="F794" s="420"/>
      <c r="G794" s="421"/>
      <c r="H794" s="421"/>
      <c r="I794" s="421"/>
      <c r="J794" s="421"/>
      <c r="K794" s="421"/>
      <c r="L794" s="421"/>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row>
    <row r="795" spans="1:39" ht="13.5" customHeight="1" x14ac:dyDescent="0.35">
      <c r="A795" s="419"/>
      <c r="B795" s="418"/>
      <c r="C795" s="419"/>
      <c r="D795" s="419"/>
      <c r="E795" s="420"/>
      <c r="F795" s="420"/>
      <c r="G795" s="421"/>
      <c r="H795" s="421"/>
      <c r="I795" s="421"/>
      <c r="J795" s="421"/>
      <c r="K795" s="421"/>
      <c r="L795" s="421"/>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row>
    <row r="796" spans="1:39" ht="13.5" customHeight="1" x14ac:dyDescent="0.35">
      <c r="A796" s="419"/>
      <c r="B796" s="418"/>
      <c r="C796" s="419"/>
      <c r="D796" s="419"/>
      <c r="E796" s="420"/>
      <c r="F796" s="420"/>
      <c r="G796" s="421"/>
      <c r="H796" s="421"/>
      <c r="I796" s="421"/>
      <c r="J796" s="421"/>
      <c r="K796" s="421"/>
      <c r="L796" s="421"/>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row>
    <row r="797" spans="1:39" ht="13.5" customHeight="1" x14ac:dyDescent="0.35">
      <c r="A797" s="419"/>
      <c r="B797" s="418"/>
      <c r="C797" s="419"/>
      <c r="D797" s="419"/>
      <c r="E797" s="420"/>
      <c r="F797" s="420"/>
      <c r="G797" s="421"/>
      <c r="H797" s="421"/>
      <c r="I797" s="421"/>
      <c r="J797" s="421"/>
      <c r="K797" s="421"/>
      <c r="L797" s="421"/>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row>
    <row r="798" spans="1:39" ht="13.5" customHeight="1" x14ac:dyDescent="0.35">
      <c r="A798" s="419"/>
      <c r="B798" s="418"/>
      <c r="C798" s="419"/>
      <c r="D798" s="419"/>
      <c r="E798" s="420"/>
      <c r="F798" s="420"/>
      <c r="G798" s="421"/>
      <c r="H798" s="421"/>
      <c r="I798" s="421"/>
      <c r="J798" s="421"/>
      <c r="K798" s="421"/>
      <c r="L798" s="421"/>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row>
    <row r="799" spans="1:39" ht="13.5" customHeight="1" x14ac:dyDescent="0.35">
      <c r="A799" s="419"/>
      <c r="B799" s="418"/>
      <c r="C799" s="419"/>
      <c r="D799" s="419"/>
      <c r="E799" s="420"/>
      <c r="F799" s="420"/>
      <c r="G799" s="421"/>
      <c r="H799" s="421"/>
      <c r="I799" s="421"/>
      <c r="J799" s="421"/>
      <c r="K799" s="421"/>
      <c r="L799" s="421"/>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row>
    <row r="800" spans="1:39" ht="13.5" customHeight="1" x14ac:dyDescent="0.35">
      <c r="A800" s="419"/>
      <c r="B800" s="418"/>
      <c r="C800" s="419"/>
      <c r="D800" s="419"/>
      <c r="E800" s="420"/>
      <c r="F800" s="420"/>
      <c r="G800" s="421"/>
      <c r="H800" s="421"/>
      <c r="I800" s="421"/>
      <c r="J800" s="421"/>
      <c r="K800" s="421"/>
      <c r="L800" s="421"/>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row>
    <row r="801" spans="1:39" ht="13.5" customHeight="1" x14ac:dyDescent="0.35">
      <c r="A801" s="419"/>
      <c r="B801" s="418"/>
      <c r="C801" s="419"/>
      <c r="D801" s="419"/>
      <c r="E801" s="420"/>
      <c r="F801" s="420"/>
      <c r="G801" s="421"/>
      <c r="H801" s="421"/>
      <c r="I801" s="421"/>
      <c r="J801" s="421"/>
      <c r="K801" s="421"/>
      <c r="L801" s="421"/>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row>
    <row r="802" spans="1:39" ht="13.5" customHeight="1" x14ac:dyDescent="0.35">
      <c r="A802" s="419"/>
      <c r="B802" s="418"/>
      <c r="C802" s="419"/>
      <c r="D802" s="419"/>
      <c r="E802" s="420"/>
      <c r="F802" s="420"/>
      <c r="G802" s="421"/>
      <c r="H802" s="421"/>
      <c r="I802" s="421"/>
      <c r="J802" s="421"/>
      <c r="K802" s="421"/>
      <c r="L802" s="421"/>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row>
    <row r="803" spans="1:39" ht="13.5" customHeight="1" x14ac:dyDescent="0.35">
      <c r="A803" s="419"/>
      <c r="B803" s="418"/>
      <c r="C803" s="419"/>
      <c r="D803" s="419"/>
      <c r="E803" s="420"/>
      <c r="F803" s="420"/>
      <c r="G803" s="421"/>
      <c r="H803" s="421"/>
      <c r="I803" s="421"/>
      <c r="J803" s="421"/>
      <c r="K803" s="421"/>
      <c r="L803" s="421"/>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row>
    <row r="804" spans="1:39" ht="13.5" customHeight="1" x14ac:dyDescent="0.35">
      <c r="A804" s="419"/>
      <c r="B804" s="418"/>
      <c r="C804" s="419"/>
      <c r="D804" s="419"/>
      <c r="E804" s="420"/>
      <c r="F804" s="420"/>
      <c r="G804" s="421"/>
      <c r="H804" s="421"/>
      <c r="I804" s="421"/>
      <c r="J804" s="421"/>
      <c r="K804" s="421"/>
      <c r="L804" s="421"/>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row>
    <row r="805" spans="1:39" ht="13.5" customHeight="1" x14ac:dyDescent="0.35">
      <c r="A805" s="419"/>
      <c r="B805" s="418"/>
      <c r="C805" s="419"/>
      <c r="D805" s="419"/>
      <c r="E805" s="420"/>
      <c r="F805" s="420"/>
      <c r="G805" s="421"/>
      <c r="H805" s="421"/>
      <c r="I805" s="421"/>
      <c r="J805" s="421"/>
      <c r="K805" s="421"/>
      <c r="L805" s="421"/>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row>
    <row r="806" spans="1:39" ht="13.5" customHeight="1" x14ac:dyDescent="0.35">
      <c r="A806" s="419"/>
      <c r="B806" s="418"/>
      <c r="C806" s="419"/>
      <c r="D806" s="419"/>
      <c r="E806" s="420"/>
      <c r="F806" s="420"/>
      <c r="G806" s="421"/>
      <c r="H806" s="421"/>
      <c r="I806" s="421"/>
      <c r="J806" s="421"/>
      <c r="K806" s="421"/>
      <c r="L806" s="421"/>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row>
    <row r="807" spans="1:39" ht="13.5" customHeight="1" x14ac:dyDescent="0.35">
      <c r="A807" s="419"/>
      <c r="B807" s="418"/>
      <c r="C807" s="419"/>
      <c r="D807" s="419"/>
      <c r="E807" s="420"/>
      <c r="F807" s="420"/>
      <c r="G807" s="421"/>
      <c r="H807" s="421"/>
      <c r="I807" s="421"/>
      <c r="J807" s="421"/>
      <c r="K807" s="421"/>
      <c r="L807" s="421"/>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row>
    <row r="808" spans="1:39" ht="13.5" customHeight="1" x14ac:dyDescent="0.35">
      <c r="A808" s="419"/>
      <c r="B808" s="418"/>
      <c r="C808" s="419"/>
      <c r="D808" s="419"/>
      <c r="E808" s="420"/>
      <c r="F808" s="420"/>
      <c r="G808" s="421"/>
      <c r="H808" s="421"/>
      <c r="I808" s="421"/>
      <c r="J808" s="421"/>
      <c r="K808" s="421"/>
      <c r="L808" s="421"/>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row>
    <row r="809" spans="1:39" ht="13.5" customHeight="1" x14ac:dyDescent="0.35">
      <c r="A809" s="419"/>
      <c r="B809" s="418"/>
      <c r="C809" s="419"/>
      <c r="D809" s="419"/>
      <c r="E809" s="420"/>
      <c r="F809" s="420"/>
      <c r="G809" s="421"/>
      <c r="H809" s="421"/>
      <c r="I809" s="421"/>
      <c r="J809" s="421"/>
      <c r="K809" s="421"/>
      <c r="L809" s="421"/>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row>
    <row r="810" spans="1:39" ht="13.5" customHeight="1" x14ac:dyDescent="0.35">
      <c r="A810" s="419"/>
      <c r="B810" s="418"/>
      <c r="C810" s="419"/>
      <c r="D810" s="419"/>
      <c r="E810" s="420"/>
      <c r="F810" s="420"/>
      <c r="G810" s="421"/>
      <c r="H810" s="421"/>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row>
    <row r="811" spans="1:39" ht="13.5" customHeight="1" x14ac:dyDescent="0.35">
      <c r="A811" s="419"/>
      <c r="B811" s="418"/>
      <c r="C811" s="419"/>
      <c r="D811" s="419"/>
      <c r="E811" s="420"/>
      <c r="F811" s="420"/>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row>
    <row r="812" spans="1:39" ht="13.5" customHeight="1" x14ac:dyDescent="0.35">
      <c r="A812" s="419"/>
      <c r="B812" s="418"/>
      <c r="C812" s="419"/>
      <c r="D812" s="419"/>
      <c r="E812" s="420"/>
      <c r="F812" s="420"/>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row>
    <row r="813" spans="1:39" ht="13.5" customHeight="1" x14ac:dyDescent="0.35">
      <c r="A813" s="419"/>
      <c r="B813" s="418"/>
      <c r="C813" s="419"/>
      <c r="D813" s="419"/>
      <c r="E813" s="420"/>
      <c r="F813" s="420"/>
      <c r="G813" s="421"/>
      <c r="H813" s="421"/>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row>
    <row r="814" spans="1:39" ht="13.5" customHeight="1" x14ac:dyDescent="0.35">
      <c r="A814" s="419"/>
      <c r="B814" s="418"/>
      <c r="C814" s="419"/>
      <c r="D814" s="419"/>
      <c r="E814" s="420"/>
      <c r="F814" s="420"/>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row>
    <row r="815" spans="1:39" ht="13.5" customHeight="1" x14ac:dyDescent="0.35">
      <c r="A815" s="419"/>
      <c r="B815" s="418"/>
      <c r="C815" s="419"/>
      <c r="D815" s="419"/>
      <c r="E815" s="420"/>
      <c r="F815" s="420"/>
      <c r="G815" s="421"/>
      <c r="H815" s="421"/>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row>
    <row r="816" spans="1:39" ht="13.5" customHeight="1" x14ac:dyDescent="0.35">
      <c r="A816" s="419"/>
      <c r="B816" s="418"/>
      <c r="C816" s="419"/>
      <c r="D816" s="419"/>
      <c r="E816" s="420"/>
      <c r="F816" s="420"/>
      <c r="G816" s="421"/>
      <c r="H816" s="421"/>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row>
    <row r="817" spans="1:39" ht="13.5" customHeight="1" x14ac:dyDescent="0.35">
      <c r="A817" s="419"/>
      <c r="B817" s="418"/>
      <c r="C817" s="419"/>
      <c r="D817" s="419"/>
      <c r="E817" s="420"/>
      <c r="F817" s="420"/>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row>
    <row r="818" spans="1:39" ht="13.5" customHeight="1" x14ac:dyDescent="0.35">
      <c r="A818" s="419"/>
      <c r="B818" s="418"/>
      <c r="C818" s="419"/>
      <c r="D818" s="419"/>
      <c r="E818" s="420"/>
      <c r="F818" s="420"/>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row>
    <row r="819" spans="1:39" ht="13.5" customHeight="1" x14ac:dyDescent="0.35">
      <c r="A819" s="419"/>
      <c r="B819" s="418"/>
      <c r="C819" s="419"/>
      <c r="D819" s="419"/>
      <c r="E819" s="420"/>
      <c r="F819" s="420"/>
      <c r="G819" s="421"/>
      <c r="H819" s="421"/>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row>
    <row r="820" spans="1:39" ht="13.5" customHeight="1" x14ac:dyDescent="0.35">
      <c r="A820" s="419"/>
      <c r="B820" s="418"/>
      <c r="C820" s="419"/>
      <c r="D820" s="419"/>
      <c r="E820" s="420"/>
      <c r="F820" s="420"/>
      <c r="G820" s="421"/>
      <c r="H820" s="421"/>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row>
    <row r="821" spans="1:39" ht="13.5" customHeight="1" x14ac:dyDescent="0.35">
      <c r="A821" s="419"/>
      <c r="B821" s="418"/>
      <c r="C821" s="419"/>
      <c r="D821" s="419"/>
      <c r="E821" s="420"/>
      <c r="F821" s="420"/>
      <c r="G821" s="421"/>
      <c r="H821" s="421"/>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row>
    <row r="822" spans="1:39" ht="13.5" customHeight="1" x14ac:dyDescent="0.35">
      <c r="A822" s="419"/>
      <c r="B822" s="418"/>
      <c r="C822" s="419"/>
      <c r="D822" s="419"/>
      <c r="E822" s="420"/>
      <c r="F822" s="420"/>
      <c r="G822" s="421"/>
      <c r="H822" s="421"/>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row>
    <row r="823" spans="1:39" ht="13.5" customHeight="1" x14ac:dyDescent="0.35">
      <c r="A823" s="419"/>
      <c r="B823" s="418"/>
      <c r="C823" s="419"/>
      <c r="D823" s="419"/>
      <c r="E823" s="420"/>
      <c r="F823" s="420"/>
      <c r="G823" s="421"/>
      <c r="H823" s="421"/>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row>
    <row r="824" spans="1:39" ht="13.5" customHeight="1" x14ac:dyDescent="0.35">
      <c r="A824" s="419"/>
      <c r="B824" s="418"/>
      <c r="C824" s="419"/>
      <c r="D824" s="419"/>
      <c r="E824" s="420"/>
      <c r="F824" s="420"/>
      <c r="G824" s="421"/>
      <c r="H824" s="421"/>
      <c r="I824" s="421"/>
      <c r="J824" s="421"/>
      <c r="K824" s="421"/>
      <c r="L824" s="421"/>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row>
    <row r="825" spans="1:39" ht="13.5" customHeight="1" x14ac:dyDescent="0.35">
      <c r="A825" s="419"/>
      <c r="B825" s="418"/>
      <c r="C825" s="419"/>
      <c r="D825" s="419"/>
      <c r="E825" s="420"/>
      <c r="F825" s="420"/>
      <c r="G825" s="421"/>
      <c r="H825" s="421"/>
      <c r="I825" s="421"/>
      <c r="J825" s="421"/>
      <c r="K825" s="421"/>
      <c r="L825" s="421"/>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row>
    <row r="826" spans="1:39" ht="13.5" customHeight="1" x14ac:dyDescent="0.35">
      <c r="A826" s="419"/>
      <c r="B826" s="418"/>
      <c r="C826" s="419"/>
      <c r="D826" s="419"/>
      <c r="E826" s="420"/>
      <c r="F826" s="420"/>
      <c r="G826" s="421"/>
      <c r="H826" s="421"/>
      <c r="I826" s="421"/>
      <c r="J826" s="421"/>
      <c r="K826" s="421"/>
      <c r="L826" s="421"/>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row>
    <row r="827" spans="1:39" ht="13.5" customHeight="1" x14ac:dyDescent="0.35">
      <c r="A827" s="419"/>
      <c r="B827" s="418"/>
      <c r="C827" s="419"/>
      <c r="D827" s="419"/>
      <c r="E827" s="420"/>
      <c r="F827" s="420"/>
      <c r="G827" s="421"/>
      <c r="H827" s="421"/>
      <c r="I827" s="421"/>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row>
    <row r="828" spans="1:39" ht="13.5" customHeight="1" x14ac:dyDescent="0.35">
      <c r="A828" s="419"/>
      <c r="B828" s="418"/>
      <c r="C828" s="419"/>
      <c r="D828" s="419"/>
      <c r="E828" s="420"/>
      <c r="F828" s="420"/>
      <c r="G828" s="421"/>
      <c r="H828" s="421"/>
      <c r="I828" s="421"/>
      <c r="J828" s="421"/>
      <c r="K828" s="421"/>
      <c r="L828" s="421"/>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row>
    <row r="829" spans="1:39" ht="13.5" customHeight="1" x14ac:dyDescent="0.35">
      <c r="A829" s="419"/>
      <c r="B829" s="418"/>
      <c r="C829" s="419"/>
      <c r="D829" s="419"/>
      <c r="E829" s="420"/>
      <c r="F829" s="420"/>
      <c r="G829" s="421"/>
      <c r="H829" s="421"/>
      <c r="I829" s="421"/>
      <c r="J829" s="421"/>
      <c r="K829" s="421"/>
      <c r="L829" s="421"/>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row>
    <row r="830" spans="1:39" ht="13.5" customHeight="1" x14ac:dyDescent="0.35">
      <c r="A830" s="419"/>
      <c r="B830" s="418"/>
      <c r="C830" s="419"/>
      <c r="D830" s="419"/>
      <c r="E830" s="420"/>
      <c r="F830" s="420"/>
      <c r="G830" s="421"/>
      <c r="H830" s="421"/>
      <c r="I830" s="421"/>
      <c r="J830" s="421"/>
      <c r="K830" s="421"/>
      <c r="L830" s="421"/>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row>
    <row r="831" spans="1:39" ht="13.5" customHeight="1" x14ac:dyDescent="0.35">
      <c r="A831" s="419"/>
      <c r="B831" s="418"/>
      <c r="C831" s="419"/>
      <c r="D831" s="419"/>
      <c r="E831" s="420"/>
      <c r="F831" s="420"/>
      <c r="G831" s="421"/>
      <c r="H831" s="421"/>
      <c r="I831" s="421"/>
      <c r="J831" s="421"/>
      <c r="K831" s="421"/>
      <c r="L831" s="421"/>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row>
    <row r="832" spans="1:39" ht="13.5" customHeight="1" x14ac:dyDescent="0.35">
      <c r="A832" s="419"/>
      <c r="B832" s="418"/>
      <c r="C832" s="419"/>
      <c r="D832" s="419"/>
      <c r="E832" s="420"/>
      <c r="F832" s="420"/>
      <c r="G832" s="421"/>
      <c r="H832" s="421"/>
      <c r="I832" s="421"/>
      <c r="J832" s="421"/>
      <c r="K832" s="421"/>
      <c r="L832" s="421"/>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row>
    <row r="833" spans="1:39" ht="13.5" customHeight="1" x14ac:dyDescent="0.35">
      <c r="A833" s="419"/>
      <c r="B833" s="418"/>
      <c r="C833" s="419"/>
      <c r="D833" s="419"/>
      <c r="E833" s="420"/>
      <c r="F833" s="420"/>
      <c r="G833" s="421"/>
      <c r="H833" s="421"/>
      <c r="I833" s="421"/>
      <c r="J833" s="421"/>
      <c r="K833" s="421"/>
      <c r="L833" s="421"/>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row>
    <row r="834" spans="1:39" ht="13.5" customHeight="1" x14ac:dyDescent="0.35">
      <c r="A834" s="419"/>
      <c r="B834" s="418"/>
      <c r="C834" s="419"/>
      <c r="D834" s="419"/>
      <c r="E834" s="420"/>
      <c r="F834" s="420"/>
      <c r="G834" s="421"/>
      <c r="H834" s="421"/>
      <c r="I834" s="421"/>
      <c r="J834" s="421"/>
      <c r="K834" s="421"/>
      <c r="L834" s="421"/>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row>
    <row r="835" spans="1:39" ht="13.5" customHeight="1" x14ac:dyDescent="0.35">
      <c r="A835" s="419"/>
      <c r="B835" s="418"/>
      <c r="C835" s="419"/>
      <c r="D835" s="419"/>
      <c r="E835" s="420"/>
      <c r="F835" s="420"/>
      <c r="G835" s="421"/>
      <c r="H835" s="421"/>
      <c r="I835" s="421"/>
      <c r="J835" s="421"/>
      <c r="K835" s="421"/>
      <c r="L835" s="421"/>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row>
    <row r="836" spans="1:39" ht="13.5" customHeight="1" x14ac:dyDescent="0.35">
      <c r="A836" s="419"/>
      <c r="B836" s="418"/>
      <c r="C836" s="419"/>
      <c r="D836" s="419"/>
      <c r="E836" s="420"/>
      <c r="F836" s="420"/>
      <c r="G836" s="421"/>
      <c r="H836" s="421"/>
      <c r="I836" s="421"/>
      <c r="J836" s="421"/>
      <c r="K836" s="421"/>
      <c r="L836" s="421"/>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row>
    <row r="837" spans="1:39" ht="13.5" customHeight="1" x14ac:dyDescent="0.35">
      <c r="A837" s="419"/>
      <c r="B837" s="418"/>
      <c r="C837" s="419"/>
      <c r="D837" s="419"/>
      <c r="E837" s="420"/>
      <c r="F837" s="420"/>
      <c r="G837" s="421"/>
      <c r="H837" s="421"/>
      <c r="I837" s="421"/>
      <c r="J837" s="421"/>
      <c r="K837" s="421"/>
      <c r="L837" s="421"/>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row>
    <row r="838" spans="1:39" ht="13.5" customHeight="1" x14ac:dyDescent="0.35">
      <c r="A838" s="419"/>
      <c r="B838" s="418"/>
      <c r="C838" s="419"/>
      <c r="D838" s="419"/>
      <c r="E838" s="420"/>
      <c r="F838" s="420"/>
      <c r="G838" s="421"/>
      <c r="H838" s="421"/>
      <c r="I838" s="421"/>
      <c r="J838" s="421"/>
      <c r="K838" s="421"/>
      <c r="L838" s="421"/>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row>
    <row r="839" spans="1:39" ht="13.5" customHeight="1" x14ac:dyDescent="0.35">
      <c r="A839" s="419"/>
      <c r="B839" s="418"/>
      <c r="C839" s="419"/>
      <c r="D839" s="419"/>
      <c r="E839" s="420"/>
      <c r="F839" s="420"/>
      <c r="G839" s="421"/>
      <c r="H839" s="421"/>
      <c r="I839" s="421"/>
      <c r="J839" s="421"/>
      <c r="K839" s="421"/>
      <c r="L839" s="421"/>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row>
    <row r="840" spans="1:39" ht="13.5" customHeight="1" x14ac:dyDescent="0.35">
      <c r="A840" s="419"/>
      <c r="B840" s="418"/>
      <c r="C840" s="419"/>
      <c r="D840" s="419"/>
      <c r="E840" s="420"/>
      <c r="F840" s="420"/>
      <c r="G840" s="421"/>
      <c r="H840" s="421"/>
      <c r="I840" s="421"/>
      <c r="J840" s="421"/>
      <c r="K840" s="421"/>
      <c r="L840" s="421"/>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row>
    <row r="841" spans="1:39" ht="13.5" customHeight="1" x14ac:dyDescent="0.35">
      <c r="A841" s="419"/>
      <c r="B841" s="418"/>
      <c r="C841" s="419"/>
      <c r="D841" s="419"/>
      <c r="E841" s="420"/>
      <c r="F841" s="420"/>
      <c r="G841" s="421"/>
      <c r="H841" s="421"/>
      <c r="I841" s="421"/>
      <c r="J841" s="421"/>
      <c r="K841" s="421"/>
      <c r="L841" s="421"/>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row>
    <row r="842" spans="1:39" ht="13.5" customHeight="1" x14ac:dyDescent="0.35">
      <c r="A842" s="419"/>
      <c r="B842" s="418"/>
      <c r="C842" s="419"/>
      <c r="D842" s="419"/>
      <c r="E842" s="420"/>
      <c r="F842" s="420"/>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row>
    <row r="843" spans="1:39" ht="13.5" customHeight="1" x14ac:dyDescent="0.35">
      <c r="A843" s="419"/>
      <c r="B843" s="418"/>
      <c r="C843" s="419"/>
      <c r="D843" s="419"/>
      <c r="E843" s="420"/>
      <c r="F843" s="420"/>
      <c r="G843" s="421"/>
      <c r="H843" s="421"/>
      <c r="I843" s="421"/>
      <c r="J843" s="421"/>
      <c r="K843" s="421"/>
      <c r="L843" s="421"/>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row>
    <row r="844" spans="1:39" ht="13.5" customHeight="1" x14ac:dyDescent="0.35">
      <c r="A844" s="419"/>
      <c r="B844" s="418"/>
      <c r="C844" s="419"/>
      <c r="D844" s="419"/>
      <c r="E844" s="420"/>
      <c r="F844" s="420"/>
      <c r="G844" s="421"/>
      <c r="H844" s="421"/>
      <c r="I844" s="421"/>
      <c r="J844" s="421"/>
      <c r="K844" s="421"/>
      <c r="L844" s="421"/>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row>
    <row r="845" spans="1:39" ht="13.5" customHeight="1" x14ac:dyDescent="0.35">
      <c r="A845" s="419"/>
      <c r="B845" s="418"/>
      <c r="C845" s="419"/>
      <c r="D845" s="419"/>
      <c r="E845" s="420"/>
      <c r="F845" s="420"/>
      <c r="G845" s="421"/>
      <c r="H845" s="421"/>
      <c r="I845" s="421"/>
      <c r="J845" s="421"/>
      <c r="K845" s="421"/>
      <c r="L845" s="421"/>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row>
    <row r="846" spans="1:39" ht="13.5" customHeight="1" x14ac:dyDescent="0.35">
      <c r="A846" s="419"/>
      <c r="B846" s="418"/>
      <c r="C846" s="419"/>
      <c r="D846" s="419"/>
      <c r="E846" s="420"/>
      <c r="F846" s="420"/>
      <c r="G846" s="421"/>
      <c r="H846" s="421"/>
      <c r="I846" s="421"/>
      <c r="J846" s="421"/>
      <c r="K846" s="421"/>
      <c r="L846" s="421"/>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row>
    <row r="847" spans="1:39" ht="13.5" customHeight="1" x14ac:dyDescent="0.35">
      <c r="A847" s="419"/>
      <c r="B847" s="418"/>
      <c r="C847" s="419"/>
      <c r="D847" s="419"/>
      <c r="E847" s="420"/>
      <c r="F847" s="420"/>
      <c r="G847" s="421"/>
      <c r="H847" s="421"/>
      <c r="I847" s="421"/>
      <c r="J847" s="421"/>
      <c r="K847" s="421"/>
      <c r="L847" s="421"/>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row>
    <row r="848" spans="1:39" ht="13.5" customHeight="1" x14ac:dyDescent="0.35">
      <c r="A848" s="419"/>
      <c r="B848" s="418"/>
      <c r="C848" s="419"/>
      <c r="D848" s="419"/>
      <c r="E848" s="420"/>
      <c r="F848" s="420"/>
      <c r="G848" s="421"/>
      <c r="H848" s="421"/>
      <c r="I848" s="421"/>
      <c r="J848" s="421"/>
      <c r="K848" s="421"/>
      <c r="L848" s="421"/>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row>
    <row r="849" spans="1:39" ht="13.5" customHeight="1" x14ac:dyDescent="0.35">
      <c r="A849" s="419"/>
      <c r="B849" s="418"/>
      <c r="C849" s="419"/>
      <c r="D849" s="419"/>
      <c r="E849" s="420"/>
      <c r="F849" s="420"/>
      <c r="G849" s="421"/>
      <c r="H849" s="421"/>
      <c r="I849" s="421"/>
      <c r="J849" s="421"/>
      <c r="K849" s="421"/>
      <c r="L849" s="421"/>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row>
    <row r="850" spans="1:39" ht="13.5" customHeight="1" x14ac:dyDescent="0.35">
      <c r="A850" s="419"/>
      <c r="B850" s="418"/>
      <c r="C850" s="419"/>
      <c r="D850" s="419"/>
      <c r="E850" s="420"/>
      <c r="F850" s="420"/>
      <c r="G850" s="421"/>
      <c r="H850" s="421"/>
      <c r="I850" s="421"/>
      <c r="J850" s="421"/>
      <c r="K850" s="421"/>
      <c r="L850" s="421"/>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row>
    <row r="851" spans="1:39" ht="13.5" customHeight="1" x14ac:dyDescent="0.35">
      <c r="A851" s="419"/>
      <c r="B851" s="418"/>
      <c r="C851" s="419"/>
      <c r="D851" s="419"/>
      <c r="E851" s="420"/>
      <c r="F851" s="420"/>
      <c r="G851" s="421"/>
      <c r="H851" s="421"/>
      <c r="I851" s="421"/>
      <c r="J851" s="421"/>
      <c r="K851" s="421"/>
      <c r="L851" s="421"/>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row>
    <row r="852" spans="1:39" ht="13.5" customHeight="1" x14ac:dyDescent="0.35">
      <c r="A852" s="419"/>
      <c r="B852" s="418"/>
      <c r="C852" s="419"/>
      <c r="D852" s="419"/>
      <c r="E852" s="420"/>
      <c r="F852" s="420"/>
      <c r="G852" s="421"/>
      <c r="H852" s="421"/>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row>
    <row r="853" spans="1:39" ht="13.5" customHeight="1" x14ac:dyDescent="0.35">
      <c r="A853" s="419"/>
      <c r="B853" s="418"/>
      <c r="C853" s="419"/>
      <c r="D853" s="419"/>
      <c r="E853" s="420"/>
      <c r="F853" s="420"/>
      <c r="G853" s="421"/>
      <c r="H853" s="421"/>
      <c r="I853" s="421"/>
      <c r="J853" s="421"/>
      <c r="K853" s="421"/>
      <c r="L853" s="421"/>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row>
    <row r="854" spans="1:39" ht="13.5" customHeight="1" x14ac:dyDescent="0.35">
      <c r="A854" s="419"/>
      <c r="B854" s="418"/>
      <c r="C854" s="419"/>
      <c r="D854" s="419"/>
      <c r="E854" s="420"/>
      <c r="F854" s="420"/>
      <c r="G854" s="421"/>
      <c r="H854" s="421"/>
      <c r="I854" s="421"/>
      <c r="J854" s="421"/>
      <c r="K854" s="421"/>
      <c r="L854" s="421"/>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row>
    <row r="855" spans="1:39" ht="13.5" customHeight="1" x14ac:dyDescent="0.35">
      <c r="A855" s="419"/>
      <c r="B855" s="418"/>
      <c r="C855" s="419"/>
      <c r="D855" s="419"/>
      <c r="E855" s="420"/>
      <c r="F855" s="420"/>
      <c r="G855" s="421"/>
      <c r="H855" s="421"/>
      <c r="I855" s="421"/>
      <c r="J855" s="421"/>
      <c r="K855" s="421"/>
      <c r="L855" s="421"/>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row>
    <row r="856" spans="1:39" ht="13.5" customHeight="1" x14ac:dyDescent="0.35">
      <c r="A856" s="419"/>
      <c r="B856" s="418"/>
      <c r="C856" s="419"/>
      <c r="D856" s="419"/>
      <c r="E856" s="420"/>
      <c r="F856" s="420"/>
      <c r="G856" s="421"/>
      <c r="H856" s="421"/>
      <c r="I856" s="421"/>
      <c r="J856" s="421"/>
      <c r="K856" s="421"/>
      <c r="L856" s="421"/>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row>
    <row r="857" spans="1:39" ht="13.5" customHeight="1" x14ac:dyDescent="0.35">
      <c r="A857" s="419"/>
      <c r="B857" s="418"/>
      <c r="C857" s="419"/>
      <c r="D857" s="419"/>
      <c r="E857" s="420"/>
      <c r="F857" s="420"/>
      <c r="G857" s="421"/>
      <c r="H857" s="421"/>
      <c r="I857" s="421"/>
      <c r="J857" s="421"/>
      <c r="K857" s="421"/>
      <c r="L857" s="421"/>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row>
    <row r="858" spans="1:39" ht="13.5" customHeight="1" x14ac:dyDescent="0.35">
      <c r="A858" s="419"/>
      <c r="B858" s="418"/>
      <c r="C858" s="419"/>
      <c r="D858" s="419"/>
      <c r="E858" s="420"/>
      <c r="F858" s="420"/>
      <c r="G858" s="421"/>
      <c r="H858" s="421"/>
      <c r="I858" s="421"/>
      <c r="J858" s="421"/>
      <c r="K858" s="421"/>
      <c r="L858" s="421"/>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row>
    <row r="859" spans="1:39" ht="13.5" customHeight="1" x14ac:dyDescent="0.35">
      <c r="A859" s="419"/>
      <c r="B859" s="418"/>
      <c r="C859" s="419"/>
      <c r="D859" s="419"/>
      <c r="E859" s="420"/>
      <c r="F859" s="420"/>
      <c r="G859" s="421"/>
      <c r="H859" s="421"/>
      <c r="I859" s="421"/>
      <c r="J859" s="421"/>
      <c r="K859" s="421"/>
      <c r="L859" s="421"/>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row>
    <row r="860" spans="1:39" ht="13.5" customHeight="1" x14ac:dyDescent="0.35">
      <c r="A860" s="419"/>
      <c r="B860" s="418"/>
      <c r="C860" s="419"/>
      <c r="D860" s="419"/>
      <c r="E860" s="420"/>
      <c r="F860" s="420"/>
      <c r="G860" s="421"/>
      <c r="H860" s="421"/>
      <c r="I860" s="421"/>
      <c r="J860" s="421"/>
      <c r="K860" s="421"/>
      <c r="L860" s="421"/>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row>
    <row r="861" spans="1:39" ht="13.5" customHeight="1" x14ac:dyDescent="0.35">
      <c r="A861" s="419"/>
      <c r="B861" s="418"/>
      <c r="C861" s="419"/>
      <c r="D861" s="419"/>
      <c r="E861" s="420"/>
      <c r="F861" s="420"/>
      <c r="G861" s="421"/>
      <c r="H861" s="421"/>
      <c r="I861" s="421"/>
      <c r="J861" s="421"/>
      <c r="K861" s="421"/>
      <c r="L861" s="421"/>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row>
    <row r="862" spans="1:39" ht="13.5" customHeight="1" x14ac:dyDescent="0.35">
      <c r="A862" s="419"/>
      <c r="B862" s="418"/>
      <c r="C862" s="419"/>
      <c r="D862" s="419"/>
      <c r="E862" s="420"/>
      <c r="F862" s="420"/>
      <c r="G862" s="421"/>
      <c r="H862" s="421"/>
      <c r="I862" s="421"/>
      <c r="J862" s="421"/>
      <c r="K862" s="421"/>
      <c r="L862" s="421"/>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row>
    <row r="863" spans="1:39" ht="13.5" customHeight="1" x14ac:dyDescent="0.35">
      <c r="A863" s="419"/>
      <c r="B863" s="418"/>
      <c r="C863" s="419"/>
      <c r="D863" s="419"/>
      <c r="E863" s="420"/>
      <c r="F863" s="420"/>
      <c r="G863" s="421"/>
      <c r="H863" s="421"/>
      <c r="I863" s="421"/>
      <c r="J863" s="421"/>
      <c r="K863" s="421"/>
      <c r="L863" s="421"/>
      <c r="M863" s="421"/>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row>
    <row r="864" spans="1:39" ht="13.5" customHeight="1" x14ac:dyDescent="0.35">
      <c r="A864" s="419"/>
      <c r="B864" s="418"/>
      <c r="C864" s="419"/>
      <c r="D864" s="419"/>
      <c r="E864" s="420"/>
      <c r="F864" s="420"/>
      <c r="G864" s="421"/>
      <c r="H864" s="421"/>
      <c r="I864" s="421"/>
      <c r="J864" s="421"/>
      <c r="K864" s="421"/>
      <c r="L864" s="421"/>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row>
    <row r="865" spans="1:39" ht="13.5" customHeight="1" x14ac:dyDescent="0.35">
      <c r="A865" s="419"/>
      <c r="B865" s="418"/>
      <c r="C865" s="419"/>
      <c r="D865" s="419"/>
      <c r="E865" s="420"/>
      <c r="F865" s="420"/>
      <c r="G865" s="421"/>
      <c r="H865" s="421"/>
      <c r="I865" s="421"/>
      <c r="J865" s="421"/>
      <c r="K865" s="421"/>
      <c r="L865" s="421"/>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row>
    <row r="866" spans="1:39" ht="13.5" customHeight="1" x14ac:dyDescent="0.35">
      <c r="A866" s="419"/>
      <c r="B866" s="418"/>
      <c r="C866" s="419"/>
      <c r="D866" s="419"/>
      <c r="E866" s="420"/>
      <c r="F866" s="420"/>
      <c r="G866" s="421"/>
      <c r="H866" s="421"/>
      <c r="I866" s="421"/>
      <c r="J866" s="421"/>
      <c r="K866" s="421"/>
      <c r="L866" s="421"/>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row>
    <row r="867" spans="1:39" ht="13.5" customHeight="1" x14ac:dyDescent="0.35">
      <c r="A867" s="419"/>
      <c r="B867" s="418"/>
      <c r="C867" s="419"/>
      <c r="D867" s="419"/>
      <c r="E867" s="420"/>
      <c r="F867" s="420"/>
      <c r="G867" s="421"/>
      <c r="H867" s="421"/>
      <c r="I867" s="421"/>
      <c r="J867" s="421"/>
      <c r="K867" s="421"/>
      <c r="L867" s="421"/>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row>
    <row r="868" spans="1:39" ht="13.5" customHeight="1" x14ac:dyDescent="0.35">
      <c r="A868" s="419"/>
      <c r="B868" s="418"/>
      <c r="C868" s="419"/>
      <c r="D868" s="419"/>
      <c r="E868" s="420"/>
      <c r="F868" s="420"/>
      <c r="G868" s="421"/>
      <c r="H868" s="421"/>
      <c r="I868" s="421"/>
      <c r="J868" s="421"/>
      <c r="K868" s="421"/>
      <c r="L868" s="421"/>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row>
    <row r="869" spans="1:39" ht="13.5" customHeight="1" x14ac:dyDescent="0.35">
      <c r="A869" s="419"/>
      <c r="B869" s="418"/>
      <c r="C869" s="419"/>
      <c r="D869" s="419"/>
      <c r="E869" s="420"/>
      <c r="F869" s="420"/>
      <c r="G869" s="421"/>
      <c r="H869" s="421"/>
      <c r="I869" s="421"/>
      <c r="J869" s="421"/>
      <c r="K869" s="421"/>
      <c r="L869" s="421"/>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row>
    <row r="870" spans="1:39" ht="13.5" customHeight="1" x14ac:dyDescent="0.35">
      <c r="A870" s="419"/>
      <c r="B870" s="418"/>
      <c r="C870" s="419"/>
      <c r="D870" s="419"/>
      <c r="E870" s="420"/>
      <c r="F870" s="420"/>
      <c r="G870" s="421"/>
      <c r="H870" s="421"/>
      <c r="I870" s="421"/>
      <c r="J870" s="421"/>
      <c r="K870" s="421"/>
      <c r="L870" s="421"/>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row>
    <row r="871" spans="1:39" ht="13.5" customHeight="1" x14ac:dyDescent="0.35">
      <c r="A871" s="419"/>
      <c r="B871" s="418"/>
      <c r="C871" s="419"/>
      <c r="D871" s="419"/>
      <c r="E871" s="420"/>
      <c r="F871" s="420"/>
      <c r="G871" s="421"/>
      <c r="H871" s="421"/>
      <c r="I871" s="421"/>
      <c r="J871" s="421"/>
      <c r="K871" s="421"/>
      <c r="L871" s="421"/>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row>
    <row r="872" spans="1:39" ht="13.5" customHeight="1" x14ac:dyDescent="0.35">
      <c r="A872" s="419"/>
      <c r="B872" s="418"/>
      <c r="C872" s="419"/>
      <c r="D872" s="419"/>
      <c r="E872" s="420"/>
      <c r="F872" s="420"/>
      <c r="G872" s="421"/>
      <c r="H872" s="421"/>
      <c r="I872" s="421"/>
      <c r="J872" s="421"/>
      <c r="K872" s="421"/>
      <c r="L872" s="421"/>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row>
    <row r="873" spans="1:39" ht="13.5" customHeight="1" x14ac:dyDescent="0.35">
      <c r="A873" s="419"/>
      <c r="B873" s="418"/>
      <c r="C873" s="419"/>
      <c r="D873" s="419"/>
      <c r="E873" s="420"/>
      <c r="F873" s="420"/>
      <c r="G873" s="421"/>
      <c r="H873" s="421"/>
      <c r="I873" s="421"/>
      <c r="J873" s="421"/>
      <c r="K873" s="421"/>
      <c r="L873" s="421"/>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row>
    <row r="874" spans="1:39" ht="13.5" customHeight="1" x14ac:dyDescent="0.35">
      <c r="A874" s="419"/>
      <c r="B874" s="418"/>
      <c r="C874" s="419"/>
      <c r="D874" s="419"/>
      <c r="E874" s="420"/>
      <c r="F874" s="420"/>
      <c r="G874" s="421"/>
      <c r="H874" s="421"/>
      <c r="I874" s="421"/>
      <c r="J874" s="421"/>
      <c r="K874" s="421"/>
      <c r="L874" s="421"/>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row>
    <row r="875" spans="1:39" ht="13.5" customHeight="1" x14ac:dyDescent="0.35">
      <c r="A875" s="419"/>
      <c r="B875" s="418"/>
      <c r="C875" s="419"/>
      <c r="D875" s="419"/>
      <c r="E875" s="420"/>
      <c r="F875" s="420"/>
      <c r="G875" s="421"/>
      <c r="H875" s="421"/>
      <c r="I875" s="421"/>
      <c r="J875" s="421"/>
      <c r="K875" s="421"/>
      <c r="L875" s="421"/>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row>
    <row r="876" spans="1:39" ht="13.5" customHeight="1" x14ac:dyDescent="0.35">
      <c r="A876" s="419"/>
      <c r="B876" s="418"/>
      <c r="C876" s="419"/>
      <c r="D876" s="419"/>
      <c r="E876" s="420"/>
      <c r="F876" s="420"/>
      <c r="G876" s="421"/>
      <c r="H876" s="421"/>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row>
    <row r="877" spans="1:39" ht="13.5" customHeight="1" x14ac:dyDescent="0.35">
      <c r="A877" s="419"/>
      <c r="B877" s="418"/>
      <c r="C877" s="419"/>
      <c r="D877" s="419"/>
      <c r="E877" s="420"/>
      <c r="F877" s="420"/>
      <c r="G877" s="421"/>
      <c r="H877" s="421"/>
      <c r="I877" s="421"/>
      <c r="J877" s="421"/>
      <c r="K877" s="421"/>
      <c r="L877" s="421"/>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row>
    <row r="878" spans="1:39" ht="13.5" customHeight="1" x14ac:dyDescent="0.35">
      <c r="A878" s="419"/>
      <c r="B878" s="418"/>
      <c r="C878" s="419"/>
      <c r="D878" s="419"/>
      <c r="E878" s="420"/>
      <c r="F878" s="420"/>
      <c r="G878" s="421"/>
      <c r="H878" s="421"/>
      <c r="I878" s="421"/>
      <c r="J878" s="421"/>
      <c r="K878" s="421"/>
      <c r="L878" s="421"/>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row>
    <row r="879" spans="1:39" ht="13.5" customHeight="1" x14ac:dyDescent="0.35">
      <c r="A879" s="419"/>
      <c r="B879" s="418"/>
      <c r="C879" s="419"/>
      <c r="D879" s="419"/>
      <c r="E879" s="420"/>
      <c r="F879" s="420"/>
      <c r="G879" s="421"/>
      <c r="H879" s="421"/>
      <c r="I879" s="421"/>
      <c r="J879" s="421"/>
      <c r="K879" s="421"/>
      <c r="L879" s="421"/>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row>
    <row r="880" spans="1:39" ht="13.5" customHeight="1" x14ac:dyDescent="0.35">
      <c r="A880" s="419"/>
      <c r="B880" s="418"/>
      <c r="C880" s="419"/>
      <c r="D880" s="419"/>
      <c r="E880" s="420"/>
      <c r="F880" s="420"/>
      <c r="G880" s="421"/>
      <c r="H880" s="421"/>
      <c r="I880" s="421"/>
      <c r="J880" s="421"/>
      <c r="K880" s="421"/>
      <c r="L880" s="421"/>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row>
    <row r="881" spans="1:39" ht="13.5" customHeight="1" x14ac:dyDescent="0.35">
      <c r="A881" s="419"/>
      <c r="B881" s="418"/>
      <c r="C881" s="419"/>
      <c r="D881" s="419"/>
      <c r="E881" s="420"/>
      <c r="F881" s="420"/>
      <c r="G881" s="421"/>
      <c r="H881" s="421"/>
      <c r="I881" s="421"/>
      <c r="J881" s="421"/>
      <c r="K881" s="421"/>
      <c r="L881" s="421"/>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row>
    <row r="882" spans="1:39" ht="13.5" customHeight="1" x14ac:dyDescent="0.35">
      <c r="A882" s="419"/>
      <c r="B882" s="418"/>
      <c r="C882" s="419"/>
      <c r="D882" s="419"/>
      <c r="E882" s="420"/>
      <c r="F882" s="420"/>
      <c r="G882" s="421"/>
      <c r="H882" s="421"/>
      <c r="I882" s="421"/>
      <c r="J882" s="421"/>
      <c r="K882" s="421"/>
      <c r="L882" s="421"/>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row>
    <row r="883" spans="1:39" ht="13.5" customHeight="1" x14ac:dyDescent="0.35">
      <c r="A883" s="419"/>
      <c r="B883" s="418"/>
      <c r="C883" s="419"/>
      <c r="D883" s="419"/>
      <c r="E883" s="420"/>
      <c r="F883" s="420"/>
      <c r="G883" s="421"/>
      <c r="H883" s="421"/>
      <c r="I883" s="421"/>
      <c r="J883" s="421"/>
      <c r="K883" s="421"/>
      <c r="L883" s="421"/>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row>
    <row r="884" spans="1:39" ht="13.5" customHeight="1" x14ac:dyDescent="0.35">
      <c r="A884" s="419"/>
      <c r="B884" s="418"/>
      <c r="C884" s="419"/>
      <c r="D884" s="419"/>
      <c r="E884" s="420"/>
      <c r="F884" s="420"/>
      <c r="G884" s="421"/>
      <c r="H884" s="421"/>
      <c r="I884" s="421"/>
      <c r="J884" s="421"/>
      <c r="K884" s="421"/>
      <c r="L884" s="421"/>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row>
    <row r="885" spans="1:39" ht="13.5" customHeight="1" x14ac:dyDescent="0.35">
      <c r="A885" s="419"/>
      <c r="B885" s="418"/>
      <c r="C885" s="419"/>
      <c r="D885" s="419"/>
      <c r="E885" s="420"/>
      <c r="F885" s="420"/>
      <c r="G885" s="421"/>
      <c r="H885" s="421"/>
      <c r="I885" s="421"/>
      <c r="J885" s="421"/>
      <c r="K885" s="421"/>
      <c r="L885" s="421"/>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row>
    <row r="886" spans="1:39" ht="13.5" customHeight="1" x14ac:dyDescent="0.35">
      <c r="A886" s="419"/>
      <c r="B886" s="418"/>
      <c r="C886" s="419"/>
      <c r="D886" s="419"/>
      <c r="E886" s="420"/>
      <c r="F886" s="420"/>
      <c r="G886" s="421"/>
      <c r="H886" s="421"/>
      <c r="I886" s="421"/>
      <c r="J886" s="421"/>
      <c r="K886" s="421"/>
      <c r="L886" s="421"/>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row>
    <row r="887" spans="1:39" ht="13.5" customHeight="1" x14ac:dyDescent="0.35">
      <c r="A887" s="419"/>
      <c r="B887" s="418"/>
      <c r="C887" s="419"/>
      <c r="D887" s="419"/>
      <c r="E887" s="420"/>
      <c r="F887" s="420"/>
      <c r="G887" s="421"/>
      <c r="H887" s="421"/>
      <c r="I887" s="421"/>
      <c r="J887" s="421"/>
      <c r="K887" s="421"/>
      <c r="L887" s="421"/>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row>
    <row r="888" spans="1:39" ht="13.5" customHeight="1" x14ac:dyDescent="0.35">
      <c r="A888" s="419"/>
      <c r="B888" s="418"/>
      <c r="C888" s="419"/>
      <c r="D888" s="419"/>
      <c r="E888" s="420"/>
      <c r="F888" s="420"/>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row>
    <row r="889" spans="1:39" ht="13.5" customHeight="1" x14ac:dyDescent="0.35">
      <c r="A889" s="419"/>
      <c r="B889" s="418"/>
      <c r="C889" s="419"/>
      <c r="D889" s="419"/>
      <c r="E889" s="420"/>
      <c r="F889" s="420"/>
      <c r="G889" s="421"/>
      <c r="H889" s="421"/>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row>
    <row r="890" spans="1:39" ht="13.5" customHeight="1" x14ac:dyDescent="0.35">
      <c r="A890" s="419"/>
      <c r="B890" s="418"/>
      <c r="C890" s="419"/>
      <c r="D890" s="419"/>
      <c r="E890" s="420"/>
      <c r="F890" s="420"/>
      <c r="G890" s="421"/>
      <c r="H890" s="421"/>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row>
    <row r="891" spans="1:39" ht="13.5" customHeight="1" x14ac:dyDescent="0.35">
      <c r="A891" s="419"/>
      <c r="B891" s="418"/>
      <c r="C891" s="419"/>
      <c r="D891" s="419"/>
      <c r="E891" s="420"/>
      <c r="F891" s="420"/>
      <c r="G891" s="421"/>
      <c r="H891" s="421"/>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row>
    <row r="892" spans="1:39" ht="13.5" customHeight="1" x14ac:dyDescent="0.35">
      <c r="A892" s="419"/>
      <c r="B892" s="418"/>
      <c r="C892" s="419"/>
      <c r="D892" s="419"/>
      <c r="E892" s="420"/>
      <c r="F892" s="420"/>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row>
    <row r="893" spans="1:39" ht="13.5" customHeight="1" x14ac:dyDescent="0.35">
      <c r="A893" s="419"/>
      <c r="B893" s="418"/>
      <c r="C893" s="419"/>
      <c r="D893" s="419"/>
      <c r="E893" s="420"/>
      <c r="F893" s="420"/>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row>
    <row r="894" spans="1:39" ht="13.5" customHeight="1" x14ac:dyDescent="0.35">
      <c r="A894" s="419"/>
      <c r="B894" s="418"/>
      <c r="C894" s="419"/>
      <c r="D894" s="419"/>
      <c r="E894" s="420"/>
      <c r="F894" s="420"/>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row>
    <row r="895" spans="1:39" ht="13.5" customHeight="1" x14ac:dyDescent="0.35">
      <c r="A895" s="419"/>
      <c r="B895" s="418"/>
      <c r="C895" s="419"/>
      <c r="D895" s="419"/>
      <c r="E895" s="420"/>
      <c r="F895" s="420"/>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row>
    <row r="896" spans="1:39" ht="13.5" customHeight="1" x14ac:dyDescent="0.35">
      <c r="A896" s="419"/>
      <c r="B896" s="418"/>
      <c r="C896" s="419"/>
      <c r="D896" s="419"/>
      <c r="E896" s="420"/>
      <c r="F896" s="420"/>
      <c r="G896" s="421"/>
      <c r="H896" s="421"/>
      <c r="I896" s="421"/>
      <c r="J896" s="421"/>
      <c r="K896" s="421"/>
      <c r="L896" s="421"/>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row>
    <row r="897" spans="1:39" ht="13.5" customHeight="1" x14ac:dyDescent="0.35">
      <c r="A897" s="419"/>
      <c r="B897" s="418"/>
      <c r="C897" s="419"/>
      <c r="D897" s="419"/>
      <c r="E897" s="420"/>
      <c r="F897" s="420"/>
      <c r="G897" s="421"/>
      <c r="H897" s="421"/>
      <c r="I897" s="421"/>
      <c r="J897" s="421"/>
      <c r="K897" s="421"/>
      <c r="L897" s="421"/>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row>
    <row r="898" spans="1:39" ht="13.5" customHeight="1" x14ac:dyDescent="0.35">
      <c r="A898" s="419"/>
      <c r="B898" s="418"/>
      <c r="C898" s="419"/>
      <c r="D898" s="419"/>
      <c r="E898" s="420"/>
      <c r="F898" s="420"/>
      <c r="G898" s="421"/>
      <c r="H898" s="421"/>
      <c r="I898" s="421"/>
      <c r="J898" s="421"/>
      <c r="K898" s="421"/>
      <c r="L898" s="421"/>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row>
    <row r="899" spans="1:39" ht="13.5" customHeight="1" x14ac:dyDescent="0.35">
      <c r="A899" s="419"/>
      <c r="B899" s="418"/>
      <c r="C899" s="419"/>
      <c r="D899" s="419"/>
      <c r="E899" s="420"/>
      <c r="F899" s="420"/>
      <c r="G899" s="421"/>
      <c r="H899" s="421"/>
      <c r="I899" s="421"/>
      <c r="J899" s="421"/>
      <c r="K899" s="421"/>
      <c r="L899" s="421"/>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row>
    <row r="900" spans="1:39" ht="13.5" customHeight="1" x14ac:dyDescent="0.35">
      <c r="A900" s="419"/>
      <c r="B900" s="418"/>
      <c r="C900" s="419"/>
      <c r="D900" s="419"/>
      <c r="E900" s="420"/>
      <c r="F900" s="420"/>
      <c r="G900" s="421"/>
      <c r="H900" s="421"/>
      <c r="I900" s="421"/>
      <c r="J900" s="421"/>
      <c r="K900" s="421"/>
      <c r="L900" s="421"/>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row>
    <row r="901" spans="1:39" ht="13.5" customHeight="1" x14ac:dyDescent="0.35">
      <c r="A901" s="419"/>
      <c r="B901" s="418"/>
      <c r="C901" s="419"/>
      <c r="D901" s="419"/>
      <c r="E901" s="420"/>
      <c r="F901" s="420"/>
      <c r="G901" s="421"/>
      <c r="H901" s="421"/>
      <c r="I901" s="421"/>
      <c r="J901" s="421"/>
      <c r="K901" s="421"/>
      <c r="L901" s="421"/>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row>
    <row r="902" spans="1:39" ht="13.5" customHeight="1" x14ac:dyDescent="0.35">
      <c r="A902" s="419"/>
      <c r="B902" s="418"/>
      <c r="C902" s="419"/>
      <c r="D902" s="419"/>
      <c r="E902" s="420"/>
      <c r="F902" s="420"/>
      <c r="G902" s="421"/>
      <c r="H902" s="421"/>
      <c r="I902" s="421"/>
      <c r="J902" s="421"/>
      <c r="K902" s="421"/>
      <c r="L902" s="421"/>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row>
    <row r="903" spans="1:39" ht="13.5" customHeight="1" x14ac:dyDescent="0.35">
      <c r="A903" s="419"/>
      <c r="B903" s="418"/>
      <c r="C903" s="419"/>
      <c r="D903" s="419"/>
      <c r="E903" s="420"/>
      <c r="F903" s="420"/>
      <c r="G903" s="421"/>
      <c r="H903" s="421"/>
      <c r="I903" s="421"/>
      <c r="J903" s="421"/>
      <c r="K903" s="421"/>
      <c r="L903" s="421"/>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row>
    <row r="904" spans="1:39" ht="13.5" customHeight="1" x14ac:dyDescent="0.35">
      <c r="A904" s="419"/>
      <c r="B904" s="418"/>
      <c r="C904" s="419"/>
      <c r="D904" s="419"/>
      <c r="E904" s="420"/>
      <c r="F904" s="420"/>
      <c r="G904" s="421"/>
      <c r="H904" s="421"/>
      <c r="I904" s="421"/>
      <c r="J904" s="421"/>
      <c r="K904" s="421"/>
      <c r="L904" s="421"/>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row>
    <row r="905" spans="1:39" ht="13.5" customHeight="1" x14ac:dyDescent="0.35">
      <c r="A905" s="419"/>
      <c r="B905" s="418"/>
      <c r="C905" s="419"/>
      <c r="D905" s="419"/>
      <c r="E905" s="420"/>
      <c r="F905" s="420"/>
      <c r="G905" s="421"/>
      <c r="H905" s="421"/>
      <c r="I905" s="421"/>
      <c r="J905" s="421"/>
      <c r="K905" s="421"/>
      <c r="L905" s="421"/>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row>
    <row r="906" spans="1:39" ht="13.5" customHeight="1" x14ac:dyDescent="0.35">
      <c r="A906" s="419"/>
      <c r="B906" s="418"/>
      <c r="C906" s="419"/>
      <c r="D906" s="419"/>
      <c r="E906" s="420"/>
      <c r="F906" s="420"/>
      <c r="G906" s="421"/>
      <c r="H906" s="421"/>
      <c r="I906" s="421"/>
      <c r="J906" s="421"/>
      <c r="K906" s="421"/>
      <c r="L906" s="421"/>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row>
    <row r="907" spans="1:39" ht="13.5" customHeight="1" x14ac:dyDescent="0.35">
      <c r="A907" s="419"/>
      <c r="B907" s="418"/>
      <c r="C907" s="419"/>
      <c r="D907" s="419"/>
      <c r="E907" s="420"/>
      <c r="F907" s="420"/>
      <c r="G907" s="421"/>
      <c r="H907" s="421"/>
      <c r="I907" s="421"/>
      <c r="J907" s="421"/>
      <c r="K907" s="421"/>
      <c r="L907" s="421"/>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row>
    <row r="908" spans="1:39" ht="13.5" customHeight="1" x14ac:dyDescent="0.35">
      <c r="A908" s="419"/>
      <c r="B908" s="418"/>
      <c r="C908" s="419"/>
      <c r="D908" s="419"/>
      <c r="E908" s="420"/>
      <c r="F908" s="420"/>
      <c r="G908" s="421"/>
      <c r="H908" s="421"/>
      <c r="I908" s="421"/>
      <c r="J908" s="421"/>
      <c r="K908" s="421"/>
      <c r="L908" s="421"/>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row>
    <row r="909" spans="1:39" ht="13.5" customHeight="1" x14ac:dyDescent="0.35">
      <c r="A909" s="419"/>
      <c r="B909" s="418"/>
      <c r="C909" s="419"/>
      <c r="D909" s="419"/>
      <c r="E909" s="420"/>
      <c r="F909" s="420"/>
      <c r="G909" s="421"/>
      <c r="H909" s="421"/>
      <c r="I909" s="421"/>
      <c r="J909" s="421"/>
      <c r="K909" s="421"/>
      <c r="L909" s="421"/>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row>
    <row r="910" spans="1:39" ht="13.5" customHeight="1" x14ac:dyDescent="0.35">
      <c r="A910" s="419"/>
      <c r="B910" s="418"/>
      <c r="C910" s="419"/>
      <c r="D910" s="419"/>
      <c r="E910" s="420"/>
      <c r="F910" s="420"/>
      <c r="G910" s="421"/>
      <c r="H910" s="421"/>
      <c r="I910" s="421"/>
      <c r="J910" s="421"/>
      <c r="K910" s="421"/>
      <c r="L910" s="421"/>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row>
    <row r="911" spans="1:39" ht="13.5" customHeight="1" x14ac:dyDescent="0.35">
      <c r="A911" s="419"/>
      <c r="B911" s="418"/>
      <c r="C911" s="419"/>
      <c r="D911" s="419"/>
      <c r="E911" s="420"/>
      <c r="F911" s="420"/>
      <c r="G911" s="421"/>
      <c r="H911" s="421"/>
      <c r="I911" s="421"/>
      <c r="J911" s="421"/>
      <c r="K911" s="421"/>
      <c r="L911" s="421"/>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row>
    <row r="912" spans="1:39" ht="13.5" customHeight="1" x14ac:dyDescent="0.35">
      <c r="A912" s="419"/>
      <c r="B912" s="418"/>
      <c r="C912" s="419"/>
      <c r="D912" s="419"/>
      <c r="E912" s="420"/>
      <c r="F912" s="420"/>
      <c r="G912" s="421"/>
      <c r="H912" s="421"/>
      <c r="I912" s="421"/>
      <c r="J912" s="421"/>
      <c r="K912" s="421"/>
      <c r="L912" s="421"/>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row>
    <row r="913" spans="1:39" ht="13.5" customHeight="1" x14ac:dyDescent="0.35">
      <c r="A913" s="419"/>
      <c r="B913" s="418"/>
      <c r="C913" s="419"/>
      <c r="D913" s="419"/>
      <c r="E913" s="420"/>
      <c r="F913" s="420"/>
      <c r="G913" s="421"/>
      <c r="H913" s="421"/>
      <c r="I913" s="421"/>
      <c r="J913" s="421"/>
      <c r="K913" s="421"/>
      <c r="L913" s="421"/>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row>
    <row r="914" spans="1:39" ht="13.5" customHeight="1" x14ac:dyDescent="0.35">
      <c r="A914" s="419"/>
      <c r="B914" s="418"/>
      <c r="C914" s="419"/>
      <c r="D914" s="419"/>
      <c r="E914" s="420"/>
      <c r="F914" s="420"/>
      <c r="G914" s="421"/>
      <c r="H914" s="421"/>
      <c r="I914" s="421"/>
      <c r="J914" s="421"/>
      <c r="K914" s="421"/>
      <c r="L914" s="421"/>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row>
    <row r="915" spans="1:39" ht="13.5" customHeight="1" x14ac:dyDescent="0.35">
      <c r="A915" s="419"/>
      <c r="B915" s="418"/>
      <c r="C915" s="419"/>
      <c r="D915" s="419"/>
      <c r="E915" s="420"/>
      <c r="F915" s="420"/>
      <c r="G915" s="421"/>
      <c r="H915" s="421"/>
      <c r="I915" s="421"/>
      <c r="J915" s="421"/>
      <c r="K915" s="421"/>
      <c r="L915" s="421"/>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row>
    <row r="916" spans="1:39" ht="13.5" customHeight="1" x14ac:dyDescent="0.35">
      <c r="A916" s="419"/>
      <c r="B916" s="418"/>
      <c r="C916" s="419"/>
      <c r="D916" s="419"/>
      <c r="E916" s="420"/>
      <c r="F916" s="420"/>
      <c r="G916" s="421"/>
      <c r="H916" s="421"/>
      <c r="I916" s="421"/>
      <c r="J916" s="421"/>
      <c r="K916" s="421"/>
      <c r="L916" s="421"/>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row>
    <row r="917" spans="1:39" ht="13.5" customHeight="1" x14ac:dyDescent="0.35">
      <c r="A917" s="419"/>
      <c r="B917" s="418"/>
      <c r="C917" s="419"/>
      <c r="D917" s="419"/>
      <c r="E917" s="420"/>
      <c r="F917" s="420"/>
      <c r="G917" s="421"/>
      <c r="H917" s="421"/>
      <c r="I917" s="421"/>
      <c r="J917" s="421"/>
      <c r="K917" s="421"/>
      <c r="L917" s="421"/>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row>
    <row r="918" spans="1:39" ht="13.5" customHeight="1" x14ac:dyDescent="0.35">
      <c r="A918" s="419"/>
      <c r="B918" s="418"/>
      <c r="C918" s="419"/>
      <c r="D918" s="419"/>
      <c r="E918" s="420"/>
      <c r="F918" s="420"/>
      <c r="G918" s="421"/>
      <c r="H918" s="421"/>
      <c r="I918" s="421"/>
      <c r="J918" s="421"/>
      <c r="K918" s="421"/>
      <c r="L918" s="421"/>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row>
    <row r="919" spans="1:39" ht="13.5" customHeight="1" x14ac:dyDescent="0.35">
      <c r="A919" s="419"/>
      <c r="B919" s="418"/>
      <c r="C919" s="419"/>
      <c r="D919" s="419"/>
      <c r="E919" s="420"/>
      <c r="F919" s="420"/>
      <c r="G919" s="421"/>
      <c r="H919" s="421"/>
      <c r="I919" s="421"/>
      <c r="J919" s="421"/>
      <c r="K919" s="421"/>
      <c r="L919" s="421"/>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row>
    <row r="920" spans="1:39" ht="13.5" customHeight="1" x14ac:dyDescent="0.35">
      <c r="A920" s="419"/>
      <c r="B920" s="418"/>
      <c r="C920" s="419"/>
      <c r="D920" s="419"/>
      <c r="E920" s="420"/>
      <c r="F920" s="420"/>
      <c r="G920" s="421"/>
      <c r="H920" s="421"/>
      <c r="I920" s="421"/>
      <c r="J920" s="421"/>
      <c r="K920" s="421"/>
      <c r="L920" s="421"/>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row>
    <row r="921" spans="1:39" ht="13.5" customHeight="1" x14ac:dyDescent="0.35">
      <c r="A921" s="419"/>
      <c r="B921" s="418"/>
      <c r="C921" s="419"/>
      <c r="D921" s="419"/>
      <c r="E921" s="420"/>
      <c r="F921" s="420"/>
      <c r="G921" s="421"/>
      <c r="H921" s="421"/>
      <c r="I921" s="421"/>
      <c r="J921" s="421"/>
      <c r="K921" s="421"/>
      <c r="L921" s="421"/>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row>
    <row r="922" spans="1:39" ht="13.5" customHeight="1" x14ac:dyDescent="0.35">
      <c r="A922" s="419"/>
      <c r="B922" s="418"/>
      <c r="C922" s="419"/>
      <c r="D922" s="419"/>
      <c r="E922" s="420"/>
      <c r="F922" s="420"/>
      <c r="G922" s="421"/>
      <c r="H922" s="421"/>
      <c r="I922" s="421"/>
      <c r="J922" s="421"/>
      <c r="K922" s="421"/>
      <c r="L922" s="421"/>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row>
    <row r="923" spans="1:39" ht="13.5" customHeight="1" x14ac:dyDescent="0.35">
      <c r="A923" s="419"/>
      <c r="B923" s="418"/>
      <c r="C923" s="419"/>
      <c r="D923" s="419"/>
      <c r="E923" s="420"/>
      <c r="F923" s="420"/>
      <c r="G923" s="421"/>
      <c r="H923" s="421"/>
      <c r="I923" s="421"/>
      <c r="J923" s="421"/>
      <c r="K923" s="421"/>
      <c r="L923" s="421"/>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row>
    <row r="924" spans="1:39" ht="13.5" customHeight="1" x14ac:dyDescent="0.35">
      <c r="A924" s="419"/>
      <c r="B924" s="418"/>
      <c r="C924" s="419"/>
      <c r="D924" s="419"/>
      <c r="E924" s="420"/>
      <c r="F924" s="420"/>
      <c r="G924" s="421"/>
      <c r="H924" s="421"/>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row>
    <row r="925" spans="1:39" ht="13.5" customHeight="1" x14ac:dyDescent="0.35">
      <c r="A925" s="419"/>
      <c r="B925" s="418"/>
      <c r="C925" s="419"/>
      <c r="D925" s="419"/>
      <c r="E925" s="420"/>
      <c r="F925" s="420"/>
      <c r="G925" s="421"/>
      <c r="H925" s="421"/>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row>
    <row r="926" spans="1:39" ht="13.5" customHeight="1" x14ac:dyDescent="0.35">
      <c r="A926" s="419"/>
      <c r="B926" s="418"/>
      <c r="C926" s="419"/>
      <c r="D926" s="419"/>
      <c r="E926" s="420"/>
      <c r="F926" s="420"/>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row>
    <row r="927" spans="1:39" ht="13.5" customHeight="1" x14ac:dyDescent="0.35">
      <c r="A927" s="419"/>
      <c r="B927" s="418"/>
      <c r="C927" s="419"/>
      <c r="D927" s="419"/>
      <c r="E927" s="420"/>
      <c r="F927" s="420"/>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row>
    <row r="928" spans="1:39" ht="13.5" customHeight="1" x14ac:dyDescent="0.35">
      <c r="A928" s="419"/>
      <c r="B928" s="418"/>
      <c r="C928" s="419"/>
      <c r="D928" s="419"/>
      <c r="E928" s="420"/>
      <c r="F928" s="420"/>
      <c r="G928" s="421"/>
      <c r="H928" s="421"/>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row>
    <row r="929" spans="1:39" ht="13.5" customHeight="1" x14ac:dyDescent="0.35">
      <c r="A929" s="419"/>
      <c r="B929" s="418"/>
      <c r="C929" s="419"/>
      <c r="D929" s="419"/>
      <c r="E929" s="420"/>
      <c r="F929" s="420"/>
      <c r="G929" s="421"/>
      <c r="H929" s="421"/>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row>
    <row r="930" spans="1:39" ht="13.5" customHeight="1" x14ac:dyDescent="0.35">
      <c r="A930" s="419"/>
      <c r="B930" s="418"/>
      <c r="C930" s="419"/>
      <c r="D930" s="419"/>
      <c r="E930" s="420"/>
      <c r="F930" s="420"/>
      <c r="G930" s="421"/>
      <c r="H930" s="421"/>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row>
    <row r="931" spans="1:39" ht="13.5" customHeight="1" x14ac:dyDescent="0.35">
      <c r="A931" s="419"/>
      <c r="B931" s="418"/>
      <c r="C931" s="419"/>
      <c r="D931" s="419"/>
      <c r="E931" s="420"/>
      <c r="F931" s="420"/>
      <c r="G931" s="421"/>
      <c r="H931" s="421"/>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row>
    <row r="932" spans="1:39" ht="13.5" customHeight="1" x14ac:dyDescent="0.35">
      <c r="A932" s="419"/>
      <c r="B932" s="418"/>
      <c r="C932" s="419"/>
      <c r="D932" s="419"/>
      <c r="E932" s="420"/>
      <c r="F932" s="420"/>
      <c r="G932" s="421"/>
      <c r="H932" s="421"/>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row>
    <row r="933" spans="1:39" ht="13.5" customHeight="1" x14ac:dyDescent="0.35">
      <c r="A933" s="419"/>
      <c r="B933" s="418"/>
      <c r="C933" s="419"/>
      <c r="D933" s="419"/>
      <c r="E933" s="420"/>
      <c r="F933" s="420"/>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row>
    <row r="934" spans="1:39" ht="13.5" customHeight="1" x14ac:dyDescent="0.35">
      <c r="A934" s="419"/>
      <c r="B934" s="418"/>
      <c r="C934" s="419"/>
      <c r="D934" s="419"/>
      <c r="E934" s="420"/>
      <c r="F934" s="420"/>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row>
    <row r="935" spans="1:39" ht="13.5" customHeight="1" x14ac:dyDescent="0.35">
      <c r="A935" s="419"/>
      <c r="B935" s="418"/>
      <c r="C935" s="419"/>
      <c r="D935" s="419"/>
      <c r="E935" s="420"/>
      <c r="F935" s="420"/>
      <c r="G935" s="421"/>
      <c r="H935" s="421"/>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row>
    <row r="936" spans="1:39" ht="13.5" customHeight="1" x14ac:dyDescent="0.35">
      <c r="A936" s="419"/>
      <c r="B936" s="418"/>
      <c r="C936" s="419"/>
      <c r="D936" s="419"/>
      <c r="E936" s="420"/>
      <c r="F936" s="420"/>
      <c r="G936" s="421"/>
      <c r="H936" s="421"/>
      <c r="I936" s="421"/>
      <c r="J936" s="421"/>
      <c r="K936" s="421"/>
      <c r="L936" s="421"/>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row>
    <row r="937" spans="1:39" ht="13.5" customHeight="1" x14ac:dyDescent="0.35">
      <c r="A937" s="419"/>
      <c r="B937" s="418"/>
      <c r="C937" s="419"/>
      <c r="D937" s="419"/>
      <c r="E937" s="420"/>
      <c r="F937" s="420"/>
      <c r="G937" s="421"/>
      <c r="H937" s="421"/>
      <c r="I937" s="421"/>
      <c r="J937" s="421"/>
      <c r="K937" s="421"/>
      <c r="L937" s="421"/>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row>
    <row r="938" spans="1:39" ht="13.5" customHeight="1" x14ac:dyDescent="0.35">
      <c r="A938" s="419"/>
      <c r="B938" s="418"/>
      <c r="C938" s="419"/>
      <c r="D938" s="419"/>
      <c r="E938" s="420"/>
      <c r="F938" s="420"/>
      <c r="G938" s="421"/>
      <c r="H938" s="421"/>
      <c r="I938" s="421"/>
      <c r="J938" s="421"/>
      <c r="K938" s="421"/>
      <c r="L938" s="421"/>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row>
    <row r="939" spans="1:39" ht="13.5" customHeight="1" x14ac:dyDescent="0.35">
      <c r="A939" s="419"/>
      <c r="B939" s="418"/>
      <c r="C939" s="419"/>
      <c r="D939" s="419"/>
      <c r="E939" s="420"/>
      <c r="F939" s="420"/>
      <c r="G939" s="421"/>
      <c r="H939" s="421"/>
      <c r="I939" s="421"/>
      <c r="J939" s="421"/>
      <c r="K939" s="421"/>
      <c r="L939" s="421"/>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row>
    <row r="940" spans="1:39" ht="13.5" customHeight="1" x14ac:dyDescent="0.35">
      <c r="A940" s="419"/>
      <c r="B940" s="418"/>
      <c r="C940" s="419"/>
      <c r="D940" s="419"/>
      <c r="E940" s="420"/>
      <c r="F940" s="420"/>
      <c r="G940" s="421"/>
      <c r="H940" s="421"/>
      <c r="I940" s="421"/>
      <c r="J940" s="421"/>
      <c r="K940" s="421"/>
      <c r="L940" s="421"/>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row>
    <row r="941" spans="1:39" ht="13.5" customHeight="1" x14ac:dyDescent="0.35">
      <c r="A941" s="419"/>
      <c r="B941" s="418"/>
      <c r="C941" s="419"/>
      <c r="D941" s="419"/>
      <c r="E941" s="420"/>
      <c r="F941" s="420"/>
      <c r="G941" s="421"/>
      <c r="H941" s="421"/>
      <c r="I941" s="421"/>
      <c r="J941" s="421"/>
      <c r="K941" s="421"/>
      <c r="L941" s="421"/>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row>
    <row r="942" spans="1:39" ht="13.5" customHeight="1" x14ac:dyDescent="0.35">
      <c r="A942" s="419"/>
      <c r="B942" s="418"/>
      <c r="C942" s="419"/>
      <c r="D942" s="419"/>
      <c r="E942" s="420"/>
      <c r="F942" s="420"/>
      <c r="G942" s="421"/>
      <c r="H942" s="421"/>
      <c r="I942" s="421"/>
      <c r="J942" s="421"/>
      <c r="K942" s="421"/>
      <c r="L942" s="421"/>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row>
    <row r="943" spans="1:39" ht="13.5" customHeight="1" x14ac:dyDescent="0.35">
      <c r="A943" s="419"/>
      <c r="B943" s="418"/>
      <c r="C943" s="419"/>
      <c r="D943" s="419"/>
      <c r="E943" s="420"/>
      <c r="F943" s="420"/>
      <c r="G943" s="421"/>
      <c r="H943" s="421"/>
      <c r="I943" s="421"/>
      <c r="J943" s="421"/>
      <c r="K943" s="421"/>
      <c r="L943" s="421"/>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row>
    <row r="944" spans="1:39" ht="13.5" customHeight="1" x14ac:dyDescent="0.35">
      <c r="A944" s="419"/>
      <c r="B944" s="418"/>
      <c r="C944" s="419"/>
      <c r="D944" s="419"/>
      <c r="E944" s="420"/>
      <c r="F944" s="420"/>
      <c r="G944" s="421"/>
      <c r="H944" s="421"/>
      <c r="I944" s="421"/>
      <c r="J944" s="421"/>
      <c r="K944" s="421"/>
      <c r="L944" s="421"/>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row>
    <row r="945" spans="1:39" ht="13.5" customHeight="1" x14ac:dyDescent="0.35">
      <c r="A945" s="419"/>
      <c r="B945" s="418"/>
      <c r="C945" s="419"/>
      <c r="D945" s="419"/>
      <c r="E945" s="420"/>
      <c r="F945" s="420"/>
      <c r="G945" s="421"/>
      <c r="H945" s="421"/>
      <c r="I945" s="421"/>
      <c r="J945" s="421"/>
      <c r="K945" s="421"/>
      <c r="L945" s="421"/>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row>
    <row r="946" spans="1:39" ht="13.5" customHeight="1" x14ac:dyDescent="0.35">
      <c r="A946" s="419"/>
      <c r="B946" s="418"/>
      <c r="C946" s="419"/>
      <c r="D946" s="419"/>
      <c r="E946" s="420"/>
      <c r="F946" s="420"/>
      <c r="G946" s="421"/>
      <c r="H946" s="421"/>
      <c r="I946" s="421"/>
      <c r="J946" s="421"/>
      <c r="K946" s="421"/>
      <c r="L946" s="421"/>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row>
    <row r="947" spans="1:39" ht="13.5" customHeight="1" x14ac:dyDescent="0.35">
      <c r="A947" s="419"/>
      <c r="B947" s="418"/>
      <c r="C947" s="419"/>
      <c r="D947" s="419"/>
      <c r="E947" s="420"/>
      <c r="F947" s="420"/>
      <c r="G947" s="421"/>
      <c r="H947" s="421"/>
      <c r="I947" s="421"/>
      <c r="J947" s="421"/>
      <c r="K947" s="421"/>
      <c r="L947" s="421"/>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row>
    <row r="948" spans="1:39" ht="13.5" customHeight="1" x14ac:dyDescent="0.35">
      <c r="A948" s="419"/>
      <c r="B948" s="418"/>
      <c r="C948" s="419"/>
      <c r="D948" s="419"/>
      <c r="E948" s="420"/>
      <c r="F948" s="420"/>
      <c r="G948" s="421"/>
      <c r="H948" s="421"/>
      <c r="I948" s="421"/>
      <c r="J948" s="421"/>
      <c r="K948" s="421"/>
      <c r="L948" s="421"/>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row>
    <row r="949" spans="1:39" ht="13.5" customHeight="1" x14ac:dyDescent="0.35">
      <c r="A949" s="419"/>
      <c r="B949" s="418"/>
      <c r="C949" s="419"/>
      <c r="D949" s="419"/>
      <c r="E949" s="420"/>
      <c r="F949" s="420"/>
      <c r="G949" s="421"/>
      <c r="H949" s="421"/>
      <c r="I949" s="421"/>
      <c r="J949" s="421"/>
      <c r="K949" s="421"/>
      <c r="L949" s="421"/>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row>
    <row r="950" spans="1:39" ht="13.5" customHeight="1" x14ac:dyDescent="0.35">
      <c r="A950" s="419"/>
      <c r="B950" s="418"/>
      <c r="C950" s="419"/>
      <c r="D950" s="419"/>
      <c r="E950" s="420"/>
      <c r="F950" s="420"/>
      <c r="G950" s="421"/>
      <c r="H950" s="421"/>
      <c r="I950" s="421"/>
      <c r="J950" s="421"/>
      <c r="K950" s="421"/>
      <c r="L950" s="421"/>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row>
    <row r="951" spans="1:39" ht="13.5" customHeight="1" x14ac:dyDescent="0.35">
      <c r="A951" s="419"/>
      <c r="B951" s="418"/>
      <c r="C951" s="419"/>
      <c r="D951" s="419"/>
      <c r="E951" s="420"/>
      <c r="F951" s="420"/>
      <c r="G951" s="421"/>
      <c r="H951" s="421"/>
      <c r="I951" s="421"/>
      <c r="J951" s="421"/>
      <c r="K951" s="421"/>
      <c r="L951" s="421"/>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row>
    <row r="952" spans="1:39" ht="13.5" customHeight="1" x14ac:dyDescent="0.35">
      <c r="A952" s="419"/>
      <c r="B952" s="418"/>
      <c r="C952" s="419"/>
      <c r="D952" s="419"/>
      <c r="E952" s="420"/>
      <c r="F952" s="420"/>
      <c r="G952" s="421"/>
      <c r="H952" s="421"/>
      <c r="I952" s="421"/>
      <c r="J952" s="421"/>
      <c r="K952" s="421"/>
      <c r="L952" s="421"/>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row>
    <row r="953" spans="1:39" ht="13.5" customHeight="1" x14ac:dyDescent="0.35">
      <c r="A953" s="419"/>
      <c r="B953" s="418"/>
      <c r="C953" s="419"/>
      <c r="D953" s="419"/>
      <c r="E953" s="420"/>
      <c r="F953" s="420"/>
      <c r="G953" s="421"/>
      <c r="H953" s="421"/>
      <c r="I953" s="421"/>
      <c r="J953" s="421"/>
      <c r="K953" s="421"/>
      <c r="L953" s="421"/>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row>
    <row r="954" spans="1:39" ht="13.5" customHeight="1" x14ac:dyDescent="0.35">
      <c r="A954" s="419"/>
      <c r="B954" s="418"/>
      <c r="C954" s="419"/>
      <c r="D954" s="419"/>
      <c r="E954" s="420"/>
      <c r="F954" s="420"/>
      <c r="G954" s="421"/>
      <c r="H954" s="421"/>
      <c r="I954" s="421"/>
      <c r="J954" s="421"/>
      <c r="K954" s="421"/>
      <c r="L954" s="421"/>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row>
    <row r="955" spans="1:39" ht="13.5" customHeight="1" x14ac:dyDescent="0.35">
      <c r="A955" s="419"/>
      <c r="B955" s="418"/>
      <c r="C955" s="419"/>
      <c r="D955" s="419"/>
      <c r="E955" s="420"/>
      <c r="F955" s="420"/>
      <c r="G955" s="421"/>
      <c r="H955" s="421"/>
      <c r="I955" s="421"/>
      <c r="J955" s="421"/>
      <c r="K955" s="421"/>
      <c r="L955" s="421"/>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row>
    <row r="956" spans="1:39" ht="13.5" customHeight="1" x14ac:dyDescent="0.35">
      <c r="A956" s="419"/>
      <c r="B956" s="418"/>
      <c r="C956" s="419"/>
      <c r="D956" s="419"/>
      <c r="E956" s="420"/>
      <c r="F956" s="420"/>
      <c r="G956" s="421"/>
      <c r="H956" s="421"/>
      <c r="I956" s="421"/>
      <c r="J956" s="421"/>
      <c r="K956" s="421"/>
      <c r="L956" s="421"/>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row>
    <row r="957" spans="1:39" ht="13.5" customHeight="1" x14ac:dyDescent="0.35">
      <c r="A957" s="419"/>
      <c r="B957" s="418"/>
      <c r="C957" s="419"/>
      <c r="D957" s="419"/>
      <c r="E957" s="420"/>
      <c r="F957" s="420"/>
      <c r="G957" s="421"/>
      <c r="H957" s="421"/>
      <c r="I957" s="421"/>
      <c r="J957" s="421"/>
      <c r="K957" s="421"/>
      <c r="L957" s="421"/>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row>
    <row r="958" spans="1:39" ht="13.5" customHeight="1" x14ac:dyDescent="0.35">
      <c r="A958" s="419"/>
      <c r="B958" s="418"/>
      <c r="C958" s="419"/>
      <c r="D958" s="419"/>
      <c r="E958" s="420"/>
      <c r="F958" s="420"/>
      <c r="G958" s="421"/>
      <c r="H958" s="421"/>
      <c r="I958" s="421"/>
      <c r="J958" s="421"/>
      <c r="K958" s="421"/>
      <c r="L958" s="421"/>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row>
    <row r="959" spans="1:39" ht="13.5" customHeight="1" x14ac:dyDescent="0.35">
      <c r="A959" s="419"/>
      <c r="B959" s="418"/>
      <c r="C959" s="419"/>
      <c r="D959" s="419"/>
      <c r="E959" s="420"/>
      <c r="F959" s="420"/>
      <c r="G959" s="421"/>
      <c r="H959" s="421"/>
      <c r="I959" s="421"/>
      <c r="J959" s="421"/>
      <c r="K959" s="421"/>
      <c r="L959" s="421"/>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row>
    <row r="960" spans="1:39" ht="13.5" customHeight="1" x14ac:dyDescent="0.35">
      <c r="A960" s="419"/>
      <c r="B960" s="418"/>
      <c r="C960" s="419"/>
      <c r="D960" s="419"/>
      <c r="E960" s="420"/>
      <c r="F960" s="420"/>
      <c r="G960" s="421"/>
      <c r="H960" s="421"/>
      <c r="I960" s="421"/>
      <c r="J960" s="421"/>
      <c r="K960" s="421"/>
      <c r="L960" s="421"/>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row>
    <row r="961" spans="1:39" ht="13.5" customHeight="1" x14ac:dyDescent="0.35">
      <c r="A961" s="419"/>
      <c r="B961" s="418"/>
      <c r="C961" s="419"/>
      <c r="D961" s="419"/>
      <c r="E961" s="420"/>
      <c r="F961" s="420"/>
      <c r="G961" s="421"/>
      <c r="H961" s="421"/>
      <c r="I961" s="421"/>
      <c r="J961" s="421"/>
      <c r="K961" s="421"/>
      <c r="L961" s="421"/>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row>
    <row r="962" spans="1:39" ht="13.5" customHeight="1" x14ac:dyDescent="0.35">
      <c r="A962" s="419"/>
      <c r="B962" s="418"/>
      <c r="C962" s="419"/>
      <c r="D962" s="419"/>
      <c r="E962" s="420"/>
      <c r="F962" s="420"/>
      <c r="G962" s="421"/>
      <c r="H962" s="421"/>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row>
    <row r="963" spans="1:39" ht="13.5" customHeight="1" x14ac:dyDescent="0.35">
      <c r="A963" s="419"/>
      <c r="B963" s="418"/>
      <c r="C963" s="419"/>
      <c r="D963" s="419"/>
      <c r="E963" s="420"/>
      <c r="F963" s="420"/>
      <c r="G963" s="421"/>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row>
    <row r="964" spans="1:39" ht="13.5" customHeight="1" x14ac:dyDescent="0.35">
      <c r="A964" s="419"/>
      <c r="B964" s="418"/>
      <c r="C964" s="419"/>
      <c r="D964" s="419"/>
      <c r="E964" s="420"/>
      <c r="F964" s="420"/>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row>
    <row r="965" spans="1:39" ht="13.5" customHeight="1" x14ac:dyDescent="0.35">
      <c r="A965" s="419"/>
      <c r="B965" s="418"/>
      <c r="C965" s="419"/>
      <c r="D965" s="419"/>
      <c r="E965" s="420"/>
      <c r="F965" s="420"/>
      <c r="G965" s="421"/>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row>
    <row r="966" spans="1:39" ht="13.5" customHeight="1" x14ac:dyDescent="0.35">
      <c r="A966" s="419"/>
      <c r="B966" s="418"/>
      <c r="C966" s="419"/>
      <c r="D966" s="419"/>
      <c r="E966" s="420"/>
      <c r="F966" s="420"/>
      <c r="G966" s="421"/>
      <c r="H966" s="421"/>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row>
    <row r="967" spans="1:39" ht="13.5" customHeight="1" x14ac:dyDescent="0.35">
      <c r="A967" s="419"/>
      <c r="B967" s="418"/>
      <c r="C967" s="419"/>
      <c r="D967" s="419"/>
      <c r="E967" s="420"/>
      <c r="F967" s="420"/>
      <c r="G967" s="421"/>
      <c r="H967" s="421"/>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row>
    <row r="968" spans="1:39" ht="13.5" customHeight="1" x14ac:dyDescent="0.35">
      <c r="A968" s="419"/>
      <c r="B968" s="418"/>
      <c r="C968" s="419"/>
      <c r="D968" s="419"/>
      <c r="E968" s="420"/>
      <c r="F968" s="420"/>
      <c r="G968" s="421"/>
      <c r="H968" s="421"/>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row>
    <row r="969" spans="1:39" ht="13.5" customHeight="1" x14ac:dyDescent="0.35">
      <c r="A969" s="419"/>
      <c r="B969" s="418"/>
      <c r="C969" s="419"/>
      <c r="D969" s="419"/>
      <c r="E969" s="420"/>
      <c r="F969" s="420"/>
      <c r="G969" s="421"/>
      <c r="H969" s="421"/>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row>
    <row r="970" spans="1:39" ht="13.5" customHeight="1" x14ac:dyDescent="0.35">
      <c r="A970" s="419"/>
      <c r="B970" s="418"/>
      <c r="C970" s="419"/>
      <c r="D970" s="419"/>
      <c r="E970" s="420"/>
      <c r="F970" s="420"/>
      <c r="G970" s="421"/>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row>
    <row r="971" spans="1:39" ht="13.5" customHeight="1" x14ac:dyDescent="0.35">
      <c r="A971" s="419"/>
      <c r="B971" s="418"/>
      <c r="C971" s="419"/>
      <c r="D971" s="419"/>
      <c r="E971" s="420"/>
      <c r="F971" s="420"/>
      <c r="G971" s="421"/>
      <c r="H971" s="421"/>
      <c r="I971" s="421"/>
      <c r="J971" s="421"/>
      <c r="K971" s="421"/>
      <c r="L971" s="421"/>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row>
    <row r="972" spans="1:39" ht="13.5" customHeight="1" x14ac:dyDescent="0.35">
      <c r="A972" s="419"/>
      <c r="B972" s="418"/>
      <c r="C972" s="419"/>
      <c r="D972" s="419"/>
      <c r="E972" s="420"/>
      <c r="F972" s="420"/>
      <c r="G972" s="421"/>
      <c r="H972" s="421"/>
      <c r="I972" s="421"/>
      <c r="J972" s="421"/>
      <c r="K972" s="421"/>
      <c r="L972" s="421"/>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row>
    <row r="973" spans="1:39" ht="13.5" customHeight="1" x14ac:dyDescent="0.35">
      <c r="A973" s="419"/>
      <c r="B973" s="418"/>
      <c r="C973" s="419"/>
      <c r="D973" s="419"/>
      <c r="E973" s="420"/>
      <c r="F973" s="420"/>
      <c r="G973" s="421"/>
      <c r="H973" s="421"/>
      <c r="I973" s="421"/>
      <c r="J973" s="421"/>
      <c r="K973" s="421"/>
      <c r="L973" s="421"/>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row>
    <row r="974" spans="1:39" ht="13.5" customHeight="1" x14ac:dyDescent="0.35">
      <c r="A974" s="419"/>
      <c r="B974" s="418"/>
      <c r="C974" s="419"/>
      <c r="D974" s="419"/>
      <c r="E974" s="420"/>
      <c r="F974" s="420"/>
      <c r="G974" s="421"/>
      <c r="H974" s="421"/>
      <c r="I974" s="421"/>
      <c r="J974" s="421"/>
      <c r="K974" s="421"/>
      <c r="L974" s="421"/>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row>
    <row r="975" spans="1:39" ht="13.5" customHeight="1" x14ac:dyDescent="0.35">
      <c r="A975" s="419"/>
      <c r="B975" s="418"/>
      <c r="C975" s="419"/>
      <c r="D975" s="419"/>
      <c r="E975" s="420"/>
      <c r="F975" s="420"/>
      <c r="G975" s="421"/>
      <c r="H975" s="421"/>
      <c r="I975" s="421"/>
      <c r="J975" s="421"/>
      <c r="K975" s="421"/>
      <c r="L975" s="421"/>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row>
    <row r="976" spans="1:39" ht="13.5" customHeight="1" x14ac:dyDescent="0.35">
      <c r="A976" s="419"/>
      <c r="B976" s="418"/>
      <c r="C976" s="419"/>
      <c r="D976" s="419"/>
      <c r="E976" s="420"/>
      <c r="F976" s="420"/>
      <c r="G976" s="421"/>
      <c r="H976" s="421"/>
      <c r="I976" s="421"/>
      <c r="J976" s="421"/>
      <c r="K976" s="421"/>
      <c r="L976" s="421"/>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row>
    <row r="977" spans="1:39" ht="13.5" customHeight="1" x14ac:dyDescent="0.35">
      <c r="A977" s="419"/>
      <c r="B977" s="418"/>
      <c r="C977" s="419"/>
      <c r="D977" s="419"/>
      <c r="E977" s="420"/>
      <c r="F977" s="420"/>
      <c r="G977" s="421"/>
      <c r="H977" s="421"/>
      <c r="I977" s="421"/>
      <c r="J977" s="421"/>
      <c r="K977" s="421"/>
      <c r="L977" s="421"/>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row>
    <row r="978" spans="1:39" ht="13.5" customHeight="1" x14ac:dyDescent="0.35">
      <c r="A978" s="419"/>
      <c r="B978" s="418"/>
      <c r="C978" s="419"/>
      <c r="D978" s="419"/>
      <c r="E978" s="420"/>
      <c r="F978" s="420"/>
      <c r="G978" s="421"/>
      <c r="H978" s="421"/>
      <c r="I978" s="421"/>
      <c r="J978" s="421"/>
      <c r="K978" s="421"/>
      <c r="L978" s="421"/>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row>
    <row r="979" spans="1:39" ht="13.5" customHeight="1" x14ac:dyDescent="0.35">
      <c r="A979" s="419"/>
      <c r="B979" s="418"/>
      <c r="C979" s="419"/>
      <c r="D979" s="419"/>
      <c r="E979" s="420"/>
      <c r="F979" s="420"/>
      <c r="G979" s="421"/>
      <c r="H979" s="421"/>
      <c r="I979" s="421"/>
      <c r="J979" s="421"/>
      <c r="K979" s="421"/>
      <c r="L979" s="421"/>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row>
    <row r="980" spans="1:39" ht="13.5" customHeight="1" x14ac:dyDescent="0.35">
      <c r="A980" s="419"/>
      <c r="B980" s="418"/>
      <c r="C980" s="419"/>
      <c r="D980" s="419"/>
      <c r="E980" s="420"/>
      <c r="F980" s="420"/>
      <c r="G980" s="421"/>
      <c r="H980" s="421"/>
      <c r="I980" s="421"/>
      <c r="J980" s="421"/>
      <c r="K980" s="421"/>
      <c r="L980" s="421"/>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row>
    <row r="981" spans="1:39" ht="13.5" customHeight="1" x14ac:dyDescent="0.35">
      <c r="A981" s="419"/>
      <c r="B981" s="418"/>
      <c r="C981" s="419"/>
      <c r="D981" s="419"/>
      <c r="E981" s="420"/>
      <c r="F981" s="420"/>
      <c r="G981" s="421"/>
      <c r="H981" s="421"/>
      <c r="I981" s="421"/>
      <c r="J981" s="421"/>
      <c r="K981" s="421"/>
      <c r="L981" s="421"/>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row>
    <row r="982" spans="1:39" ht="13.5" customHeight="1" x14ac:dyDescent="0.35">
      <c r="A982" s="419"/>
      <c r="B982" s="418"/>
      <c r="C982" s="419"/>
      <c r="D982" s="419"/>
      <c r="E982" s="420"/>
      <c r="F982" s="420"/>
      <c r="G982" s="421"/>
      <c r="H982" s="421"/>
      <c r="I982" s="421"/>
      <c r="J982" s="421"/>
      <c r="K982" s="421"/>
      <c r="L982" s="421"/>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row>
    <row r="983" spans="1:39" ht="13.5" customHeight="1" x14ac:dyDescent="0.35">
      <c r="A983" s="419"/>
      <c r="B983" s="418"/>
      <c r="C983" s="419"/>
      <c r="D983" s="419"/>
      <c r="E983" s="420"/>
      <c r="F983" s="420"/>
      <c r="G983" s="421"/>
      <c r="H983" s="421"/>
      <c r="I983" s="421"/>
      <c r="J983" s="421"/>
      <c r="K983" s="421"/>
      <c r="L983" s="421"/>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row>
    <row r="984" spans="1:39" ht="13.5" customHeight="1" x14ac:dyDescent="0.35">
      <c r="A984" s="419"/>
      <c r="B984" s="418"/>
      <c r="C984" s="419"/>
      <c r="D984" s="419"/>
      <c r="E984" s="420"/>
      <c r="F984" s="420"/>
      <c r="G984" s="421"/>
      <c r="H984" s="421"/>
      <c r="I984" s="421"/>
      <c r="J984" s="421"/>
      <c r="K984" s="421"/>
      <c r="L984" s="421"/>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row>
    <row r="985" spans="1:39" ht="13.5" customHeight="1" x14ac:dyDescent="0.35">
      <c r="A985" s="419"/>
      <c r="B985" s="418"/>
      <c r="C985" s="419"/>
      <c r="D985" s="419"/>
      <c r="E985" s="420"/>
      <c r="F985" s="420"/>
      <c r="G985" s="421"/>
      <c r="H985" s="421"/>
      <c r="I985" s="421"/>
      <c r="J985" s="421"/>
      <c r="K985" s="421"/>
      <c r="L985" s="421"/>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row>
    <row r="986" spans="1:39" ht="13.5" customHeight="1" x14ac:dyDescent="0.35">
      <c r="A986" s="419"/>
      <c r="B986" s="418"/>
      <c r="C986" s="419"/>
      <c r="D986" s="419"/>
      <c r="E986" s="420"/>
      <c r="F986" s="420"/>
      <c r="G986" s="421"/>
      <c r="H986" s="421"/>
      <c r="I986" s="421"/>
      <c r="J986" s="421"/>
      <c r="K986" s="421"/>
      <c r="L986" s="421"/>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row>
    <row r="987" spans="1:39" ht="13.5" customHeight="1" x14ac:dyDescent="0.35">
      <c r="A987" s="419"/>
      <c r="B987" s="418"/>
      <c r="C987" s="419"/>
      <c r="D987" s="419"/>
      <c r="E987" s="420"/>
      <c r="F987" s="420"/>
      <c r="G987" s="421"/>
      <c r="H987" s="421"/>
      <c r="I987" s="421"/>
      <c r="J987" s="421"/>
      <c r="K987" s="421"/>
      <c r="L987" s="421"/>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row>
    <row r="988" spans="1:39" ht="13.5" customHeight="1" x14ac:dyDescent="0.35">
      <c r="A988" s="419"/>
      <c r="B988" s="418"/>
      <c r="C988" s="419"/>
      <c r="D988" s="419"/>
      <c r="E988" s="420"/>
      <c r="F988" s="420"/>
      <c r="G988" s="421"/>
      <c r="H988" s="421"/>
      <c r="I988" s="421"/>
      <c r="J988" s="421"/>
      <c r="K988" s="421"/>
      <c r="L988" s="421"/>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row>
    <row r="989" spans="1:39" ht="13.5" customHeight="1" x14ac:dyDescent="0.35">
      <c r="A989" s="419"/>
      <c r="B989" s="418"/>
      <c r="C989" s="419"/>
      <c r="D989" s="419"/>
      <c r="E989" s="420"/>
      <c r="F989" s="420"/>
      <c r="G989" s="421"/>
      <c r="H989" s="421"/>
      <c r="I989" s="421"/>
      <c r="J989" s="421"/>
      <c r="K989" s="421"/>
      <c r="L989" s="421"/>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row>
    <row r="990" spans="1:39" ht="13.5" customHeight="1" x14ac:dyDescent="0.35">
      <c r="A990" s="419"/>
      <c r="B990" s="418"/>
      <c r="C990" s="419"/>
      <c r="D990" s="419"/>
      <c r="E990" s="420"/>
      <c r="F990" s="420"/>
      <c r="G990" s="421"/>
      <c r="H990" s="421"/>
      <c r="I990" s="421"/>
      <c r="J990" s="421"/>
      <c r="K990" s="421"/>
      <c r="L990" s="421"/>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row>
    <row r="991" spans="1:39" ht="13.5" customHeight="1" x14ac:dyDescent="0.35">
      <c r="A991" s="419"/>
      <c r="B991" s="418"/>
      <c r="C991" s="419"/>
      <c r="D991" s="419"/>
      <c r="E991" s="420"/>
      <c r="F991" s="420"/>
      <c r="G991" s="421"/>
      <c r="H991" s="421"/>
      <c r="I991" s="421"/>
      <c r="J991" s="421"/>
      <c r="K991" s="421"/>
      <c r="L991" s="421"/>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row>
    <row r="992" spans="1:39" ht="13.5" customHeight="1" x14ac:dyDescent="0.35">
      <c r="A992" s="419"/>
      <c r="B992" s="418"/>
      <c r="C992" s="419"/>
      <c r="D992" s="419"/>
      <c r="E992" s="420"/>
      <c r="F992" s="420"/>
      <c r="G992" s="421"/>
      <c r="H992" s="421"/>
      <c r="I992" s="421"/>
      <c r="J992" s="421"/>
      <c r="K992" s="421"/>
      <c r="L992" s="421"/>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row>
    <row r="993" spans="1:39" ht="13.5" customHeight="1" x14ac:dyDescent="0.35">
      <c r="A993" s="419"/>
      <c r="B993" s="418"/>
      <c r="C993" s="419"/>
      <c r="D993" s="419"/>
      <c r="E993" s="420"/>
      <c r="F993" s="420"/>
      <c r="G993" s="421"/>
      <c r="H993" s="421"/>
      <c r="I993" s="421"/>
      <c r="J993" s="421"/>
      <c r="K993" s="421"/>
      <c r="L993" s="421"/>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row>
    <row r="994" spans="1:39" ht="13.5" customHeight="1" x14ac:dyDescent="0.35">
      <c r="A994" s="419"/>
      <c r="B994" s="418"/>
      <c r="C994" s="419"/>
      <c r="D994" s="419"/>
      <c r="E994" s="420"/>
      <c r="F994" s="420"/>
      <c r="G994" s="421"/>
      <c r="H994" s="421"/>
      <c r="I994" s="421"/>
      <c r="J994" s="421"/>
      <c r="K994" s="421"/>
      <c r="L994" s="421"/>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row>
    <row r="995" spans="1:39" ht="13.5" customHeight="1" x14ac:dyDescent="0.35">
      <c r="A995" s="419"/>
      <c r="B995" s="418"/>
      <c r="C995" s="419"/>
      <c r="D995" s="419"/>
      <c r="E995" s="420"/>
      <c r="F995" s="420"/>
      <c r="G995" s="421"/>
      <c r="H995" s="421"/>
      <c r="I995" s="421"/>
      <c r="J995" s="421"/>
      <c r="K995" s="421"/>
      <c r="L995" s="421"/>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row>
    <row r="996" spans="1:39" ht="13.5" customHeight="1" x14ac:dyDescent="0.35">
      <c r="A996" s="419"/>
      <c r="B996" s="418"/>
      <c r="C996" s="419"/>
      <c r="D996" s="419"/>
      <c r="E996" s="420"/>
      <c r="F996" s="420"/>
      <c r="G996" s="421"/>
      <c r="H996" s="421"/>
      <c r="I996" s="421"/>
      <c r="J996" s="421"/>
      <c r="K996" s="421"/>
      <c r="L996" s="421"/>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row>
    <row r="997" spans="1:39" ht="13.5" customHeight="1" x14ac:dyDescent="0.35">
      <c r="A997" s="419"/>
      <c r="B997" s="418"/>
      <c r="C997" s="419"/>
      <c r="D997" s="419"/>
      <c r="E997" s="420"/>
      <c r="F997" s="420"/>
      <c r="G997" s="421"/>
      <c r="H997" s="421"/>
      <c r="I997" s="421"/>
      <c r="J997" s="421"/>
      <c r="K997" s="421"/>
      <c r="L997" s="421"/>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row>
    <row r="998" spans="1:39" ht="13.5" customHeight="1" x14ac:dyDescent="0.35">
      <c r="A998" s="419"/>
      <c r="B998" s="418"/>
      <c r="C998" s="419"/>
      <c r="D998" s="419"/>
      <c r="E998" s="420"/>
      <c r="F998" s="420"/>
      <c r="G998" s="421"/>
      <c r="H998" s="421"/>
      <c r="I998" s="421"/>
      <c r="J998" s="421"/>
      <c r="K998" s="421"/>
      <c r="L998" s="421"/>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row>
    <row r="999" spans="1:39" ht="13.5" customHeight="1" x14ac:dyDescent="0.35">
      <c r="A999" s="419"/>
      <c r="B999" s="418"/>
      <c r="C999" s="419"/>
      <c r="D999" s="419"/>
      <c r="E999" s="420"/>
      <c r="F999" s="420"/>
      <c r="G999" s="421"/>
      <c r="H999" s="421"/>
      <c r="I999" s="421"/>
      <c r="J999" s="421"/>
      <c r="K999" s="421"/>
      <c r="L999" s="421"/>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row>
    <row r="1000" spans="1:39" ht="13.5" customHeight="1" thickBot="1" x14ac:dyDescent="0.4">
      <c r="A1000" s="419"/>
      <c r="B1000" s="418"/>
      <c r="C1000" s="419"/>
      <c r="D1000" s="419"/>
      <c r="E1000" s="420"/>
      <c r="F1000" s="420"/>
      <c r="G1000" s="421"/>
      <c r="H1000" s="421"/>
      <c r="I1000" s="421"/>
      <c r="J1000" s="421"/>
      <c r="K1000" s="421"/>
      <c r="L1000" s="421"/>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row>
  </sheetData>
  <mergeCells count="29">
    <mergeCell ref="AC1:AE1"/>
    <mergeCell ref="AG1:AI1"/>
    <mergeCell ref="AJ1:AL1"/>
    <mergeCell ref="A1:F1"/>
    <mergeCell ref="G1:K1"/>
    <mergeCell ref="L1:N1"/>
    <mergeCell ref="O1:Q1"/>
    <mergeCell ref="S1:U1"/>
    <mergeCell ref="V1:X1"/>
    <mergeCell ref="Z1:AB1"/>
    <mergeCell ref="B16:B17"/>
    <mergeCell ref="C16:C17"/>
    <mergeCell ref="A20:A25"/>
    <mergeCell ref="A3:A11"/>
    <mergeCell ref="B5:B6"/>
    <mergeCell ref="C5:C6"/>
    <mergeCell ref="A12:A19"/>
    <mergeCell ref="B12:B13"/>
    <mergeCell ref="C12:C13"/>
    <mergeCell ref="G14:G15"/>
    <mergeCell ref="G24:K24"/>
    <mergeCell ref="G25:K25"/>
    <mergeCell ref="H14:H15"/>
    <mergeCell ref="I14:I15"/>
    <mergeCell ref="G18:K18"/>
    <mergeCell ref="G20:K20"/>
    <mergeCell ref="G21:K21"/>
    <mergeCell ref="G22:K22"/>
    <mergeCell ref="G23:K23"/>
  </mergeCells>
  <conditionalFormatting sqref="N3">
    <cfRule type="cellIs" dxfId="499" priority="1" operator="between">
      <formula>0</formula>
      <formula>0.3999</formula>
    </cfRule>
    <cfRule type="cellIs" dxfId="498" priority="2" operator="between">
      <formula>0.4</formula>
      <formula>0.59</formula>
    </cfRule>
    <cfRule type="cellIs" dxfId="497" priority="3" operator="between">
      <formula>0.6</formula>
      <formula>0.69</formula>
    </cfRule>
    <cfRule type="cellIs" dxfId="496" priority="4" operator="between">
      <formula>0.7</formula>
      <formula>0.79</formula>
    </cfRule>
    <cfRule type="cellIs" dxfId="495" priority="5" operator="between">
      <formula>0.8</formula>
      <formula>1</formula>
    </cfRule>
  </conditionalFormatting>
  <conditionalFormatting sqref="N5:N6">
    <cfRule type="cellIs" dxfId="494" priority="6" operator="between">
      <formula>0</formula>
      <formula>0.3999</formula>
    </cfRule>
    <cfRule type="cellIs" dxfId="493" priority="7" operator="between">
      <formula>0.4</formula>
      <formula>0.59</formula>
    </cfRule>
    <cfRule type="cellIs" dxfId="492" priority="8" operator="between">
      <formula>0.6</formula>
      <formula>0.69</formula>
    </cfRule>
    <cfRule type="cellIs" dxfId="491" priority="9" operator="between">
      <formula>0.7</formula>
      <formula>0.79</formula>
    </cfRule>
    <cfRule type="cellIs" dxfId="490" priority="10" operator="between">
      <formula>0.8</formula>
      <formula>1</formula>
    </cfRule>
  </conditionalFormatting>
  <conditionalFormatting sqref="N11">
    <cfRule type="cellIs" dxfId="489" priority="11" operator="between">
      <formula>0</formula>
      <formula>0.3999</formula>
    </cfRule>
    <cfRule type="cellIs" dxfId="488" priority="12" operator="between">
      <formula>0.4</formula>
      <formula>0.59</formula>
    </cfRule>
    <cfRule type="cellIs" dxfId="487" priority="13" operator="between">
      <formula>0.6</formula>
      <formula>0.69</formula>
    </cfRule>
    <cfRule type="cellIs" dxfId="486" priority="14" operator="between">
      <formula>0.7</formula>
      <formula>0.79</formula>
    </cfRule>
    <cfRule type="cellIs" dxfId="485" priority="15" operator="between">
      <formula>0.8</formula>
      <formula>1</formula>
    </cfRule>
  </conditionalFormatting>
  <conditionalFormatting sqref="N14:N15">
    <cfRule type="cellIs" dxfId="484" priority="16" operator="between">
      <formula>0</formula>
      <formula>0.3999</formula>
    </cfRule>
    <cfRule type="cellIs" dxfId="483" priority="17" operator="between">
      <formula>0.4</formula>
      <formula>0.59</formula>
    </cfRule>
    <cfRule type="cellIs" dxfId="482" priority="18" operator="between">
      <formula>0.6</formula>
      <formula>0.69</formula>
    </cfRule>
    <cfRule type="cellIs" dxfId="481" priority="19" operator="between">
      <formula>0.7</formula>
      <formula>0.79</formula>
    </cfRule>
    <cfRule type="cellIs" dxfId="480" priority="20" operator="between">
      <formula>0.8</formula>
      <formula>1</formula>
    </cfRule>
  </conditionalFormatting>
  <conditionalFormatting sqref="Q3">
    <cfRule type="cellIs" dxfId="479" priority="21" operator="between">
      <formula>0</formula>
      <formula>0.3999</formula>
    </cfRule>
    <cfRule type="cellIs" dxfId="478" priority="22" operator="between">
      <formula>0.4</formula>
      <formula>0.59</formula>
    </cfRule>
    <cfRule type="cellIs" dxfId="477" priority="23" operator="between">
      <formula>0.6</formula>
      <formula>0.69</formula>
    </cfRule>
    <cfRule type="cellIs" dxfId="476" priority="24" operator="between">
      <formula>0.7</formula>
      <formula>0.79</formula>
    </cfRule>
    <cfRule type="cellIs" dxfId="475" priority="25" operator="between">
      <formula>0.8</formula>
      <formula>1</formula>
    </cfRule>
  </conditionalFormatting>
  <conditionalFormatting sqref="Q5:Q6">
    <cfRule type="cellIs" dxfId="474" priority="26" operator="between">
      <formula>0</formula>
      <formula>0.3999</formula>
    </cfRule>
    <cfRule type="cellIs" dxfId="473" priority="27" operator="between">
      <formula>0.4</formula>
      <formula>0.59</formula>
    </cfRule>
    <cfRule type="cellIs" dxfId="472" priority="28" operator="between">
      <formula>0.6</formula>
      <formula>0.69</formula>
    </cfRule>
    <cfRule type="cellIs" dxfId="471" priority="29" operator="between">
      <formula>0.7</formula>
      <formula>0.79</formula>
    </cfRule>
    <cfRule type="cellIs" dxfId="470" priority="30" operator="between">
      <formula>0.8</formula>
      <formula>1</formula>
    </cfRule>
  </conditionalFormatting>
  <conditionalFormatting sqref="Q11">
    <cfRule type="cellIs" dxfId="469" priority="31" operator="between">
      <formula>0</formula>
      <formula>0.3999</formula>
    </cfRule>
    <cfRule type="cellIs" dxfId="468" priority="32" operator="between">
      <formula>0.4</formula>
      <formula>0.59</formula>
    </cfRule>
    <cfRule type="cellIs" dxfId="467" priority="33" operator="between">
      <formula>0.6</formula>
      <formula>0.69</formula>
    </cfRule>
    <cfRule type="cellIs" dxfId="466" priority="34" operator="between">
      <formula>0.7</formula>
      <formula>0.79</formula>
    </cfRule>
    <cfRule type="cellIs" dxfId="465" priority="35" operator="between">
      <formula>0.8</formula>
      <formula>1</formula>
    </cfRule>
  </conditionalFormatting>
  <conditionalFormatting sqref="Q14:Q15">
    <cfRule type="cellIs" dxfId="464" priority="36" operator="between">
      <formula>0</formula>
      <formula>0.3999</formula>
    </cfRule>
    <cfRule type="cellIs" dxfId="463" priority="37" operator="between">
      <formula>0.4</formula>
      <formula>0.59</formula>
    </cfRule>
    <cfRule type="cellIs" dxfId="462" priority="38" operator="between">
      <formula>0.6</formula>
      <formula>0.69</formula>
    </cfRule>
    <cfRule type="cellIs" dxfId="461" priority="39" operator="between">
      <formula>0.7</formula>
      <formula>0.79</formula>
    </cfRule>
    <cfRule type="cellIs" dxfId="460" priority="40" operator="between">
      <formula>0.8</formula>
      <formula>1</formula>
    </cfRule>
  </conditionalFormatting>
  <conditionalFormatting sqref="U3">
    <cfRule type="cellIs" dxfId="459" priority="41" operator="between">
      <formula>0</formula>
      <formula>0.3999</formula>
    </cfRule>
    <cfRule type="cellIs" dxfId="458" priority="42" operator="between">
      <formula>0.4</formula>
      <formula>0.59</formula>
    </cfRule>
    <cfRule type="cellIs" dxfId="457" priority="43" operator="between">
      <formula>0.6</formula>
      <formula>0.69</formula>
    </cfRule>
    <cfRule type="cellIs" dxfId="456" priority="44" operator="between">
      <formula>0.7</formula>
      <formula>0.79</formula>
    </cfRule>
    <cfRule type="cellIs" dxfId="455" priority="45" operator="between">
      <formula>0.8</formula>
      <formula>1</formula>
    </cfRule>
  </conditionalFormatting>
  <conditionalFormatting sqref="U5:U6">
    <cfRule type="cellIs" dxfId="454" priority="46" operator="between">
      <formula>0</formula>
      <formula>0.3999</formula>
    </cfRule>
    <cfRule type="cellIs" dxfId="453" priority="47" operator="between">
      <formula>0.4</formula>
      <formula>0.59</formula>
    </cfRule>
    <cfRule type="cellIs" dxfId="452" priority="48" operator="between">
      <formula>0.6</formula>
      <formula>0.69</formula>
    </cfRule>
    <cfRule type="cellIs" dxfId="451" priority="49" operator="between">
      <formula>0.7</formula>
      <formula>0.79</formula>
    </cfRule>
    <cfRule type="cellIs" dxfId="450" priority="50" operator="between">
      <formula>0.8</formula>
      <formula>1</formula>
    </cfRule>
  </conditionalFormatting>
  <conditionalFormatting sqref="U11">
    <cfRule type="cellIs" dxfId="449" priority="51" operator="between">
      <formula>0</formula>
      <formula>0.3999</formula>
    </cfRule>
    <cfRule type="cellIs" dxfId="448" priority="52" operator="between">
      <formula>0.4</formula>
      <formula>0.59</formula>
    </cfRule>
    <cfRule type="cellIs" dxfId="447" priority="53" operator="between">
      <formula>0.6</formula>
      <formula>0.69</formula>
    </cfRule>
    <cfRule type="cellIs" dxfId="446" priority="54" operator="between">
      <formula>0.7</formula>
      <formula>0.79</formula>
    </cfRule>
    <cfRule type="cellIs" dxfId="445" priority="55" operator="between">
      <formula>0.8</formula>
      <formula>1</formula>
    </cfRule>
  </conditionalFormatting>
  <conditionalFormatting sqref="U14:U15">
    <cfRule type="cellIs" dxfId="444" priority="56" operator="between">
      <formula>0</formula>
      <formula>0.3999</formula>
    </cfRule>
    <cfRule type="cellIs" dxfId="443" priority="57" operator="between">
      <formula>0.4</formula>
      <formula>0.59</formula>
    </cfRule>
    <cfRule type="cellIs" dxfId="442" priority="58" operator="between">
      <formula>0.6</formula>
      <formula>0.69</formula>
    </cfRule>
    <cfRule type="cellIs" dxfId="441" priority="59" operator="between">
      <formula>0.7</formula>
      <formula>0.79</formula>
    </cfRule>
    <cfRule type="cellIs" dxfId="440" priority="60" operator="between">
      <formula>0.8</formula>
      <formula>1</formula>
    </cfRule>
  </conditionalFormatting>
  <conditionalFormatting sqref="X3">
    <cfRule type="cellIs" dxfId="439" priority="61" operator="between">
      <formula>0</formula>
      <formula>0.3999</formula>
    </cfRule>
    <cfRule type="cellIs" dxfId="438" priority="62" operator="between">
      <formula>0.4</formula>
      <formula>0.59</formula>
    </cfRule>
    <cfRule type="cellIs" dxfId="437" priority="63" operator="between">
      <formula>0.6</formula>
      <formula>0.69</formula>
    </cfRule>
    <cfRule type="cellIs" dxfId="436" priority="64" operator="between">
      <formula>0.7</formula>
      <formula>0.79</formula>
    </cfRule>
    <cfRule type="cellIs" dxfId="435" priority="65" operator="between">
      <formula>0.8</formula>
      <formula>1</formula>
    </cfRule>
  </conditionalFormatting>
  <conditionalFormatting sqref="X5:X6">
    <cfRule type="cellIs" dxfId="434" priority="66" operator="between">
      <formula>0</formula>
      <formula>0.3999</formula>
    </cfRule>
    <cfRule type="cellIs" dxfId="433" priority="67" operator="between">
      <formula>0.4</formula>
      <formula>0.59</formula>
    </cfRule>
    <cfRule type="cellIs" dxfId="432" priority="68" operator="between">
      <formula>0.6</formula>
      <formula>0.69</formula>
    </cfRule>
    <cfRule type="cellIs" dxfId="431" priority="69" operator="between">
      <formula>0.7</formula>
      <formula>0.79</formula>
    </cfRule>
    <cfRule type="cellIs" dxfId="430" priority="70" operator="between">
      <formula>0.8</formula>
      <formula>1</formula>
    </cfRule>
  </conditionalFormatting>
  <conditionalFormatting sqref="X11">
    <cfRule type="cellIs" dxfId="429" priority="71" operator="between">
      <formula>0</formula>
      <formula>0.3999</formula>
    </cfRule>
    <cfRule type="cellIs" dxfId="428" priority="72" operator="between">
      <formula>0.4</formula>
      <formula>0.59</formula>
    </cfRule>
    <cfRule type="cellIs" dxfId="427" priority="73" operator="between">
      <formula>0.6</formula>
      <formula>0.69</formula>
    </cfRule>
    <cfRule type="cellIs" dxfId="426" priority="74" operator="between">
      <formula>0.7</formula>
      <formula>0.79</formula>
    </cfRule>
    <cfRule type="cellIs" dxfId="425" priority="75" operator="between">
      <formula>0.8</formula>
      <formula>1</formula>
    </cfRule>
  </conditionalFormatting>
  <conditionalFormatting sqref="X14:X15">
    <cfRule type="cellIs" dxfId="424" priority="76" operator="between">
      <formula>0</formula>
      <formula>0.3999</formula>
    </cfRule>
    <cfRule type="cellIs" dxfId="423" priority="77" operator="between">
      <formula>0.4</formula>
      <formula>0.59</formula>
    </cfRule>
    <cfRule type="cellIs" dxfId="422" priority="78" operator="between">
      <formula>0.6</formula>
      <formula>0.69</formula>
    </cfRule>
    <cfRule type="cellIs" dxfId="421" priority="79" operator="between">
      <formula>0.7</formula>
      <formula>0.79</formula>
    </cfRule>
    <cfRule type="cellIs" dxfId="420" priority="80" operator="between">
      <formula>0.8</formula>
      <formula>1</formula>
    </cfRule>
  </conditionalFormatting>
  <conditionalFormatting sqref="AB3">
    <cfRule type="cellIs" dxfId="419" priority="81" operator="between">
      <formula>0</formula>
      <formula>0.3999</formula>
    </cfRule>
    <cfRule type="cellIs" dxfId="418" priority="82" operator="between">
      <formula>0.4</formula>
      <formula>0.59</formula>
    </cfRule>
    <cfRule type="cellIs" dxfId="417" priority="83" operator="between">
      <formula>0.6</formula>
      <formula>0.69</formula>
    </cfRule>
    <cfRule type="cellIs" dxfId="416" priority="84" operator="between">
      <formula>0.7</formula>
      <formula>0.79</formula>
    </cfRule>
    <cfRule type="cellIs" dxfId="415" priority="85" operator="between">
      <formula>0.8</formula>
      <formula>1</formula>
    </cfRule>
  </conditionalFormatting>
  <conditionalFormatting sqref="AB5:AB6">
    <cfRule type="cellIs" dxfId="414" priority="86" operator="between">
      <formula>0</formula>
      <formula>0.3999</formula>
    </cfRule>
    <cfRule type="cellIs" dxfId="413" priority="87" operator="between">
      <formula>0.4</formula>
      <formula>0.59</formula>
    </cfRule>
    <cfRule type="cellIs" dxfId="412" priority="88" operator="between">
      <formula>0.6</formula>
      <formula>0.69</formula>
    </cfRule>
    <cfRule type="cellIs" dxfId="411" priority="89" operator="between">
      <formula>0.7</formula>
      <formula>0.79</formula>
    </cfRule>
    <cfRule type="cellIs" dxfId="410" priority="90" operator="between">
      <formula>0.8</formula>
      <formula>1</formula>
    </cfRule>
  </conditionalFormatting>
  <conditionalFormatting sqref="AB11">
    <cfRule type="cellIs" dxfId="409" priority="91" operator="between">
      <formula>0</formula>
      <formula>0.3999</formula>
    </cfRule>
    <cfRule type="cellIs" dxfId="408" priority="92" operator="between">
      <formula>0.4</formula>
      <formula>0.59</formula>
    </cfRule>
    <cfRule type="cellIs" dxfId="407" priority="93" operator="between">
      <formula>0.6</formula>
      <formula>0.69</formula>
    </cfRule>
    <cfRule type="cellIs" dxfId="406" priority="94" operator="between">
      <formula>0.7</formula>
      <formula>0.79</formula>
    </cfRule>
    <cfRule type="cellIs" dxfId="405" priority="95" operator="between">
      <formula>0.8</formula>
      <formula>1</formula>
    </cfRule>
  </conditionalFormatting>
  <conditionalFormatting sqref="AB14:AB15">
    <cfRule type="cellIs" dxfId="404" priority="96" operator="between">
      <formula>0</formula>
      <formula>0.3999</formula>
    </cfRule>
    <cfRule type="cellIs" dxfId="403" priority="97" operator="between">
      <formula>0.4</formula>
      <formula>0.59</formula>
    </cfRule>
    <cfRule type="cellIs" dxfId="402" priority="98" operator="between">
      <formula>0.6</formula>
      <formula>0.69</formula>
    </cfRule>
    <cfRule type="cellIs" dxfId="401" priority="99" operator="between">
      <formula>0.7</formula>
      <formula>0.79</formula>
    </cfRule>
    <cfRule type="cellIs" dxfId="400" priority="100" operator="between">
      <formula>0.8</formula>
      <formula>1</formula>
    </cfRule>
  </conditionalFormatting>
  <conditionalFormatting sqref="AE3">
    <cfRule type="cellIs" dxfId="399" priority="101" operator="between">
      <formula>0</formula>
      <formula>0.3999</formula>
    </cfRule>
    <cfRule type="cellIs" dxfId="398" priority="102" operator="between">
      <formula>0.4</formula>
      <formula>0.59</formula>
    </cfRule>
    <cfRule type="cellIs" dxfId="397" priority="103" operator="between">
      <formula>0.6</formula>
      <formula>0.69</formula>
    </cfRule>
    <cfRule type="cellIs" dxfId="396" priority="104" operator="between">
      <formula>0.7</formula>
      <formula>0.79</formula>
    </cfRule>
    <cfRule type="cellIs" dxfId="395" priority="105" operator="between">
      <formula>0.8</formula>
      <formula>1</formula>
    </cfRule>
  </conditionalFormatting>
  <conditionalFormatting sqref="AE5:AE6">
    <cfRule type="cellIs" dxfId="394" priority="106" operator="between">
      <formula>0</formula>
      <formula>0.3999</formula>
    </cfRule>
    <cfRule type="cellIs" dxfId="393" priority="107" operator="between">
      <formula>0.4</formula>
      <formula>0.59</formula>
    </cfRule>
    <cfRule type="cellIs" dxfId="392" priority="108" operator="between">
      <formula>0.6</formula>
      <formula>0.69</formula>
    </cfRule>
    <cfRule type="cellIs" dxfId="391" priority="109" operator="between">
      <formula>0.7</formula>
      <formula>0.79</formula>
    </cfRule>
    <cfRule type="cellIs" dxfId="390" priority="110" operator="between">
      <formula>0.8</formula>
      <formula>1</formula>
    </cfRule>
  </conditionalFormatting>
  <conditionalFormatting sqref="AE11">
    <cfRule type="cellIs" dxfId="389" priority="111" operator="between">
      <formula>0</formula>
      <formula>0.3999</formula>
    </cfRule>
    <cfRule type="cellIs" dxfId="388" priority="112" operator="between">
      <formula>0.4</formula>
      <formula>0.59</formula>
    </cfRule>
    <cfRule type="cellIs" dxfId="387" priority="113" operator="between">
      <formula>0.6</formula>
      <formula>0.69</formula>
    </cfRule>
    <cfRule type="cellIs" dxfId="386" priority="114" operator="between">
      <formula>0.7</formula>
      <formula>0.79</formula>
    </cfRule>
    <cfRule type="cellIs" dxfId="385" priority="115" operator="between">
      <formula>0.8</formula>
      <formula>1</formula>
    </cfRule>
  </conditionalFormatting>
  <conditionalFormatting sqref="AE14:AE15">
    <cfRule type="cellIs" dxfId="384" priority="116" operator="between">
      <formula>0</formula>
      <formula>0.3999</formula>
    </cfRule>
    <cfRule type="cellIs" dxfId="383" priority="117" operator="between">
      <formula>0.4</formula>
      <formula>0.59</formula>
    </cfRule>
    <cfRule type="cellIs" dxfId="382" priority="118" operator="between">
      <formula>0.6</formula>
      <formula>0.69</formula>
    </cfRule>
    <cfRule type="cellIs" dxfId="381" priority="119" operator="between">
      <formula>0.7</formula>
      <formula>0.79</formula>
    </cfRule>
    <cfRule type="cellIs" dxfId="380" priority="120" operator="between">
      <formula>0.8</formula>
      <formula>1</formula>
    </cfRule>
  </conditionalFormatting>
  <conditionalFormatting sqref="AI3">
    <cfRule type="cellIs" dxfId="379" priority="121" operator="between">
      <formula>0</formula>
      <formula>0.3999</formula>
    </cfRule>
    <cfRule type="cellIs" dxfId="378" priority="122" operator="between">
      <formula>0.4</formula>
      <formula>0.59</formula>
    </cfRule>
    <cfRule type="cellIs" dxfId="377" priority="123" operator="between">
      <formula>0.6</formula>
      <formula>0.69</formula>
    </cfRule>
    <cfRule type="cellIs" dxfId="376" priority="124" operator="between">
      <formula>0.7</formula>
      <formula>0.79</formula>
    </cfRule>
    <cfRule type="cellIs" dxfId="375" priority="125" operator="between">
      <formula>0.8</formula>
      <formula>1</formula>
    </cfRule>
  </conditionalFormatting>
  <conditionalFormatting sqref="AI5:AI6">
    <cfRule type="cellIs" dxfId="374" priority="126" operator="between">
      <formula>0</formula>
      <formula>0.3999</formula>
    </cfRule>
    <cfRule type="cellIs" dxfId="373" priority="127" operator="between">
      <formula>0.4</formula>
      <formula>0.59</formula>
    </cfRule>
    <cfRule type="cellIs" dxfId="372" priority="128" operator="between">
      <formula>0.6</formula>
      <formula>0.69</formula>
    </cfRule>
    <cfRule type="cellIs" dxfId="371" priority="129" operator="between">
      <formula>0.7</formula>
      <formula>0.79</formula>
    </cfRule>
    <cfRule type="cellIs" dxfId="370" priority="130" operator="between">
      <formula>0.8</formula>
      <formula>1</formula>
    </cfRule>
  </conditionalFormatting>
  <conditionalFormatting sqref="AI11">
    <cfRule type="cellIs" dxfId="369" priority="131" operator="between">
      <formula>0</formula>
      <formula>0.3999</formula>
    </cfRule>
    <cfRule type="cellIs" dxfId="368" priority="132" operator="between">
      <formula>0.4</formula>
      <formula>0.59</formula>
    </cfRule>
    <cfRule type="cellIs" dxfId="367" priority="133" operator="between">
      <formula>0.6</formula>
      <formula>0.69</formula>
    </cfRule>
    <cfRule type="cellIs" dxfId="366" priority="134" operator="between">
      <formula>0.7</formula>
      <formula>0.79</formula>
    </cfRule>
    <cfRule type="cellIs" dxfId="365" priority="135" operator="between">
      <formula>0.8</formula>
      <formula>1</formula>
    </cfRule>
  </conditionalFormatting>
  <conditionalFormatting sqref="AI14:AI15">
    <cfRule type="cellIs" dxfId="364" priority="136" operator="between">
      <formula>0</formula>
      <formula>0.3999</formula>
    </cfRule>
    <cfRule type="cellIs" dxfId="363" priority="137" operator="between">
      <formula>0.4</formula>
      <formula>0.59</formula>
    </cfRule>
    <cfRule type="cellIs" dxfId="362" priority="138" operator="between">
      <formula>0.6</formula>
      <formula>0.69</formula>
    </cfRule>
    <cfRule type="cellIs" dxfId="361" priority="139" operator="between">
      <formula>0.7</formula>
      <formula>0.79</formula>
    </cfRule>
    <cfRule type="cellIs" dxfId="360" priority="140" operator="between">
      <formula>0.8</formula>
      <formula>1</formula>
    </cfRule>
  </conditionalFormatting>
  <conditionalFormatting sqref="AL3">
    <cfRule type="cellIs" dxfId="359" priority="141" operator="between">
      <formula>0</formula>
      <formula>0.3999</formula>
    </cfRule>
    <cfRule type="cellIs" dxfId="358" priority="142" operator="between">
      <formula>0.4</formula>
      <formula>0.59</formula>
    </cfRule>
    <cfRule type="cellIs" dxfId="357" priority="143" operator="between">
      <formula>0.6</formula>
      <formula>0.69</formula>
    </cfRule>
    <cfRule type="cellIs" dxfId="356" priority="144" operator="between">
      <formula>0.7</formula>
      <formula>0.79</formula>
    </cfRule>
    <cfRule type="cellIs" dxfId="355" priority="145" operator="between">
      <formula>0.8</formula>
      <formula>1</formula>
    </cfRule>
  </conditionalFormatting>
  <conditionalFormatting sqref="AL5:AL6">
    <cfRule type="cellIs" dxfId="354" priority="146" operator="between">
      <formula>0</formula>
      <formula>0.3999</formula>
    </cfRule>
    <cfRule type="cellIs" dxfId="353" priority="147" operator="between">
      <formula>0.4</formula>
      <formula>0.59</formula>
    </cfRule>
    <cfRule type="cellIs" dxfId="352" priority="148" operator="between">
      <formula>0.6</formula>
      <formula>0.69</formula>
    </cfRule>
    <cfRule type="cellIs" dxfId="351" priority="149" operator="between">
      <formula>0.7</formula>
      <formula>0.79</formula>
    </cfRule>
    <cfRule type="cellIs" dxfId="350" priority="150" operator="between">
      <formula>0.8</formula>
      <formula>1</formula>
    </cfRule>
  </conditionalFormatting>
  <conditionalFormatting sqref="AL11">
    <cfRule type="cellIs" dxfId="349" priority="151" operator="between">
      <formula>0</formula>
      <formula>0.3999</formula>
    </cfRule>
    <cfRule type="cellIs" dxfId="348" priority="152" operator="between">
      <formula>0.4</formula>
      <formula>0.59</formula>
    </cfRule>
    <cfRule type="cellIs" dxfId="347" priority="153" operator="between">
      <formula>0.6</formula>
      <formula>0.69</formula>
    </cfRule>
    <cfRule type="cellIs" dxfId="346" priority="154" operator="between">
      <formula>0.7</formula>
      <formula>0.79</formula>
    </cfRule>
    <cfRule type="cellIs" dxfId="345" priority="155" operator="between">
      <formula>0.8</formula>
      <formula>1</formula>
    </cfRule>
  </conditionalFormatting>
  <conditionalFormatting sqref="AL14:AL15">
    <cfRule type="cellIs" dxfId="344" priority="156" operator="between">
      <formula>0</formula>
      <formula>0.3999</formula>
    </cfRule>
    <cfRule type="cellIs" dxfId="343" priority="157" operator="between">
      <formula>0.4</formula>
      <formula>0.59</formula>
    </cfRule>
    <cfRule type="cellIs" dxfId="342" priority="158" operator="between">
      <formula>0.6</formula>
      <formula>0.69</formula>
    </cfRule>
    <cfRule type="cellIs" dxfId="341" priority="159" operator="between">
      <formula>0.7</formula>
      <formula>0.79</formula>
    </cfRule>
    <cfRule type="cellIs" dxfId="34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53125" defaultRowHeight="15" customHeight="1" x14ac:dyDescent="0.35"/>
  <cols>
    <col min="1" max="1" width="20.453125" customWidth="1"/>
    <col min="2" max="2" width="24.54296875" customWidth="1"/>
    <col min="3" max="3" width="31.54296875" customWidth="1"/>
    <col min="4" max="5" width="49.7265625" customWidth="1"/>
    <col min="6" max="6" width="41.453125" customWidth="1"/>
    <col min="7" max="7" width="20.453125" customWidth="1"/>
    <col min="8" max="8" width="25.54296875" customWidth="1"/>
    <col min="9" max="9" width="34.81640625" customWidth="1"/>
    <col min="10" max="10" width="14.81640625" customWidth="1"/>
    <col min="11" max="11" width="29.1796875" customWidth="1"/>
    <col min="12" max="12" width="19" hidden="1" customWidth="1"/>
    <col min="13" max="13" width="15.81640625" hidden="1" customWidth="1"/>
    <col min="14" max="14" width="22.26953125" hidden="1" customWidth="1"/>
    <col min="15" max="15" width="19" hidden="1" customWidth="1"/>
    <col min="16" max="16" width="15.81640625" hidden="1" customWidth="1"/>
    <col min="17" max="17" width="22.26953125" hidden="1" customWidth="1"/>
    <col min="18" max="18" width="64.81640625" hidden="1" customWidth="1"/>
    <col min="19" max="19" width="19" hidden="1" customWidth="1"/>
    <col min="20" max="20" width="15.81640625" hidden="1" customWidth="1"/>
    <col min="21" max="21" width="22.26953125" hidden="1" customWidth="1"/>
    <col min="22" max="22" width="19" hidden="1" customWidth="1"/>
    <col min="23" max="23" width="15.81640625" hidden="1" customWidth="1"/>
    <col min="24" max="24" width="22.26953125" hidden="1" customWidth="1"/>
    <col min="25" max="25" width="64.81640625" hidden="1" customWidth="1"/>
    <col min="26" max="28" width="11.54296875" hidden="1" customWidth="1"/>
    <col min="29" max="29" width="14.7265625" hidden="1" customWidth="1"/>
    <col min="30" max="30" width="15.453125" hidden="1" customWidth="1"/>
    <col min="31" max="31" width="11.54296875" hidden="1" customWidth="1"/>
    <col min="32" max="32" width="48.54296875" hidden="1" customWidth="1"/>
    <col min="33" max="35" width="11.54296875" customWidth="1"/>
    <col min="36" max="36" width="14.7265625" customWidth="1"/>
    <col min="37" max="37" width="15.453125" customWidth="1"/>
    <col min="38" max="38" width="11.54296875" customWidth="1"/>
    <col min="39" max="39" width="22.26953125" customWidth="1"/>
  </cols>
  <sheetData>
    <row r="1" spans="1:39" ht="90" customHeight="1" thickBot="1" x14ac:dyDescent="0.4">
      <c r="A1" s="1621" t="s">
        <v>663</v>
      </c>
      <c r="B1" s="1414"/>
      <c r="C1" s="1414"/>
      <c r="D1" s="1414"/>
      <c r="E1" s="1414"/>
      <c r="F1" s="1415"/>
      <c r="G1" s="1410" t="s">
        <v>14</v>
      </c>
      <c r="H1" s="1411"/>
      <c r="I1" s="1411"/>
      <c r="J1" s="1411"/>
      <c r="K1" s="1412"/>
      <c r="L1" s="1444" t="s">
        <v>15</v>
      </c>
      <c r="M1" s="1414"/>
      <c r="N1" s="1415"/>
      <c r="O1" s="1445" t="s">
        <v>16</v>
      </c>
      <c r="P1" s="1414"/>
      <c r="Q1" s="1415"/>
      <c r="R1" s="166" t="s">
        <v>5</v>
      </c>
      <c r="S1" s="1516" t="s">
        <v>17</v>
      </c>
      <c r="T1" s="1414"/>
      <c r="U1" s="1415"/>
      <c r="V1" s="1516" t="s">
        <v>18</v>
      </c>
      <c r="W1" s="1414"/>
      <c r="X1" s="1415"/>
      <c r="Y1" s="429" t="s">
        <v>5</v>
      </c>
      <c r="Z1" s="1523" t="s">
        <v>1181</v>
      </c>
      <c r="AA1" s="1414"/>
      <c r="AB1" s="1415"/>
      <c r="AC1" s="1523" t="s">
        <v>1182</v>
      </c>
      <c r="AD1" s="1414"/>
      <c r="AE1" s="1415"/>
      <c r="AF1" s="168" t="s">
        <v>5</v>
      </c>
      <c r="AG1" s="1525" t="s">
        <v>439</v>
      </c>
      <c r="AH1" s="1414"/>
      <c r="AI1" s="1415"/>
      <c r="AJ1" s="1525" t="s">
        <v>440</v>
      </c>
      <c r="AK1" s="1414"/>
      <c r="AL1" s="1415"/>
      <c r="AM1" s="169" t="s">
        <v>5</v>
      </c>
    </row>
    <row r="2" spans="1:39" ht="14.25" customHeight="1" thickBot="1" x14ac:dyDescent="0.4">
      <c r="A2" s="8" t="s">
        <v>21</v>
      </c>
      <c r="B2" s="9" t="s">
        <v>23</v>
      </c>
      <c r="C2" s="8" t="s">
        <v>24</v>
      </c>
      <c r="D2" s="8" t="s">
        <v>25</v>
      </c>
      <c r="E2" s="9" t="s">
        <v>26</v>
      </c>
      <c r="F2" s="9">
        <v>2025</v>
      </c>
      <c r="G2" s="14" t="s">
        <v>33</v>
      </c>
      <c r="H2" s="14" t="s">
        <v>21</v>
      </c>
      <c r="I2" s="14" t="s">
        <v>34</v>
      </c>
      <c r="J2" s="14" t="s">
        <v>35</v>
      </c>
      <c r="K2" s="14" t="s">
        <v>36</v>
      </c>
      <c r="L2" s="15" t="s">
        <v>30</v>
      </c>
      <c r="M2" s="16" t="s">
        <v>31</v>
      </c>
      <c r="N2" s="16" t="s">
        <v>32</v>
      </c>
      <c r="O2" s="16" t="s">
        <v>30</v>
      </c>
      <c r="P2" s="16" t="s">
        <v>31</v>
      </c>
      <c r="Q2" s="16" t="s">
        <v>32</v>
      </c>
      <c r="R2" s="173"/>
      <c r="S2" s="17" t="s">
        <v>30</v>
      </c>
      <c r="T2" s="17" t="s">
        <v>31</v>
      </c>
      <c r="U2" s="18" t="s">
        <v>32</v>
      </c>
      <c r="V2" s="17" t="s">
        <v>30</v>
      </c>
      <c r="W2" s="17" t="s">
        <v>31</v>
      </c>
      <c r="X2" s="17" t="s">
        <v>32</v>
      </c>
      <c r="Y2" s="430"/>
      <c r="Z2" s="19" t="s">
        <v>30</v>
      </c>
      <c r="AA2" s="19" t="s">
        <v>31</v>
      </c>
      <c r="AB2" s="20" t="s">
        <v>32</v>
      </c>
      <c r="AC2" s="19" t="s">
        <v>30</v>
      </c>
      <c r="AD2" s="19" t="s">
        <v>31</v>
      </c>
      <c r="AE2" s="19" t="s">
        <v>32</v>
      </c>
      <c r="AF2" s="235"/>
      <c r="AG2" s="21" t="s">
        <v>30</v>
      </c>
      <c r="AH2" s="21" t="s">
        <v>31</v>
      </c>
      <c r="AI2" s="22" t="s">
        <v>32</v>
      </c>
      <c r="AJ2" s="21" t="s">
        <v>30</v>
      </c>
      <c r="AK2" s="21" t="s">
        <v>31</v>
      </c>
      <c r="AL2" s="21" t="s">
        <v>32</v>
      </c>
      <c r="AM2" s="179"/>
    </row>
    <row r="3" spans="1:39" ht="23.25" customHeight="1" x14ac:dyDescent="0.35">
      <c r="A3" s="1536" t="s">
        <v>664</v>
      </c>
      <c r="B3" s="1416" t="s">
        <v>665</v>
      </c>
      <c r="C3" s="1633" t="s">
        <v>666</v>
      </c>
      <c r="D3" s="461" t="s">
        <v>667</v>
      </c>
      <c r="E3" s="462">
        <v>7.7000000000000002E-3</v>
      </c>
      <c r="F3" s="463">
        <v>2.2000000000000002</v>
      </c>
      <c r="G3" s="464"/>
      <c r="H3" s="465"/>
      <c r="I3" s="465"/>
      <c r="J3" s="465"/>
      <c r="K3" s="466"/>
      <c r="L3" s="467"/>
      <c r="M3" s="465"/>
      <c r="N3" s="466"/>
      <c r="O3" s="464"/>
      <c r="P3" s="465"/>
      <c r="Q3" s="466"/>
      <c r="R3" s="468"/>
      <c r="S3" s="464"/>
      <c r="T3" s="465"/>
      <c r="U3" s="466"/>
      <c r="V3" s="464"/>
      <c r="W3" s="465"/>
      <c r="X3" s="466"/>
      <c r="Y3" s="468"/>
      <c r="Z3" s="464"/>
      <c r="AA3" s="465"/>
      <c r="AB3" s="466"/>
      <c r="AC3" s="464"/>
      <c r="AD3" s="465"/>
      <c r="AE3" s="466"/>
      <c r="AF3" s="468"/>
      <c r="AG3" s="464"/>
      <c r="AH3" s="465"/>
      <c r="AI3" s="466"/>
      <c r="AJ3" s="464"/>
      <c r="AK3" s="465"/>
      <c r="AL3" s="466"/>
      <c r="AM3" s="468"/>
    </row>
    <row r="4" spans="1:39" ht="39" customHeight="1" x14ac:dyDescent="0.35">
      <c r="A4" s="1465"/>
      <c r="B4" s="1409"/>
      <c r="C4" s="1409"/>
      <c r="D4" s="469" t="s">
        <v>678</v>
      </c>
      <c r="E4" s="443">
        <v>0.13900000000000001</v>
      </c>
      <c r="F4" s="441" t="s">
        <v>679</v>
      </c>
      <c r="G4" s="406"/>
      <c r="H4" s="407"/>
      <c r="I4" s="407"/>
      <c r="J4" s="407"/>
      <c r="K4" s="408"/>
      <c r="L4" s="470"/>
      <c r="M4" s="407"/>
      <c r="N4" s="408"/>
      <c r="O4" s="406"/>
      <c r="P4" s="407"/>
      <c r="Q4" s="408"/>
      <c r="R4" s="409"/>
      <c r="S4" s="406"/>
      <c r="T4" s="407"/>
      <c r="U4" s="408"/>
      <c r="V4" s="406"/>
      <c r="W4" s="407"/>
      <c r="X4" s="408"/>
      <c r="Y4" s="409"/>
      <c r="Z4" s="406"/>
      <c r="AA4" s="407"/>
      <c r="AB4" s="408"/>
      <c r="AC4" s="406"/>
      <c r="AD4" s="407"/>
      <c r="AE4" s="408"/>
      <c r="AF4" s="409"/>
      <c r="AG4" s="406"/>
      <c r="AH4" s="407"/>
      <c r="AI4" s="408"/>
      <c r="AJ4" s="406"/>
      <c r="AK4" s="407"/>
      <c r="AL4" s="408"/>
      <c r="AM4" s="409"/>
    </row>
    <row r="5" spans="1:39" ht="32.25" customHeight="1" x14ac:dyDescent="0.35">
      <c r="A5" s="1465"/>
      <c r="B5" s="1409"/>
      <c r="C5" s="1409"/>
      <c r="D5" s="469" t="s">
        <v>684</v>
      </c>
      <c r="E5" s="443">
        <v>6.4000000000000001E-2</v>
      </c>
      <c r="F5" s="441" t="s">
        <v>685</v>
      </c>
      <c r="G5" s="406"/>
      <c r="H5" s="407"/>
      <c r="I5" s="407"/>
      <c r="J5" s="407"/>
      <c r="K5" s="408"/>
      <c r="L5" s="470"/>
      <c r="M5" s="407"/>
      <c r="N5" s="408"/>
      <c r="O5" s="406"/>
      <c r="P5" s="407"/>
      <c r="Q5" s="408"/>
      <c r="R5" s="409"/>
      <c r="S5" s="406"/>
      <c r="T5" s="407"/>
      <c r="U5" s="408"/>
      <c r="V5" s="406"/>
      <c r="W5" s="407"/>
      <c r="X5" s="408"/>
      <c r="Y5" s="409"/>
      <c r="Z5" s="406"/>
      <c r="AA5" s="407"/>
      <c r="AB5" s="408"/>
      <c r="AC5" s="406"/>
      <c r="AD5" s="407"/>
      <c r="AE5" s="408"/>
      <c r="AF5" s="409"/>
      <c r="AG5" s="406"/>
      <c r="AH5" s="407"/>
      <c r="AI5" s="408"/>
      <c r="AJ5" s="406"/>
      <c r="AK5" s="407"/>
      <c r="AL5" s="408"/>
      <c r="AM5" s="409"/>
    </row>
    <row r="6" spans="1:39" ht="33.75" customHeight="1" x14ac:dyDescent="0.35">
      <c r="A6" s="1465"/>
      <c r="B6" s="1409"/>
      <c r="C6" s="1409"/>
      <c r="D6" s="469" t="s">
        <v>689</v>
      </c>
      <c r="E6" s="443">
        <v>0.21299999999999999</v>
      </c>
      <c r="F6" s="441" t="s">
        <v>690</v>
      </c>
      <c r="G6" s="406"/>
      <c r="H6" s="407"/>
      <c r="I6" s="407"/>
      <c r="J6" s="407"/>
      <c r="K6" s="408"/>
      <c r="L6" s="470"/>
      <c r="M6" s="407"/>
      <c r="N6" s="408"/>
      <c r="O6" s="406"/>
      <c r="P6" s="407"/>
      <c r="Q6" s="408"/>
      <c r="R6" s="409"/>
      <c r="S6" s="406"/>
      <c r="T6" s="407"/>
      <c r="U6" s="408"/>
      <c r="V6" s="406"/>
      <c r="W6" s="407"/>
      <c r="X6" s="408"/>
      <c r="Y6" s="409"/>
      <c r="Z6" s="406"/>
      <c r="AA6" s="407"/>
      <c r="AB6" s="408"/>
      <c r="AC6" s="406"/>
      <c r="AD6" s="407"/>
      <c r="AE6" s="408"/>
      <c r="AF6" s="409"/>
      <c r="AG6" s="406"/>
      <c r="AH6" s="407"/>
      <c r="AI6" s="408"/>
      <c r="AJ6" s="406"/>
      <c r="AK6" s="407"/>
      <c r="AL6" s="408"/>
      <c r="AM6" s="409"/>
    </row>
    <row r="7" spans="1:39" ht="34.5" customHeight="1" x14ac:dyDescent="0.35">
      <c r="A7" s="1465"/>
      <c r="B7" s="1409"/>
      <c r="C7" s="1404"/>
      <c r="D7" s="469" t="s">
        <v>693</v>
      </c>
      <c r="E7" s="443" t="s">
        <v>694</v>
      </c>
      <c r="F7" s="441" t="s">
        <v>695</v>
      </c>
      <c r="G7" s="406"/>
      <c r="H7" s="407"/>
      <c r="I7" s="407"/>
      <c r="J7" s="407"/>
      <c r="K7" s="408"/>
      <c r="L7" s="470"/>
      <c r="M7" s="407"/>
      <c r="N7" s="408"/>
      <c r="O7" s="406"/>
      <c r="P7" s="407"/>
      <c r="Q7" s="408"/>
      <c r="R7" s="409"/>
      <c r="S7" s="406"/>
      <c r="T7" s="407"/>
      <c r="U7" s="408"/>
      <c r="V7" s="406"/>
      <c r="W7" s="407"/>
      <c r="X7" s="408"/>
      <c r="Y7" s="409"/>
      <c r="Z7" s="406"/>
      <c r="AA7" s="407"/>
      <c r="AB7" s="408"/>
      <c r="AC7" s="406"/>
      <c r="AD7" s="407"/>
      <c r="AE7" s="408"/>
      <c r="AF7" s="409"/>
      <c r="AG7" s="406"/>
      <c r="AH7" s="407"/>
      <c r="AI7" s="408"/>
      <c r="AJ7" s="406"/>
      <c r="AK7" s="407"/>
      <c r="AL7" s="408"/>
      <c r="AM7" s="409"/>
    </row>
    <row r="8" spans="1:39" ht="48.75" customHeight="1" x14ac:dyDescent="0.35">
      <c r="A8" s="1465"/>
      <c r="B8" s="1409"/>
      <c r="C8" s="30" t="s">
        <v>702</v>
      </c>
      <c r="D8" s="30" t="s">
        <v>703</v>
      </c>
      <c r="E8" s="71" t="s">
        <v>69</v>
      </c>
      <c r="F8" s="381" t="s">
        <v>704</v>
      </c>
      <c r="G8" s="45" t="s">
        <v>451</v>
      </c>
      <c r="H8" s="46" t="s">
        <v>414</v>
      </c>
      <c r="I8" s="46" t="s">
        <v>415</v>
      </c>
      <c r="J8" s="30" t="s">
        <v>711</v>
      </c>
      <c r="K8" s="68" t="s">
        <v>712</v>
      </c>
      <c r="L8" s="248">
        <v>50</v>
      </c>
      <c r="M8" s="39">
        <v>0</v>
      </c>
      <c r="N8" s="471">
        <f t="shared" ref="N8:N13" si="0">+M8/L8</f>
        <v>0</v>
      </c>
      <c r="O8" s="37">
        <v>10000000</v>
      </c>
      <c r="P8" s="37">
        <v>0</v>
      </c>
      <c r="Q8" s="380">
        <f t="shared" ref="Q8:Q13" si="1">+P8/O8</f>
        <v>0</v>
      </c>
      <c r="R8" s="250" t="s">
        <v>713</v>
      </c>
      <c r="S8" s="53">
        <v>200</v>
      </c>
      <c r="T8" s="48">
        <v>225</v>
      </c>
      <c r="U8" s="472">
        <f t="shared" ref="U8:U13" si="2">+T8/S8</f>
        <v>1.125</v>
      </c>
      <c r="V8" s="252">
        <v>20000000</v>
      </c>
      <c r="W8" s="51">
        <v>11651333</v>
      </c>
      <c r="X8" s="473">
        <f t="shared" ref="X8:X13" si="3">+W8/V8</f>
        <v>0.58256664999999996</v>
      </c>
      <c r="Y8" s="52" t="s">
        <v>714</v>
      </c>
      <c r="Z8" s="54">
        <v>150</v>
      </c>
      <c r="AA8" s="55">
        <v>150</v>
      </c>
      <c r="AB8" s="474">
        <f t="shared" ref="AB8:AB13" si="4">+AA8/Z8</f>
        <v>1</v>
      </c>
      <c r="AC8" s="475">
        <v>70000000</v>
      </c>
      <c r="AD8" s="58">
        <v>70000000</v>
      </c>
      <c r="AE8" s="473">
        <f t="shared" ref="AE8:AE13" si="5">+AD8/AC8</f>
        <v>1</v>
      </c>
      <c r="AF8" s="52" t="s">
        <v>715</v>
      </c>
      <c r="AG8" s="54">
        <v>150</v>
      </c>
      <c r="AH8" s="55">
        <v>0</v>
      </c>
      <c r="AI8" s="474">
        <f t="shared" ref="AI8:AI13" si="6">+AH8/AG8</f>
        <v>0</v>
      </c>
      <c r="AJ8" s="475">
        <v>26000000</v>
      </c>
      <c r="AK8" s="58">
        <v>2100000</v>
      </c>
      <c r="AL8" s="473">
        <f t="shared" ref="AL8:AL13" si="7">+AK8/AJ8</f>
        <v>8.0769230769230774E-2</v>
      </c>
      <c r="AM8" s="52" t="s">
        <v>716</v>
      </c>
    </row>
    <row r="9" spans="1:39" ht="48.75" customHeight="1" x14ac:dyDescent="0.35">
      <c r="A9" s="1465"/>
      <c r="B9" s="1409"/>
      <c r="C9" s="1401" t="s">
        <v>717</v>
      </c>
      <c r="D9" s="1401" t="s">
        <v>718</v>
      </c>
      <c r="E9" s="1584">
        <v>7</v>
      </c>
      <c r="F9" s="1577">
        <v>7</v>
      </c>
      <c r="G9" s="1437" t="s">
        <v>451</v>
      </c>
      <c r="H9" s="1408" t="s">
        <v>414</v>
      </c>
      <c r="I9" s="1408" t="s">
        <v>721</v>
      </c>
      <c r="J9" s="25" t="s">
        <v>722</v>
      </c>
      <c r="K9" s="80" t="s">
        <v>723</v>
      </c>
      <c r="L9" s="248">
        <v>2</v>
      </c>
      <c r="M9" s="39">
        <v>2</v>
      </c>
      <c r="N9" s="471">
        <f t="shared" si="0"/>
        <v>1</v>
      </c>
      <c r="O9" s="37">
        <v>15519269</v>
      </c>
      <c r="P9" s="37">
        <v>10366666</v>
      </c>
      <c r="Q9" s="380">
        <f t="shared" si="1"/>
        <v>0.66798674602521546</v>
      </c>
      <c r="R9" s="255" t="s">
        <v>724</v>
      </c>
      <c r="S9" s="53">
        <v>2</v>
      </c>
      <c r="T9" s="48">
        <v>2</v>
      </c>
      <c r="U9" s="472">
        <f t="shared" si="2"/>
        <v>1</v>
      </c>
      <c r="V9" s="252">
        <v>17555000</v>
      </c>
      <c r="W9" s="51">
        <v>17555000</v>
      </c>
      <c r="X9" s="473">
        <f t="shared" si="3"/>
        <v>1</v>
      </c>
      <c r="Y9" s="52" t="s">
        <v>725</v>
      </c>
      <c r="Z9" s="54">
        <v>2</v>
      </c>
      <c r="AA9" s="55">
        <v>2</v>
      </c>
      <c r="AB9" s="474">
        <f t="shared" si="4"/>
        <v>1</v>
      </c>
      <c r="AC9" s="476">
        <v>27810000</v>
      </c>
      <c r="AD9" s="97">
        <v>21820000</v>
      </c>
      <c r="AE9" s="473">
        <f t="shared" si="5"/>
        <v>0.78460985257101767</v>
      </c>
      <c r="AF9" s="52" t="s">
        <v>726</v>
      </c>
      <c r="AG9" s="54">
        <v>2</v>
      </c>
      <c r="AH9" s="55">
        <v>0</v>
      </c>
      <c r="AI9" s="474">
        <f t="shared" si="6"/>
        <v>0</v>
      </c>
      <c r="AJ9" s="476">
        <v>28000000</v>
      </c>
      <c r="AK9" s="97">
        <v>14400000</v>
      </c>
      <c r="AL9" s="473">
        <f t="shared" si="7"/>
        <v>0.51428571428571423</v>
      </c>
      <c r="AM9" s="52" t="s">
        <v>727</v>
      </c>
    </row>
    <row r="10" spans="1:39" ht="48.75" customHeight="1" x14ac:dyDescent="0.35">
      <c r="A10" s="1465"/>
      <c r="B10" s="1409"/>
      <c r="C10" s="1404"/>
      <c r="D10" s="1404"/>
      <c r="E10" s="1404"/>
      <c r="F10" s="1498"/>
      <c r="G10" s="1438"/>
      <c r="H10" s="1404"/>
      <c r="I10" s="1404"/>
      <c r="J10" s="25" t="s">
        <v>728</v>
      </c>
      <c r="K10" s="80" t="s">
        <v>729</v>
      </c>
      <c r="L10" s="248">
        <v>1</v>
      </c>
      <c r="M10" s="39">
        <v>1</v>
      </c>
      <c r="N10" s="471">
        <f t="shared" si="0"/>
        <v>1</v>
      </c>
      <c r="O10" s="37">
        <v>15000000</v>
      </c>
      <c r="P10" s="37">
        <v>14999999</v>
      </c>
      <c r="Q10" s="380">
        <f t="shared" si="1"/>
        <v>0.99999993333333337</v>
      </c>
      <c r="R10" s="250" t="s">
        <v>730</v>
      </c>
      <c r="S10" s="53">
        <v>1</v>
      </c>
      <c r="T10" s="48">
        <v>0</v>
      </c>
      <c r="U10" s="472">
        <f t="shared" si="2"/>
        <v>0</v>
      </c>
      <c r="V10" s="252">
        <v>20000000</v>
      </c>
      <c r="W10" s="51">
        <v>0</v>
      </c>
      <c r="X10" s="473">
        <f t="shared" si="3"/>
        <v>0</v>
      </c>
      <c r="Y10" s="52" t="s">
        <v>731</v>
      </c>
      <c r="Z10" s="54">
        <v>1</v>
      </c>
      <c r="AA10" s="55">
        <v>1</v>
      </c>
      <c r="AB10" s="474">
        <f t="shared" si="4"/>
        <v>1</v>
      </c>
      <c r="AC10" s="476">
        <v>20000000</v>
      </c>
      <c r="AD10" s="97">
        <v>7902471.1900000004</v>
      </c>
      <c r="AE10" s="473">
        <f t="shared" si="5"/>
        <v>0.3951235595</v>
      </c>
      <c r="AF10" s="52" t="s">
        <v>732</v>
      </c>
      <c r="AG10" s="54">
        <v>1</v>
      </c>
      <c r="AH10" s="55">
        <v>0</v>
      </c>
      <c r="AI10" s="474">
        <f t="shared" si="6"/>
        <v>0</v>
      </c>
      <c r="AJ10" s="476">
        <v>28000000</v>
      </c>
      <c r="AK10" s="97">
        <v>4450000</v>
      </c>
      <c r="AL10" s="473">
        <f t="shared" si="7"/>
        <v>0.15892857142857142</v>
      </c>
      <c r="AM10" s="52" t="s">
        <v>733</v>
      </c>
    </row>
    <row r="11" spans="1:39" ht="48.75" customHeight="1" x14ac:dyDescent="0.35">
      <c r="A11" s="1465"/>
      <c r="B11" s="1409"/>
      <c r="C11" s="1401" t="s">
        <v>734</v>
      </c>
      <c r="D11" s="1401" t="s">
        <v>735</v>
      </c>
      <c r="E11" s="1634">
        <v>0.15</v>
      </c>
      <c r="F11" s="1577" t="s">
        <v>736</v>
      </c>
      <c r="G11" s="1617" t="s">
        <v>451</v>
      </c>
      <c r="H11" s="1408" t="s">
        <v>414</v>
      </c>
      <c r="I11" s="1408" t="s">
        <v>415</v>
      </c>
      <c r="J11" s="25" t="s">
        <v>740</v>
      </c>
      <c r="K11" s="80" t="s">
        <v>741</v>
      </c>
      <c r="L11" s="248">
        <v>1</v>
      </c>
      <c r="M11" s="39">
        <v>1</v>
      </c>
      <c r="N11" s="471">
        <f t="shared" si="0"/>
        <v>1</v>
      </c>
      <c r="O11" s="37">
        <v>15000000</v>
      </c>
      <c r="P11" s="37">
        <v>14933315</v>
      </c>
      <c r="Q11" s="380">
        <f t="shared" si="1"/>
        <v>0.99555433333333332</v>
      </c>
      <c r="R11" s="1618" t="s">
        <v>742</v>
      </c>
      <c r="S11" s="53">
        <v>1</v>
      </c>
      <c r="T11" s="48">
        <v>1</v>
      </c>
      <c r="U11" s="472">
        <f t="shared" si="2"/>
        <v>1</v>
      </c>
      <c r="V11" s="252">
        <v>33487387</v>
      </c>
      <c r="W11" s="51">
        <v>32310000</v>
      </c>
      <c r="X11" s="473">
        <f t="shared" si="3"/>
        <v>0.96484088173257587</v>
      </c>
      <c r="Y11" s="52" t="s">
        <v>743</v>
      </c>
      <c r="Z11" s="54">
        <v>1</v>
      </c>
      <c r="AA11" s="55">
        <v>1</v>
      </c>
      <c r="AB11" s="474">
        <f t="shared" si="4"/>
        <v>1</v>
      </c>
      <c r="AC11" s="475">
        <v>53655000</v>
      </c>
      <c r="AD11" s="58">
        <v>53647750.109999999</v>
      </c>
      <c r="AE11" s="473">
        <f t="shared" si="5"/>
        <v>0.99986487950796754</v>
      </c>
      <c r="AF11" s="52" t="s">
        <v>744</v>
      </c>
      <c r="AG11" s="54">
        <v>1</v>
      </c>
      <c r="AH11" s="477">
        <v>0.08</v>
      </c>
      <c r="AI11" s="474">
        <f t="shared" si="6"/>
        <v>0.08</v>
      </c>
      <c r="AJ11" s="475">
        <v>39000000</v>
      </c>
      <c r="AK11" s="58">
        <v>9600000</v>
      </c>
      <c r="AL11" s="473">
        <f t="shared" si="7"/>
        <v>0.24615384615384617</v>
      </c>
      <c r="AM11" s="52" t="s">
        <v>745</v>
      </c>
    </row>
    <row r="12" spans="1:39" ht="48.75" customHeight="1" x14ac:dyDescent="0.35">
      <c r="A12" s="1465"/>
      <c r="B12" s="1409"/>
      <c r="C12" s="1404"/>
      <c r="D12" s="1404"/>
      <c r="E12" s="1404"/>
      <c r="F12" s="1498"/>
      <c r="G12" s="1438"/>
      <c r="H12" s="1404"/>
      <c r="I12" s="1404"/>
      <c r="J12" s="25" t="s">
        <v>746</v>
      </c>
      <c r="K12" s="80" t="s">
        <v>747</v>
      </c>
      <c r="L12" s="248">
        <v>12</v>
      </c>
      <c r="M12" s="39">
        <v>12</v>
      </c>
      <c r="N12" s="471">
        <f t="shared" si="0"/>
        <v>1</v>
      </c>
      <c r="O12" s="37">
        <v>35000000</v>
      </c>
      <c r="P12" s="37">
        <v>35000000</v>
      </c>
      <c r="Q12" s="380">
        <f t="shared" si="1"/>
        <v>1</v>
      </c>
      <c r="R12" s="1500"/>
      <c r="S12" s="53">
        <v>12</v>
      </c>
      <c r="T12" s="48">
        <v>12</v>
      </c>
      <c r="U12" s="472">
        <f t="shared" si="2"/>
        <v>1</v>
      </c>
      <c r="V12" s="252">
        <v>44755000</v>
      </c>
      <c r="W12" s="51">
        <v>44755000</v>
      </c>
      <c r="X12" s="473">
        <f t="shared" si="3"/>
        <v>1</v>
      </c>
      <c r="Y12" s="52" t="s">
        <v>748</v>
      </c>
      <c r="Z12" s="54">
        <v>12</v>
      </c>
      <c r="AA12" s="55">
        <v>12</v>
      </c>
      <c r="AB12" s="474">
        <f t="shared" si="4"/>
        <v>1</v>
      </c>
      <c r="AC12" s="475">
        <v>51675000</v>
      </c>
      <c r="AD12" s="58">
        <v>46537083.5</v>
      </c>
      <c r="AE12" s="473">
        <f t="shared" si="5"/>
        <v>0.90057249153362362</v>
      </c>
      <c r="AF12" s="52" t="s">
        <v>749</v>
      </c>
      <c r="AG12" s="54">
        <v>12</v>
      </c>
      <c r="AH12" s="55">
        <v>12</v>
      </c>
      <c r="AI12" s="474">
        <f t="shared" si="6"/>
        <v>1</v>
      </c>
      <c r="AJ12" s="475">
        <v>78000000</v>
      </c>
      <c r="AK12" s="58">
        <v>15900000</v>
      </c>
      <c r="AL12" s="473">
        <f t="shared" si="7"/>
        <v>0.20384615384615384</v>
      </c>
      <c r="AM12" s="52" t="s">
        <v>750</v>
      </c>
    </row>
    <row r="13" spans="1:39" ht="63" customHeight="1" x14ac:dyDescent="0.35">
      <c r="A13" s="1465"/>
      <c r="B13" s="1409"/>
      <c r="C13" s="1401" t="s">
        <v>751</v>
      </c>
      <c r="D13" s="30" t="s">
        <v>752</v>
      </c>
      <c r="E13" s="99" t="s">
        <v>69</v>
      </c>
      <c r="F13" s="56">
        <v>0.7</v>
      </c>
      <c r="G13" s="1617" t="s">
        <v>451</v>
      </c>
      <c r="H13" s="1408" t="s">
        <v>414</v>
      </c>
      <c r="I13" s="1408" t="s">
        <v>539</v>
      </c>
      <c r="J13" s="1408" t="s">
        <v>758</v>
      </c>
      <c r="K13" s="1619" t="s">
        <v>759</v>
      </c>
      <c r="L13" s="1425">
        <v>6</v>
      </c>
      <c r="M13" s="1398">
        <v>2</v>
      </c>
      <c r="N13" s="1620">
        <f t="shared" si="0"/>
        <v>0.33333333333333331</v>
      </c>
      <c r="O13" s="1612">
        <v>22138800</v>
      </c>
      <c r="P13" s="1612">
        <v>22138800</v>
      </c>
      <c r="Q13" s="1608">
        <f t="shared" si="1"/>
        <v>1</v>
      </c>
      <c r="R13" s="1618" t="s">
        <v>760</v>
      </c>
      <c r="S13" s="1625">
        <v>6</v>
      </c>
      <c r="T13" s="1614">
        <v>6</v>
      </c>
      <c r="U13" s="1608">
        <f t="shared" si="2"/>
        <v>1</v>
      </c>
      <c r="V13" s="1615">
        <v>18000000</v>
      </c>
      <c r="W13" s="1616">
        <v>18000000</v>
      </c>
      <c r="X13" s="1608">
        <f t="shared" si="3"/>
        <v>1</v>
      </c>
      <c r="Y13" s="1609" t="s">
        <v>761</v>
      </c>
      <c r="Z13" s="1610">
        <v>6</v>
      </c>
      <c r="AA13" s="1611">
        <v>5</v>
      </c>
      <c r="AB13" s="1608">
        <f t="shared" si="4"/>
        <v>0.83333333333333337</v>
      </c>
      <c r="AC13" s="1622">
        <v>27558000</v>
      </c>
      <c r="AD13" s="1623">
        <v>27558000</v>
      </c>
      <c r="AE13" s="1624">
        <f t="shared" si="5"/>
        <v>1</v>
      </c>
      <c r="AF13" s="1609" t="s">
        <v>762</v>
      </c>
      <c r="AG13" s="1610">
        <v>6</v>
      </c>
      <c r="AH13" s="1611">
        <v>6</v>
      </c>
      <c r="AI13" s="1608">
        <f t="shared" si="6"/>
        <v>1</v>
      </c>
      <c r="AJ13" s="1622">
        <v>18000000</v>
      </c>
      <c r="AK13" s="1623">
        <v>18000000</v>
      </c>
      <c r="AL13" s="1624">
        <f t="shared" si="7"/>
        <v>1</v>
      </c>
      <c r="AM13" s="1609" t="s">
        <v>763</v>
      </c>
    </row>
    <row r="14" spans="1:39" ht="63" customHeight="1" x14ac:dyDescent="0.35">
      <c r="A14" s="1465"/>
      <c r="B14" s="1409"/>
      <c r="C14" s="1404"/>
      <c r="D14" s="30" t="s">
        <v>764</v>
      </c>
      <c r="E14" s="99" t="s">
        <v>69</v>
      </c>
      <c r="F14" s="56">
        <v>0.3</v>
      </c>
      <c r="G14" s="1438"/>
      <c r="H14" s="1404"/>
      <c r="I14" s="1404"/>
      <c r="J14" s="1404"/>
      <c r="K14" s="1498"/>
      <c r="L14" s="1407"/>
      <c r="M14" s="1404"/>
      <c r="N14" s="1404"/>
      <c r="O14" s="1404"/>
      <c r="P14" s="1404"/>
      <c r="Q14" s="1498"/>
      <c r="R14" s="1500"/>
      <c r="S14" s="1438"/>
      <c r="T14" s="1404"/>
      <c r="U14" s="1498"/>
      <c r="V14" s="1438"/>
      <c r="W14" s="1404"/>
      <c r="X14" s="1498"/>
      <c r="Y14" s="1500"/>
      <c r="Z14" s="1438"/>
      <c r="AA14" s="1404"/>
      <c r="AB14" s="1498"/>
      <c r="AC14" s="1438"/>
      <c r="AD14" s="1404"/>
      <c r="AE14" s="1476"/>
      <c r="AF14" s="1500"/>
      <c r="AG14" s="1438"/>
      <c r="AH14" s="1404"/>
      <c r="AI14" s="1498"/>
      <c r="AJ14" s="1438"/>
      <c r="AK14" s="1404"/>
      <c r="AL14" s="1476"/>
      <c r="AM14" s="1500"/>
    </row>
    <row r="15" spans="1:39" ht="63" customHeight="1" x14ac:dyDescent="0.35">
      <c r="A15" s="1465"/>
      <c r="B15" s="1404"/>
      <c r="C15" s="30" t="s">
        <v>767</v>
      </c>
      <c r="D15" s="30" t="s">
        <v>768</v>
      </c>
      <c r="E15" s="212">
        <v>7.5999999999999998E-2</v>
      </c>
      <c r="F15" s="381" t="s">
        <v>769</v>
      </c>
      <c r="G15" s="261" t="s">
        <v>451</v>
      </c>
      <c r="H15" s="25" t="s">
        <v>414</v>
      </c>
      <c r="I15" s="25" t="s">
        <v>777</v>
      </c>
      <c r="J15" s="25" t="s">
        <v>778</v>
      </c>
      <c r="K15" s="80" t="s">
        <v>779</v>
      </c>
      <c r="L15" s="248">
        <v>75</v>
      </c>
      <c r="M15" s="39">
        <v>75</v>
      </c>
      <c r="N15" s="471">
        <f>+M15/L15</f>
        <v>1</v>
      </c>
      <c r="O15" s="37">
        <v>40000000</v>
      </c>
      <c r="P15" s="37">
        <v>15424999</v>
      </c>
      <c r="Q15" s="380">
        <f>+P15/O15</f>
        <v>0.38562497499999998</v>
      </c>
      <c r="R15" s="255" t="s">
        <v>713</v>
      </c>
      <c r="S15" s="53">
        <v>100</v>
      </c>
      <c r="T15" s="48">
        <v>100</v>
      </c>
      <c r="U15" s="474">
        <f>+T15/S15</f>
        <v>1</v>
      </c>
      <c r="V15" s="252">
        <v>325000000</v>
      </c>
      <c r="W15" s="51">
        <v>324995000</v>
      </c>
      <c r="X15" s="473">
        <f>+W15/V15</f>
        <v>0.99998461538461536</v>
      </c>
      <c r="Y15" s="52" t="s">
        <v>780</v>
      </c>
      <c r="Z15" s="54">
        <v>70</v>
      </c>
      <c r="AA15" s="55">
        <v>70</v>
      </c>
      <c r="AB15" s="474">
        <f>+AA15/Z15</f>
        <v>1</v>
      </c>
      <c r="AC15" s="476">
        <v>50795000</v>
      </c>
      <c r="AD15" s="97">
        <v>45168500</v>
      </c>
      <c r="AE15" s="473">
        <f>+AD15/AC15</f>
        <v>0.88923122354562456</v>
      </c>
      <c r="AF15" s="52" t="s">
        <v>781</v>
      </c>
      <c r="AG15" s="54">
        <v>55</v>
      </c>
      <c r="AH15" s="55">
        <v>0</v>
      </c>
      <c r="AI15" s="474">
        <f>+AH15/AG15</f>
        <v>0</v>
      </c>
      <c r="AJ15" s="476">
        <v>36307909</v>
      </c>
      <c r="AK15" s="97">
        <v>6400000</v>
      </c>
      <c r="AL15" s="473">
        <f>+AK15/AJ15</f>
        <v>0.17627013442167655</v>
      </c>
      <c r="AM15" s="52" t="s">
        <v>782</v>
      </c>
    </row>
    <row r="16" spans="1:39" ht="63" customHeight="1" x14ac:dyDescent="0.35">
      <c r="A16" s="1465"/>
      <c r="B16" s="1398" t="s">
        <v>783</v>
      </c>
      <c r="C16" s="302" t="s">
        <v>784</v>
      </c>
      <c r="D16" s="302" t="s">
        <v>785</v>
      </c>
      <c r="E16" s="293">
        <v>27.7</v>
      </c>
      <c r="F16" s="441" t="s">
        <v>786</v>
      </c>
      <c r="G16" s="406"/>
      <c r="H16" s="407"/>
      <c r="I16" s="407"/>
      <c r="J16" s="407"/>
      <c r="K16" s="408"/>
      <c r="L16" s="470"/>
      <c r="M16" s="407"/>
      <c r="N16" s="408"/>
      <c r="O16" s="406"/>
      <c r="P16" s="407"/>
      <c r="Q16" s="408"/>
      <c r="R16" s="409"/>
      <c r="S16" s="406"/>
      <c r="T16" s="407"/>
      <c r="U16" s="408"/>
      <c r="V16" s="406"/>
      <c r="W16" s="407"/>
      <c r="X16" s="408"/>
      <c r="Y16" s="409"/>
      <c r="Z16" s="406"/>
      <c r="AA16" s="407"/>
      <c r="AB16" s="408"/>
      <c r="AC16" s="406"/>
      <c r="AD16" s="407"/>
      <c r="AE16" s="408"/>
      <c r="AF16" s="409"/>
      <c r="AG16" s="406"/>
      <c r="AH16" s="407"/>
      <c r="AI16" s="408"/>
      <c r="AJ16" s="406"/>
      <c r="AK16" s="407"/>
      <c r="AL16" s="408"/>
      <c r="AM16" s="409"/>
    </row>
    <row r="17" spans="1:39" ht="87" customHeight="1" x14ac:dyDescent="0.35">
      <c r="A17" s="1465"/>
      <c r="B17" s="1409"/>
      <c r="C17" s="30" t="s">
        <v>792</v>
      </c>
      <c r="D17" s="30" t="s">
        <v>793</v>
      </c>
      <c r="E17" s="39" t="s">
        <v>794</v>
      </c>
      <c r="F17" s="382" t="s">
        <v>795</v>
      </c>
      <c r="G17" s="27" t="s">
        <v>519</v>
      </c>
      <c r="H17" s="25" t="s">
        <v>414</v>
      </c>
      <c r="I17" s="25" t="s">
        <v>539</v>
      </c>
      <c r="J17" s="25" t="s">
        <v>806</v>
      </c>
      <c r="K17" s="80" t="s">
        <v>541</v>
      </c>
      <c r="L17" s="248">
        <v>14</v>
      </c>
      <c r="M17" s="39">
        <v>15</v>
      </c>
      <c r="N17" s="478">
        <f>+M17/L17</f>
        <v>1.0714285714285714</v>
      </c>
      <c r="O17" s="37">
        <v>148013333</v>
      </c>
      <c r="P17" s="37">
        <v>148013333</v>
      </c>
      <c r="Q17" s="380">
        <f>+P17/O17</f>
        <v>1</v>
      </c>
      <c r="R17" s="255" t="s">
        <v>542</v>
      </c>
      <c r="S17" s="53">
        <v>14</v>
      </c>
      <c r="T17" s="48">
        <v>14</v>
      </c>
      <c r="U17" s="474">
        <f>+T17/S17</f>
        <v>1</v>
      </c>
      <c r="V17" s="252">
        <v>30000000</v>
      </c>
      <c r="W17" s="51">
        <v>22420000</v>
      </c>
      <c r="X17" s="473">
        <f>+W17/V17</f>
        <v>0.74733333333333329</v>
      </c>
      <c r="Y17" s="52" t="s">
        <v>807</v>
      </c>
      <c r="Z17" s="54">
        <v>14</v>
      </c>
      <c r="AA17" s="55">
        <v>14</v>
      </c>
      <c r="AB17" s="474">
        <f>+AA17/Z17</f>
        <v>1</v>
      </c>
      <c r="AC17" s="476">
        <v>361919168</v>
      </c>
      <c r="AD17" s="97">
        <v>346311182</v>
      </c>
      <c r="AE17" s="473">
        <f>+AD17/AC17</f>
        <v>0.95687438693493021</v>
      </c>
      <c r="AF17" s="52" t="s">
        <v>1196</v>
      </c>
      <c r="AG17" s="54">
        <v>14</v>
      </c>
      <c r="AH17" s="55">
        <v>3</v>
      </c>
      <c r="AI17" s="474">
        <f>+AH17/AG17</f>
        <v>0.21428571428571427</v>
      </c>
      <c r="AJ17" s="476">
        <v>137351072</v>
      </c>
      <c r="AK17" s="97">
        <v>37351072</v>
      </c>
      <c r="AL17" s="473">
        <f>+AK17/AJ17</f>
        <v>0.2719387002672975</v>
      </c>
      <c r="AM17" s="52" t="s">
        <v>960</v>
      </c>
    </row>
    <row r="18" spans="1:39" ht="66.75" customHeight="1" x14ac:dyDescent="0.35">
      <c r="A18" s="1465"/>
      <c r="B18" s="1409"/>
      <c r="C18" s="1578" t="s">
        <v>809</v>
      </c>
      <c r="D18" s="302" t="s">
        <v>810</v>
      </c>
      <c r="E18" s="479" t="s">
        <v>811</v>
      </c>
      <c r="F18" s="442" t="s">
        <v>812</v>
      </c>
      <c r="G18" s="480" t="s">
        <v>1197</v>
      </c>
      <c r="H18" s="407"/>
      <c r="I18" s="407"/>
      <c r="J18" s="407"/>
      <c r="K18" s="408"/>
      <c r="L18" s="470"/>
      <c r="M18" s="407"/>
      <c r="N18" s="408"/>
      <c r="O18" s="406"/>
      <c r="P18" s="407"/>
      <c r="Q18" s="408"/>
      <c r="R18" s="409"/>
      <c r="S18" s="406"/>
      <c r="T18" s="407"/>
      <c r="U18" s="408"/>
      <c r="V18" s="406"/>
      <c r="W18" s="407"/>
      <c r="X18" s="408"/>
      <c r="Y18" s="409"/>
      <c r="Z18" s="406"/>
      <c r="AA18" s="407"/>
      <c r="AB18" s="408"/>
      <c r="AC18" s="406"/>
      <c r="AD18" s="407"/>
      <c r="AE18" s="408"/>
      <c r="AF18" s="409"/>
      <c r="AG18" s="406"/>
      <c r="AH18" s="407"/>
      <c r="AI18" s="408"/>
      <c r="AJ18" s="406"/>
      <c r="AK18" s="407"/>
      <c r="AL18" s="408"/>
      <c r="AM18" s="409"/>
    </row>
    <row r="19" spans="1:39" ht="14.25" customHeight="1" x14ac:dyDescent="0.35">
      <c r="A19" s="1465"/>
      <c r="B19" s="1404"/>
      <c r="C19" s="1404"/>
      <c r="D19" s="302" t="s">
        <v>819</v>
      </c>
      <c r="E19" s="444">
        <v>1.0999999999999999E-2</v>
      </c>
      <c r="F19" s="441" t="s">
        <v>820</v>
      </c>
      <c r="G19" s="406"/>
      <c r="H19" s="407"/>
      <c r="I19" s="407"/>
      <c r="J19" s="407"/>
      <c r="K19" s="408"/>
      <c r="L19" s="470"/>
      <c r="M19" s="407"/>
      <c r="N19" s="408"/>
      <c r="O19" s="406"/>
      <c r="P19" s="407"/>
      <c r="Q19" s="408"/>
      <c r="R19" s="409"/>
      <c r="S19" s="406"/>
      <c r="T19" s="407"/>
      <c r="U19" s="408"/>
      <c r="V19" s="406"/>
      <c r="W19" s="407"/>
      <c r="X19" s="408"/>
      <c r="Y19" s="409"/>
      <c r="Z19" s="406"/>
      <c r="AA19" s="407"/>
      <c r="AB19" s="408"/>
      <c r="AC19" s="406"/>
      <c r="AD19" s="407"/>
      <c r="AE19" s="408"/>
      <c r="AF19" s="409"/>
      <c r="AG19" s="406"/>
      <c r="AH19" s="407"/>
      <c r="AI19" s="408"/>
      <c r="AJ19" s="406"/>
      <c r="AK19" s="407"/>
      <c r="AL19" s="408"/>
      <c r="AM19" s="409"/>
    </row>
    <row r="20" spans="1:39" ht="14.25" customHeight="1" x14ac:dyDescent="0.35">
      <c r="A20" s="1465"/>
      <c r="B20" s="1398" t="s">
        <v>825</v>
      </c>
      <c r="C20" s="30" t="s">
        <v>826</v>
      </c>
      <c r="D20" s="30" t="s">
        <v>827</v>
      </c>
      <c r="E20" s="66" t="s">
        <v>69</v>
      </c>
      <c r="F20" s="56">
        <v>0.6</v>
      </c>
      <c r="G20" s="27" t="s">
        <v>519</v>
      </c>
      <c r="H20" s="25" t="s">
        <v>414</v>
      </c>
      <c r="I20" s="25" t="s">
        <v>539</v>
      </c>
      <c r="J20" s="25" t="s">
        <v>740</v>
      </c>
      <c r="K20" s="80" t="s">
        <v>832</v>
      </c>
      <c r="L20" s="248">
        <v>0.3</v>
      </c>
      <c r="M20" s="39">
        <v>0.3</v>
      </c>
      <c r="N20" s="478">
        <f t="shared" ref="N20:N21" si="8">+M20/L20</f>
        <v>1</v>
      </c>
      <c r="O20" s="37">
        <v>47586667</v>
      </c>
      <c r="P20" s="37">
        <v>19400000</v>
      </c>
      <c r="Q20" s="377">
        <f t="shared" ref="Q20:Q21" si="9">+P20/O20</f>
        <v>0.4076772176542644</v>
      </c>
      <c r="R20" s="250" t="s">
        <v>833</v>
      </c>
      <c r="S20" s="53">
        <v>0.7</v>
      </c>
      <c r="T20" s="48">
        <v>0.7</v>
      </c>
      <c r="U20" s="472">
        <f t="shared" ref="U20:U21" si="10">+T20/S20</f>
        <v>1</v>
      </c>
      <c r="V20" s="252">
        <v>18000000</v>
      </c>
      <c r="W20" s="51">
        <v>18000000</v>
      </c>
      <c r="X20" s="473">
        <f t="shared" ref="X20:X21" si="11">+W20/V20</f>
        <v>1</v>
      </c>
      <c r="Y20" s="52" t="s">
        <v>834</v>
      </c>
      <c r="Z20" s="54">
        <v>2</v>
      </c>
      <c r="AA20" s="55">
        <v>2</v>
      </c>
      <c r="AB20" s="472">
        <f>AA20/Z20</f>
        <v>1</v>
      </c>
      <c r="AC20" s="476">
        <v>94000000</v>
      </c>
      <c r="AD20" s="97">
        <v>91872500</v>
      </c>
      <c r="AE20" s="481">
        <f>AD20/AC20</f>
        <v>0.97736702127659569</v>
      </c>
      <c r="AF20" s="52" t="s">
        <v>1198</v>
      </c>
      <c r="AG20" s="54"/>
      <c r="AH20" s="55"/>
      <c r="AI20" s="472"/>
      <c r="AJ20" s="476"/>
      <c r="AK20" s="97"/>
      <c r="AL20" s="481"/>
      <c r="AM20" s="52"/>
    </row>
    <row r="21" spans="1:39" ht="39" customHeight="1" x14ac:dyDescent="0.35">
      <c r="A21" s="1465"/>
      <c r="B21" s="1409"/>
      <c r="C21" s="1401" t="s">
        <v>836</v>
      </c>
      <c r="D21" s="30" t="s">
        <v>837</v>
      </c>
      <c r="E21" s="71" t="s">
        <v>69</v>
      </c>
      <c r="F21" s="56" t="s">
        <v>838</v>
      </c>
      <c r="G21" s="1627" t="s">
        <v>519</v>
      </c>
      <c r="H21" s="1408" t="s">
        <v>414</v>
      </c>
      <c r="I21" s="1408" t="s">
        <v>539</v>
      </c>
      <c r="J21" s="1408" t="s">
        <v>843</v>
      </c>
      <c r="K21" s="1619" t="s">
        <v>844</v>
      </c>
      <c r="L21" s="1425">
        <v>1</v>
      </c>
      <c r="M21" s="1398">
        <v>1</v>
      </c>
      <c r="N21" s="1629">
        <f t="shared" si="8"/>
        <v>1</v>
      </c>
      <c r="O21" s="1612">
        <v>933596635.85000002</v>
      </c>
      <c r="P21" s="1612">
        <v>283654552</v>
      </c>
      <c r="Q21" s="1613">
        <f t="shared" si="9"/>
        <v>0.30382987803051004</v>
      </c>
      <c r="R21" s="1618" t="s">
        <v>845</v>
      </c>
      <c r="S21" s="1625">
        <v>1</v>
      </c>
      <c r="T21" s="1614">
        <v>1</v>
      </c>
      <c r="U21" s="1613">
        <f t="shared" si="10"/>
        <v>1</v>
      </c>
      <c r="V21" s="1615">
        <v>1260231673.6099999</v>
      </c>
      <c r="W21" s="1616">
        <v>659325228.50999999</v>
      </c>
      <c r="X21" s="1608">
        <f t="shared" si="11"/>
        <v>0.52317779525515984</v>
      </c>
      <c r="Y21" s="1632" t="s">
        <v>846</v>
      </c>
      <c r="Z21" s="1610">
        <v>1</v>
      </c>
      <c r="AA21" s="1611">
        <v>1</v>
      </c>
      <c r="AB21" s="1613">
        <f>+AA21/Z21</f>
        <v>1</v>
      </c>
      <c r="AC21" s="1606">
        <v>1511034344.1099999</v>
      </c>
      <c r="AD21" s="1607">
        <v>1240754039.95</v>
      </c>
      <c r="AE21" s="1613">
        <f>+AD21/AC21</f>
        <v>0.82112894705964135</v>
      </c>
      <c r="AF21" s="1609" t="s">
        <v>847</v>
      </c>
      <c r="AG21" s="1610">
        <v>1</v>
      </c>
      <c r="AH21" s="1611">
        <v>0</v>
      </c>
      <c r="AI21" s="1613">
        <f>+AH21/AG21</f>
        <v>0</v>
      </c>
      <c r="AJ21" s="1606">
        <v>144105000</v>
      </c>
      <c r="AK21" s="1607">
        <v>144105000</v>
      </c>
      <c r="AL21" s="1613">
        <f>+AK21/AJ21</f>
        <v>1</v>
      </c>
      <c r="AM21" s="1609" t="s">
        <v>848</v>
      </c>
    </row>
    <row r="22" spans="1:39" ht="39" customHeight="1" x14ac:dyDescent="0.35">
      <c r="A22" s="1465"/>
      <c r="B22" s="1409"/>
      <c r="C22" s="1409"/>
      <c r="D22" s="30" t="s">
        <v>849</v>
      </c>
      <c r="E22" s="106">
        <v>2.2000000000000001E-3</v>
      </c>
      <c r="F22" s="381" t="s">
        <v>850</v>
      </c>
      <c r="G22" s="1465"/>
      <c r="H22" s="1409"/>
      <c r="I22" s="1409"/>
      <c r="J22" s="1409"/>
      <c r="K22" s="1575"/>
      <c r="L22" s="1406"/>
      <c r="M22" s="1409"/>
      <c r="N22" s="1409"/>
      <c r="O22" s="1409"/>
      <c r="P22" s="1409"/>
      <c r="Q22" s="1575"/>
      <c r="R22" s="1428"/>
      <c r="S22" s="1465"/>
      <c r="T22" s="1409"/>
      <c r="U22" s="1575"/>
      <c r="V22" s="1465"/>
      <c r="W22" s="1409"/>
      <c r="X22" s="1575"/>
      <c r="Y22" s="1428"/>
      <c r="Z22" s="1465"/>
      <c r="AA22" s="1409"/>
      <c r="AB22" s="1575"/>
      <c r="AC22" s="1465"/>
      <c r="AD22" s="1409"/>
      <c r="AE22" s="1575"/>
      <c r="AF22" s="1428"/>
      <c r="AG22" s="1465"/>
      <c r="AH22" s="1409"/>
      <c r="AI22" s="1575"/>
      <c r="AJ22" s="1465"/>
      <c r="AK22" s="1409"/>
      <c r="AL22" s="1575"/>
      <c r="AM22" s="1428"/>
    </row>
    <row r="23" spans="1:39" ht="39" customHeight="1" x14ac:dyDescent="0.35">
      <c r="A23" s="1465"/>
      <c r="B23" s="1409"/>
      <c r="C23" s="1409"/>
      <c r="D23" s="30" t="s">
        <v>852</v>
      </c>
      <c r="E23" s="71">
        <v>233</v>
      </c>
      <c r="F23" s="381" t="s">
        <v>853</v>
      </c>
      <c r="G23" s="1465"/>
      <c r="H23" s="1409"/>
      <c r="I23" s="1409"/>
      <c r="J23" s="1409"/>
      <c r="K23" s="1575"/>
      <c r="L23" s="1406"/>
      <c r="M23" s="1409"/>
      <c r="N23" s="1409"/>
      <c r="O23" s="1409"/>
      <c r="P23" s="1409"/>
      <c r="Q23" s="1575"/>
      <c r="R23" s="1428"/>
      <c r="S23" s="1465"/>
      <c r="T23" s="1409"/>
      <c r="U23" s="1575"/>
      <c r="V23" s="1465"/>
      <c r="W23" s="1409"/>
      <c r="X23" s="1575"/>
      <c r="Y23" s="1428"/>
      <c r="Z23" s="1465"/>
      <c r="AA23" s="1409"/>
      <c r="AB23" s="1575"/>
      <c r="AC23" s="1465"/>
      <c r="AD23" s="1409"/>
      <c r="AE23" s="1575"/>
      <c r="AF23" s="1428"/>
      <c r="AG23" s="1465"/>
      <c r="AH23" s="1409"/>
      <c r="AI23" s="1575"/>
      <c r="AJ23" s="1465"/>
      <c r="AK23" s="1409"/>
      <c r="AL23" s="1575"/>
      <c r="AM23" s="1428"/>
    </row>
    <row r="24" spans="1:39" ht="39" customHeight="1" x14ac:dyDescent="0.35">
      <c r="A24" s="1465"/>
      <c r="B24" s="1409"/>
      <c r="C24" s="1404"/>
      <c r="D24" s="30" t="s">
        <v>855</v>
      </c>
      <c r="E24" s="106" t="s">
        <v>856</v>
      </c>
      <c r="F24" s="382" t="s">
        <v>857</v>
      </c>
      <c r="G24" s="1465"/>
      <c r="H24" s="1409"/>
      <c r="I24" s="1409"/>
      <c r="J24" s="1409"/>
      <c r="K24" s="1575"/>
      <c r="L24" s="1406"/>
      <c r="M24" s="1409"/>
      <c r="N24" s="1409"/>
      <c r="O24" s="1409"/>
      <c r="P24" s="1409"/>
      <c r="Q24" s="1575"/>
      <c r="R24" s="1428"/>
      <c r="S24" s="1465"/>
      <c r="T24" s="1409"/>
      <c r="U24" s="1575"/>
      <c r="V24" s="1465"/>
      <c r="W24" s="1409"/>
      <c r="X24" s="1575"/>
      <c r="Y24" s="1428"/>
      <c r="Z24" s="1465"/>
      <c r="AA24" s="1409"/>
      <c r="AB24" s="1575"/>
      <c r="AC24" s="1465"/>
      <c r="AD24" s="1409"/>
      <c r="AE24" s="1575"/>
      <c r="AF24" s="1428"/>
      <c r="AG24" s="1465"/>
      <c r="AH24" s="1409"/>
      <c r="AI24" s="1575"/>
      <c r="AJ24" s="1465"/>
      <c r="AK24" s="1409"/>
      <c r="AL24" s="1575"/>
      <c r="AM24" s="1428"/>
    </row>
    <row r="25" spans="1:39" ht="39" customHeight="1" x14ac:dyDescent="0.35">
      <c r="A25" s="1465"/>
      <c r="B25" s="1409"/>
      <c r="C25" s="1401" t="s">
        <v>861</v>
      </c>
      <c r="D25" s="30" t="s">
        <v>862</v>
      </c>
      <c r="E25" s="71">
        <v>1104</v>
      </c>
      <c r="F25" s="381" t="s">
        <v>863</v>
      </c>
      <c r="G25" s="1465"/>
      <c r="H25" s="1409"/>
      <c r="I25" s="1409"/>
      <c r="J25" s="1409"/>
      <c r="K25" s="1575"/>
      <c r="L25" s="1406"/>
      <c r="M25" s="1409"/>
      <c r="N25" s="1409"/>
      <c r="O25" s="1409"/>
      <c r="P25" s="1409"/>
      <c r="Q25" s="1575"/>
      <c r="R25" s="1428"/>
      <c r="S25" s="1465"/>
      <c r="T25" s="1409"/>
      <c r="U25" s="1575"/>
      <c r="V25" s="1465"/>
      <c r="W25" s="1409"/>
      <c r="X25" s="1575"/>
      <c r="Y25" s="1428"/>
      <c r="Z25" s="1465"/>
      <c r="AA25" s="1409"/>
      <c r="AB25" s="1575"/>
      <c r="AC25" s="1465"/>
      <c r="AD25" s="1409"/>
      <c r="AE25" s="1575"/>
      <c r="AF25" s="1428"/>
      <c r="AG25" s="1465"/>
      <c r="AH25" s="1409"/>
      <c r="AI25" s="1575"/>
      <c r="AJ25" s="1465"/>
      <c r="AK25" s="1409"/>
      <c r="AL25" s="1575"/>
      <c r="AM25" s="1428"/>
    </row>
    <row r="26" spans="1:39" ht="39" customHeight="1" x14ac:dyDescent="0.35">
      <c r="A26" s="1465"/>
      <c r="B26" s="1409"/>
      <c r="C26" s="1409"/>
      <c r="D26" s="30" t="s">
        <v>867</v>
      </c>
      <c r="E26" s="99">
        <v>2.1000000000000001E-2</v>
      </c>
      <c r="F26" s="381" t="s">
        <v>868</v>
      </c>
      <c r="G26" s="1465"/>
      <c r="H26" s="1409"/>
      <c r="I26" s="1409"/>
      <c r="J26" s="1409"/>
      <c r="K26" s="1575"/>
      <c r="L26" s="1406"/>
      <c r="M26" s="1409"/>
      <c r="N26" s="1409"/>
      <c r="O26" s="1409"/>
      <c r="P26" s="1409"/>
      <c r="Q26" s="1575"/>
      <c r="R26" s="1428"/>
      <c r="S26" s="1465"/>
      <c r="T26" s="1409"/>
      <c r="U26" s="1575"/>
      <c r="V26" s="1465"/>
      <c r="W26" s="1409"/>
      <c r="X26" s="1575"/>
      <c r="Y26" s="1428"/>
      <c r="Z26" s="1465"/>
      <c r="AA26" s="1409"/>
      <c r="AB26" s="1575"/>
      <c r="AC26" s="1465"/>
      <c r="AD26" s="1409"/>
      <c r="AE26" s="1575"/>
      <c r="AF26" s="1428"/>
      <c r="AG26" s="1465"/>
      <c r="AH26" s="1409"/>
      <c r="AI26" s="1575"/>
      <c r="AJ26" s="1465"/>
      <c r="AK26" s="1409"/>
      <c r="AL26" s="1575"/>
      <c r="AM26" s="1428"/>
    </row>
    <row r="27" spans="1:39" ht="39" customHeight="1" x14ac:dyDescent="0.35">
      <c r="A27" s="1438"/>
      <c r="B27" s="1404"/>
      <c r="C27" s="1404"/>
      <c r="D27" s="30" t="s">
        <v>872</v>
      </c>
      <c r="E27" s="106">
        <v>0.28199999999999997</v>
      </c>
      <c r="F27" s="381" t="s">
        <v>873</v>
      </c>
      <c r="G27" s="1438"/>
      <c r="H27" s="1404"/>
      <c r="I27" s="1404"/>
      <c r="J27" s="1404"/>
      <c r="K27" s="1498"/>
      <c r="L27" s="1407"/>
      <c r="M27" s="1404"/>
      <c r="N27" s="1404"/>
      <c r="O27" s="1404"/>
      <c r="P27" s="1404"/>
      <c r="Q27" s="1498"/>
      <c r="R27" s="1500"/>
      <c r="S27" s="1438"/>
      <c r="T27" s="1404"/>
      <c r="U27" s="1498"/>
      <c r="V27" s="1438"/>
      <c r="W27" s="1404"/>
      <c r="X27" s="1498"/>
      <c r="Y27" s="1500"/>
      <c r="Z27" s="1438"/>
      <c r="AA27" s="1404"/>
      <c r="AB27" s="1498"/>
      <c r="AC27" s="1438"/>
      <c r="AD27" s="1404"/>
      <c r="AE27" s="1498"/>
      <c r="AF27" s="1500"/>
      <c r="AG27" s="1438"/>
      <c r="AH27" s="1404"/>
      <c r="AI27" s="1498"/>
      <c r="AJ27" s="1438"/>
      <c r="AK27" s="1404"/>
      <c r="AL27" s="1498"/>
      <c r="AM27" s="1500"/>
    </row>
    <row r="28" spans="1:39" ht="61.5" customHeight="1" x14ac:dyDescent="0.35">
      <c r="A28" s="1535" t="s">
        <v>877</v>
      </c>
      <c r="B28" s="1398" t="s">
        <v>878</v>
      </c>
      <c r="C28" s="302" t="s">
        <v>879</v>
      </c>
      <c r="D28" s="302" t="s">
        <v>880</v>
      </c>
      <c r="E28" s="293" t="s">
        <v>69</v>
      </c>
      <c r="F28" s="441" t="s">
        <v>881</v>
      </c>
      <c r="G28" s="305" t="s">
        <v>887</v>
      </c>
      <c r="H28" s="284"/>
      <c r="I28" s="284"/>
      <c r="J28" s="284"/>
      <c r="K28" s="285"/>
      <c r="L28" s="482" t="s">
        <v>888</v>
      </c>
      <c r="M28" s="304" t="s">
        <v>889</v>
      </c>
      <c r="N28" s="483">
        <v>1</v>
      </c>
      <c r="O28" s="289" t="s">
        <v>890</v>
      </c>
      <c r="P28" s="289"/>
      <c r="Q28" s="396">
        <v>1</v>
      </c>
      <c r="R28" s="291" t="s">
        <v>891</v>
      </c>
      <c r="S28" s="303" t="s">
        <v>892</v>
      </c>
      <c r="T28" s="304" t="s">
        <v>893</v>
      </c>
      <c r="U28" s="484"/>
      <c r="V28" s="295" t="s">
        <v>894</v>
      </c>
      <c r="W28" s="289"/>
      <c r="X28" s="485"/>
      <c r="Y28" s="301" t="s">
        <v>891</v>
      </c>
      <c r="Z28" s="297"/>
      <c r="AA28" s="298"/>
      <c r="AB28" s="486"/>
      <c r="AC28" s="487"/>
      <c r="AD28" s="300"/>
      <c r="AE28" s="488"/>
      <c r="AF28" s="301"/>
      <c r="AG28" s="297"/>
      <c r="AH28" s="298"/>
      <c r="AI28" s="486"/>
      <c r="AJ28" s="487"/>
      <c r="AK28" s="300"/>
      <c r="AL28" s="488"/>
      <c r="AM28" s="301"/>
    </row>
    <row r="29" spans="1:39" ht="42" customHeight="1" x14ac:dyDescent="0.35">
      <c r="A29" s="1465"/>
      <c r="B29" s="1409"/>
      <c r="C29" s="1401" t="s">
        <v>895</v>
      </c>
      <c r="D29" s="302" t="s">
        <v>896</v>
      </c>
      <c r="E29" s="293">
        <v>7</v>
      </c>
      <c r="F29" s="441" t="s">
        <v>897</v>
      </c>
      <c r="G29" s="305" t="s">
        <v>900</v>
      </c>
      <c r="H29" s="407"/>
      <c r="I29" s="407"/>
      <c r="J29" s="407"/>
      <c r="K29" s="408"/>
      <c r="L29" s="470"/>
      <c r="M29" s="407"/>
      <c r="N29" s="408"/>
      <c r="O29" s="406"/>
      <c r="P29" s="407"/>
      <c r="Q29" s="408"/>
      <c r="R29" s="409"/>
      <c r="S29" s="406"/>
      <c r="T29" s="407"/>
      <c r="U29" s="408"/>
      <c r="V29" s="406"/>
      <c r="W29" s="407"/>
      <c r="X29" s="408"/>
      <c r="Y29" s="409"/>
      <c r="Z29" s="406"/>
      <c r="AA29" s="407"/>
      <c r="AB29" s="408"/>
      <c r="AC29" s="406"/>
      <c r="AD29" s="407"/>
      <c r="AE29" s="408"/>
      <c r="AF29" s="409"/>
      <c r="AG29" s="406"/>
      <c r="AH29" s="407"/>
      <c r="AI29" s="408"/>
      <c r="AJ29" s="406"/>
      <c r="AK29" s="407"/>
      <c r="AL29" s="408"/>
      <c r="AM29" s="409"/>
    </row>
    <row r="30" spans="1:39" ht="54" customHeight="1" x14ac:dyDescent="0.35">
      <c r="A30" s="1465"/>
      <c r="B30" s="1409"/>
      <c r="C30" s="1404"/>
      <c r="D30" s="302" t="s">
        <v>901</v>
      </c>
      <c r="E30" s="293" t="s">
        <v>69</v>
      </c>
      <c r="F30" s="441" t="s">
        <v>902</v>
      </c>
      <c r="G30" s="305" t="s">
        <v>905</v>
      </c>
      <c r="H30" s="284"/>
      <c r="I30" s="284"/>
      <c r="J30" s="284"/>
      <c r="K30" s="285"/>
      <c r="L30" s="482" t="s">
        <v>906</v>
      </c>
      <c r="M30" s="304">
        <v>2800</v>
      </c>
      <c r="N30" s="483">
        <v>28</v>
      </c>
      <c r="O30" s="289" t="s">
        <v>906</v>
      </c>
      <c r="P30" s="289">
        <v>0</v>
      </c>
      <c r="Q30" s="396">
        <v>0</v>
      </c>
      <c r="R30" s="291" t="s">
        <v>907</v>
      </c>
      <c r="S30" s="303" t="s">
        <v>908</v>
      </c>
      <c r="T30" s="304">
        <v>150</v>
      </c>
      <c r="U30" s="484">
        <v>1.5</v>
      </c>
      <c r="V30" s="295" t="s">
        <v>908</v>
      </c>
      <c r="W30" s="289"/>
      <c r="X30" s="485">
        <v>0</v>
      </c>
      <c r="Y30" s="301" t="s">
        <v>909</v>
      </c>
      <c r="Z30" s="297"/>
      <c r="AA30" s="298"/>
      <c r="AB30" s="486"/>
      <c r="AC30" s="487"/>
      <c r="AD30" s="300"/>
      <c r="AE30" s="488"/>
      <c r="AF30" s="301"/>
      <c r="AG30" s="406"/>
      <c r="AH30" s="407"/>
      <c r="AI30" s="408"/>
      <c r="AJ30" s="406"/>
      <c r="AK30" s="407"/>
      <c r="AL30" s="408"/>
      <c r="AM30" s="409"/>
    </row>
    <row r="31" spans="1:39" ht="52.5" customHeight="1" x14ac:dyDescent="0.35">
      <c r="A31" s="1465"/>
      <c r="B31" s="1409"/>
      <c r="C31" s="1578" t="s">
        <v>910</v>
      </c>
      <c r="D31" s="302" t="s">
        <v>911</v>
      </c>
      <c r="E31" s="293">
        <v>0</v>
      </c>
      <c r="F31" s="442" t="s">
        <v>912</v>
      </c>
      <c r="G31" s="305" t="s">
        <v>918</v>
      </c>
      <c r="H31" s="284"/>
      <c r="I31" s="284"/>
      <c r="J31" s="284"/>
      <c r="K31" s="285"/>
      <c r="L31" s="286"/>
      <c r="M31" s="287"/>
      <c r="N31" s="483"/>
      <c r="O31" s="289"/>
      <c r="P31" s="289"/>
      <c r="Q31" s="396"/>
      <c r="R31" s="291"/>
      <c r="S31" s="292"/>
      <c r="T31" s="293"/>
      <c r="U31" s="486"/>
      <c r="V31" s="295"/>
      <c r="W31" s="289"/>
      <c r="X31" s="488"/>
      <c r="Y31" s="301"/>
      <c r="Z31" s="297"/>
      <c r="AA31" s="298"/>
      <c r="AB31" s="486"/>
      <c r="AC31" s="487"/>
      <c r="AD31" s="300"/>
      <c r="AE31" s="488"/>
      <c r="AF31" s="301"/>
      <c r="AG31" s="297"/>
      <c r="AH31" s="298"/>
      <c r="AI31" s="486"/>
      <c r="AJ31" s="487"/>
      <c r="AK31" s="300"/>
      <c r="AL31" s="488"/>
      <c r="AM31" s="301"/>
    </row>
    <row r="32" spans="1:39" ht="36.75" customHeight="1" x14ac:dyDescent="0.35">
      <c r="A32" s="1465"/>
      <c r="B32" s="1409"/>
      <c r="C32" s="1404"/>
      <c r="D32" s="302" t="s">
        <v>919</v>
      </c>
      <c r="E32" s="293" t="s">
        <v>69</v>
      </c>
      <c r="F32" s="442" t="s">
        <v>920</v>
      </c>
      <c r="G32" s="305"/>
      <c r="H32" s="284"/>
      <c r="I32" s="284"/>
      <c r="J32" s="284"/>
      <c r="K32" s="285"/>
      <c r="L32" s="286"/>
      <c r="M32" s="287"/>
      <c r="N32" s="483"/>
      <c r="O32" s="289"/>
      <c r="P32" s="289"/>
      <c r="Q32" s="396"/>
      <c r="R32" s="291"/>
      <c r="S32" s="292"/>
      <c r="T32" s="293"/>
      <c r="U32" s="486"/>
      <c r="V32" s="295"/>
      <c r="W32" s="289"/>
      <c r="X32" s="488"/>
      <c r="Y32" s="301"/>
      <c r="Z32" s="297"/>
      <c r="AA32" s="298"/>
      <c r="AB32" s="486"/>
      <c r="AC32" s="487"/>
      <c r="AD32" s="300"/>
      <c r="AE32" s="488"/>
      <c r="AF32" s="301"/>
      <c r="AG32" s="297"/>
      <c r="AH32" s="298"/>
      <c r="AI32" s="486"/>
      <c r="AJ32" s="487"/>
      <c r="AK32" s="300"/>
      <c r="AL32" s="488"/>
      <c r="AM32" s="301"/>
    </row>
    <row r="33" spans="1:39" ht="48.75" customHeight="1" x14ac:dyDescent="0.35">
      <c r="A33" s="1465"/>
      <c r="B33" s="1409"/>
      <c r="C33" s="302" t="s">
        <v>923</v>
      </c>
      <c r="D33" s="302" t="s">
        <v>924</v>
      </c>
      <c r="E33" s="293">
        <v>0</v>
      </c>
      <c r="F33" s="442" t="s">
        <v>925</v>
      </c>
      <c r="G33" s="305" t="s">
        <v>644</v>
      </c>
      <c r="H33" s="284"/>
      <c r="I33" s="284"/>
      <c r="J33" s="284"/>
      <c r="K33" s="285"/>
      <c r="L33" s="286"/>
      <c r="M33" s="287"/>
      <c r="N33" s="483"/>
      <c r="O33" s="289"/>
      <c r="P33" s="289"/>
      <c r="Q33" s="396"/>
      <c r="R33" s="291"/>
      <c r="S33" s="292"/>
      <c r="T33" s="293"/>
      <c r="U33" s="486"/>
      <c r="V33" s="295"/>
      <c r="W33" s="289"/>
      <c r="X33" s="488"/>
      <c r="Y33" s="301"/>
      <c r="Z33" s="297"/>
      <c r="AA33" s="298"/>
      <c r="AB33" s="486"/>
      <c r="AC33" s="487"/>
      <c r="AD33" s="300"/>
      <c r="AE33" s="488"/>
      <c r="AF33" s="301"/>
      <c r="AG33" s="297"/>
      <c r="AH33" s="298"/>
      <c r="AI33" s="486"/>
      <c r="AJ33" s="487"/>
      <c r="AK33" s="300"/>
      <c r="AL33" s="488"/>
      <c r="AM33" s="301"/>
    </row>
    <row r="34" spans="1:39" ht="47.25" customHeight="1" x14ac:dyDescent="0.35">
      <c r="A34" s="1465"/>
      <c r="B34" s="1409"/>
      <c r="C34" s="302" t="s">
        <v>930</v>
      </c>
      <c r="D34" s="302" t="s">
        <v>931</v>
      </c>
      <c r="E34" s="293">
        <v>0</v>
      </c>
      <c r="F34" s="489" t="s">
        <v>932</v>
      </c>
      <c r="G34" s="305" t="s">
        <v>918</v>
      </c>
      <c r="H34" s="284"/>
      <c r="I34" s="284"/>
      <c r="J34" s="284"/>
      <c r="K34" s="285"/>
      <c r="L34" s="286"/>
      <c r="M34" s="287"/>
      <c r="N34" s="483"/>
      <c r="O34" s="289"/>
      <c r="P34" s="289"/>
      <c r="Q34" s="396"/>
      <c r="R34" s="291"/>
      <c r="S34" s="292"/>
      <c r="T34" s="293"/>
      <c r="U34" s="486"/>
      <c r="V34" s="295"/>
      <c r="W34" s="289"/>
      <c r="X34" s="488"/>
      <c r="Y34" s="301"/>
      <c r="Z34" s="297"/>
      <c r="AA34" s="298"/>
      <c r="AB34" s="486"/>
      <c r="AC34" s="487"/>
      <c r="AD34" s="300"/>
      <c r="AE34" s="488"/>
      <c r="AF34" s="301"/>
      <c r="AG34" s="297"/>
      <c r="AH34" s="298"/>
      <c r="AI34" s="486"/>
      <c r="AJ34" s="487"/>
      <c r="AK34" s="300"/>
      <c r="AL34" s="488"/>
      <c r="AM34" s="301"/>
    </row>
    <row r="35" spans="1:39" ht="41.25" customHeight="1" x14ac:dyDescent="0.35">
      <c r="A35" s="1465"/>
      <c r="B35" s="1409"/>
      <c r="C35" s="1578" t="s">
        <v>936</v>
      </c>
      <c r="D35" s="302" t="s">
        <v>937</v>
      </c>
      <c r="E35" s="443">
        <v>0.36599999999999999</v>
      </c>
      <c r="F35" s="442" t="s">
        <v>938</v>
      </c>
      <c r="G35" s="305" t="s">
        <v>942</v>
      </c>
      <c r="H35" s="284"/>
      <c r="I35" s="284"/>
      <c r="J35" s="284"/>
      <c r="K35" s="285"/>
      <c r="L35" s="286"/>
      <c r="M35" s="287"/>
      <c r="N35" s="483"/>
      <c r="O35" s="289"/>
      <c r="P35" s="289"/>
      <c r="Q35" s="396"/>
      <c r="R35" s="291"/>
      <c r="S35" s="292"/>
      <c r="T35" s="293"/>
      <c r="U35" s="486"/>
      <c r="V35" s="295"/>
      <c r="W35" s="289"/>
      <c r="X35" s="488"/>
      <c r="Y35" s="301"/>
      <c r="Z35" s="297"/>
      <c r="AA35" s="298"/>
      <c r="AB35" s="486"/>
      <c r="AC35" s="487"/>
      <c r="AD35" s="300"/>
      <c r="AE35" s="488"/>
      <c r="AF35" s="301"/>
      <c r="AG35" s="297"/>
      <c r="AH35" s="298"/>
      <c r="AI35" s="486"/>
      <c r="AJ35" s="487"/>
      <c r="AK35" s="300"/>
      <c r="AL35" s="488"/>
      <c r="AM35" s="301"/>
    </row>
    <row r="36" spans="1:39" ht="26.25" customHeight="1" x14ac:dyDescent="0.35">
      <c r="A36" s="1438"/>
      <c r="B36" s="1404"/>
      <c r="C36" s="1404"/>
      <c r="D36" s="302" t="s">
        <v>943</v>
      </c>
      <c r="E36" s="443">
        <v>0.23</v>
      </c>
      <c r="F36" s="442" t="s">
        <v>938</v>
      </c>
      <c r="G36" s="305"/>
      <c r="H36" s="284"/>
      <c r="I36" s="284"/>
      <c r="J36" s="284"/>
      <c r="K36" s="285"/>
      <c r="L36" s="286"/>
      <c r="M36" s="287"/>
      <c r="N36" s="483"/>
      <c r="O36" s="289"/>
      <c r="P36" s="289"/>
      <c r="Q36" s="396"/>
      <c r="R36" s="291"/>
      <c r="S36" s="292"/>
      <c r="T36" s="293"/>
      <c r="U36" s="486"/>
      <c r="V36" s="295"/>
      <c r="W36" s="289"/>
      <c r="X36" s="488"/>
      <c r="Y36" s="301"/>
      <c r="Z36" s="297"/>
      <c r="AA36" s="298"/>
      <c r="AB36" s="486"/>
      <c r="AC36" s="487"/>
      <c r="AD36" s="300"/>
      <c r="AE36" s="488"/>
      <c r="AF36" s="301"/>
      <c r="AG36" s="297"/>
      <c r="AH36" s="298"/>
      <c r="AI36" s="486"/>
      <c r="AJ36" s="487"/>
      <c r="AK36" s="300"/>
      <c r="AL36" s="488"/>
      <c r="AM36" s="301"/>
    </row>
    <row r="37" spans="1:39" ht="36.75" customHeight="1" x14ac:dyDescent="0.35">
      <c r="A37" s="1535" t="s">
        <v>944</v>
      </c>
      <c r="B37" s="1631" t="s">
        <v>945</v>
      </c>
      <c r="C37" s="302" t="s">
        <v>946</v>
      </c>
      <c r="D37" s="469" t="s">
        <v>947</v>
      </c>
      <c r="E37" s="490">
        <v>0.14219999999999999</v>
      </c>
      <c r="F37" s="442" t="s">
        <v>948</v>
      </c>
      <c r="G37" s="491"/>
      <c r="H37" s="492"/>
      <c r="I37" s="492"/>
      <c r="J37" s="492"/>
      <c r="K37" s="493"/>
      <c r="L37" s="286"/>
      <c r="M37" s="287"/>
      <c r="N37" s="483"/>
      <c r="O37" s="289"/>
      <c r="P37" s="289"/>
      <c r="Q37" s="396"/>
      <c r="R37" s="291"/>
      <c r="S37" s="292"/>
      <c r="T37" s="293"/>
      <c r="U37" s="486"/>
      <c r="V37" s="295"/>
      <c r="W37" s="289"/>
      <c r="X37" s="488"/>
      <c r="Y37" s="301"/>
      <c r="Z37" s="297"/>
      <c r="AA37" s="298"/>
      <c r="AB37" s="486"/>
      <c r="AC37" s="487"/>
      <c r="AD37" s="300"/>
      <c r="AE37" s="488"/>
      <c r="AF37" s="301"/>
      <c r="AG37" s="297"/>
      <c r="AH37" s="298"/>
      <c r="AI37" s="486"/>
      <c r="AJ37" s="487"/>
      <c r="AK37" s="300"/>
      <c r="AL37" s="488"/>
      <c r="AM37" s="301"/>
    </row>
    <row r="38" spans="1:39" ht="49.5" customHeight="1" x14ac:dyDescent="0.35">
      <c r="A38" s="1465"/>
      <c r="B38" s="1409"/>
      <c r="C38" s="302" t="s">
        <v>961</v>
      </c>
      <c r="D38" s="302" t="s">
        <v>962</v>
      </c>
      <c r="E38" s="287">
        <v>0.4</v>
      </c>
      <c r="F38" s="442" t="s">
        <v>963</v>
      </c>
      <c r="G38" s="305" t="s">
        <v>967</v>
      </c>
      <c r="H38" s="284"/>
      <c r="I38" s="284"/>
      <c r="J38" s="284"/>
      <c r="K38" s="285"/>
      <c r="L38" s="286"/>
      <c r="M38" s="287"/>
      <c r="N38" s="483"/>
      <c r="O38" s="289"/>
      <c r="P38" s="289"/>
      <c r="Q38" s="396"/>
      <c r="R38" s="291"/>
      <c r="S38" s="292"/>
      <c r="T38" s="293"/>
      <c r="U38" s="486"/>
      <c r="V38" s="295"/>
      <c r="W38" s="289"/>
      <c r="X38" s="488"/>
      <c r="Y38" s="301"/>
      <c r="Z38" s="297"/>
      <c r="AA38" s="298"/>
      <c r="AB38" s="486"/>
      <c r="AC38" s="487"/>
      <c r="AD38" s="300"/>
      <c r="AE38" s="488"/>
      <c r="AF38" s="301"/>
      <c r="AG38" s="297"/>
      <c r="AH38" s="298"/>
      <c r="AI38" s="486"/>
      <c r="AJ38" s="487"/>
      <c r="AK38" s="300"/>
      <c r="AL38" s="488"/>
      <c r="AM38" s="301"/>
    </row>
    <row r="39" spans="1:39" ht="84" customHeight="1" x14ac:dyDescent="0.35">
      <c r="A39" s="1465"/>
      <c r="B39" s="1409"/>
      <c r="C39" s="302" t="s">
        <v>968</v>
      </c>
      <c r="D39" s="302" t="s">
        <v>969</v>
      </c>
      <c r="E39" s="304">
        <v>0</v>
      </c>
      <c r="F39" s="442">
        <v>1</v>
      </c>
      <c r="G39" s="305" t="s">
        <v>973</v>
      </c>
      <c r="H39" s="284"/>
      <c r="I39" s="284"/>
      <c r="J39" s="284"/>
      <c r="K39" s="285"/>
      <c r="L39" s="482">
        <v>0</v>
      </c>
      <c r="M39" s="304">
        <v>0</v>
      </c>
      <c r="N39" s="483">
        <v>0</v>
      </c>
      <c r="O39" s="289">
        <v>0</v>
      </c>
      <c r="P39" s="289">
        <v>0</v>
      </c>
      <c r="Q39" s="396">
        <v>0</v>
      </c>
      <c r="R39" s="291"/>
      <c r="S39" s="292">
        <v>0</v>
      </c>
      <c r="T39" s="293">
        <v>0</v>
      </c>
      <c r="U39" s="486">
        <v>0</v>
      </c>
      <c r="V39" s="295">
        <v>0</v>
      </c>
      <c r="W39" s="289">
        <v>0</v>
      </c>
      <c r="X39" s="488">
        <v>0</v>
      </c>
      <c r="Y39" s="301" t="s">
        <v>974</v>
      </c>
      <c r="Z39" s="297"/>
      <c r="AA39" s="298"/>
      <c r="AB39" s="486"/>
      <c r="AC39" s="487"/>
      <c r="AD39" s="300"/>
      <c r="AE39" s="488"/>
      <c r="AF39" s="301"/>
      <c r="AG39" s="297"/>
      <c r="AH39" s="298"/>
      <c r="AI39" s="486"/>
      <c r="AJ39" s="487"/>
      <c r="AK39" s="300"/>
      <c r="AL39" s="488"/>
      <c r="AM39" s="301"/>
    </row>
    <row r="40" spans="1:39" ht="36.75" customHeight="1" x14ac:dyDescent="0.35">
      <c r="A40" s="1465"/>
      <c r="B40" s="1409"/>
      <c r="C40" s="1578" t="s">
        <v>978</v>
      </c>
      <c r="D40" s="302" t="s">
        <v>979</v>
      </c>
      <c r="E40" s="304">
        <v>12</v>
      </c>
      <c r="F40" s="441" t="s">
        <v>980</v>
      </c>
      <c r="G40" s="305" t="s">
        <v>985</v>
      </c>
      <c r="H40" s="284"/>
      <c r="I40" s="284"/>
      <c r="J40" s="284"/>
      <c r="K40" s="285"/>
      <c r="L40" s="286"/>
      <c r="M40" s="287"/>
      <c r="N40" s="483"/>
      <c r="O40" s="289"/>
      <c r="P40" s="289"/>
      <c r="Q40" s="396"/>
      <c r="R40" s="291"/>
      <c r="S40" s="292"/>
      <c r="T40" s="293"/>
      <c r="U40" s="486"/>
      <c r="V40" s="295"/>
      <c r="W40" s="289"/>
      <c r="X40" s="488"/>
      <c r="Y40" s="301"/>
      <c r="Z40" s="297"/>
      <c r="AA40" s="298"/>
      <c r="AB40" s="486"/>
      <c r="AC40" s="487"/>
      <c r="AD40" s="300"/>
      <c r="AE40" s="488"/>
      <c r="AF40" s="301"/>
      <c r="AG40" s="297"/>
      <c r="AH40" s="298"/>
      <c r="AI40" s="486"/>
      <c r="AJ40" s="487"/>
      <c r="AK40" s="300"/>
      <c r="AL40" s="488"/>
      <c r="AM40" s="301"/>
    </row>
    <row r="41" spans="1:39" ht="36.75" customHeight="1" x14ac:dyDescent="0.35">
      <c r="A41" s="1465"/>
      <c r="B41" s="1404"/>
      <c r="C41" s="1404"/>
      <c r="D41" s="302" t="s">
        <v>986</v>
      </c>
      <c r="E41" s="304">
        <v>8</v>
      </c>
      <c r="F41" s="441" t="s">
        <v>987</v>
      </c>
      <c r="G41" s="305"/>
      <c r="H41" s="284"/>
      <c r="I41" s="284"/>
      <c r="J41" s="284"/>
      <c r="K41" s="285"/>
      <c r="L41" s="286"/>
      <c r="M41" s="287"/>
      <c r="N41" s="483"/>
      <c r="O41" s="289"/>
      <c r="P41" s="289"/>
      <c r="Q41" s="396"/>
      <c r="R41" s="291"/>
      <c r="S41" s="292"/>
      <c r="T41" s="293"/>
      <c r="U41" s="486"/>
      <c r="V41" s="295"/>
      <c r="W41" s="289"/>
      <c r="X41" s="488"/>
      <c r="Y41" s="301"/>
      <c r="Z41" s="297"/>
      <c r="AA41" s="298"/>
      <c r="AB41" s="486"/>
      <c r="AC41" s="487"/>
      <c r="AD41" s="300"/>
      <c r="AE41" s="488"/>
      <c r="AF41" s="301"/>
      <c r="AG41" s="297"/>
      <c r="AH41" s="298"/>
      <c r="AI41" s="486"/>
      <c r="AJ41" s="487"/>
      <c r="AK41" s="300"/>
      <c r="AL41" s="488"/>
      <c r="AM41" s="301"/>
    </row>
    <row r="42" spans="1:39" ht="50.25" customHeight="1" x14ac:dyDescent="0.35">
      <c r="A42" s="1465"/>
      <c r="B42" s="1398" t="s">
        <v>991</v>
      </c>
      <c r="C42" s="383" t="s">
        <v>992</v>
      </c>
      <c r="D42" s="383" t="s">
        <v>993</v>
      </c>
      <c r="E42" s="413" t="s">
        <v>69</v>
      </c>
      <c r="F42" s="414">
        <v>0.8</v>
      </c>
      <c r="G42" s="494" t="s">
        <v>451</v>
      </c>
      <c r="H42" s="383" t="s">
        <v>414</v>
      </c>
      <c r="I42" s="383" t="s">
        <v>415</v>
      </c>
      <c r="J42" s="383" t="s">
        <v>740</v>
      </c>
      <c r="K42" s="405" t="s">
        <v>741</v>
      </c>
      <c r="L42" s="495"/>
      <c r="M42" s="496"/>
      <c r="N42" s="497"/>
      <c r="O42" s="498"/>
      <c r="P42" s="498"/>
      <c r="Q42" s="499"/>
      <c r="R42" s="500"/>
      <c r="S42" s="501"/>
      <c r="T42" s="384"/>
      <c r="U42" s="502"/>
      <c r="V42" s="503"/>
      <c r="W42" s="498"/>
      <c r="X42" s="504"/>
      <c r="Y42" s="505"/>
      <c r="Z42" s="506"/>
      <c r="AA42" s="507"/>
      <c r="AB42" s="502"/>
      <c r="AC42" s="508"/>
      <c r="AD42" s="509"/>
      <c r="AE42" s="504"/>
      <c r="AF42" s="505"/>
      <c r="AG42" s="506"/>
      <c r="AH42" s="507"/>
      <c r="AI42" s="502"/>
      <c r="AJ42" s="508"/>
      <c r="AK42" s="509"/>
      <c r="AL42" s="504"/>
      <c r="AM42" s="505"/>
    </row>
    <row r="43" spans="1:39" ht="78" customHeight="1" x14ac:dyDescent="0.35">
      <c r="A43" s="1465"/>
      <c r="B43" s="1409"/>
      <c r="C43" s="30" t="s">
        <v>997</v>
      </c>
      <c r="D43" s="30" t="s">
        <v>998</v>
      </c>
      <c r="E43" s="39">
        <v>1</v>
      </c>
      <c r="F43" s="382">
        <v>15</v>
      </c>
      <c r="G43" s="261" t="s">
        <v>451</v>
      </c>
      <c r="H43" s="25" t="s">
        <v>414</v>
      </c>
      <c r="I43" s="25" t="s">
        <v>415</v>
      </c>
      <c r="J43" s="25" t="s">
        <v>1003</v>
      </c>
      <c r="K43" s="80" t="s">
        <v>1004</v>
      </c>
      <c r="L43" s="248">
        <v>25</v>
      </c>
      <c r="M43" s="39">
        <v>0</v>
      </c>
      <c r="N43" s="478">
        <f>+M43/L43</f>
        <v>0</v>
      </c>
      <c r="O43" s="37">
        <v>10000000</v>
      </c>
      <c r="P43" s="37">
        <v>0</v>
      </c>
      <c r="Q43" s="377">
        <f>+P43/O43</f>
        <v>0</v>
      </c>
      <c r="R43" s="250"/>
      <c r="S43" s="53">
        <v>50</v>
      </c>
      <c r="T43" s="48">
        <v>50</v>
      </c>
      <c r="U43" s="474">
        <f>+T43/S43</f>
        <v>1</v>
      </c>
      <c r="V43" s="252">
        <v>45000000</v>
      </c>
      <c r="W43" s="51">
        <v>0</v>
      </c>
      <c r="X43" s="473">
        <f>+W43/V43</f>
        <v>0</v>
      </c>
      <c r="Y43" s="52" t="s">
        <v>1005</v>
      </c>
      <c r="Z43" s="54">
        <v>25</v>
      </c>
      <c r="AA43" s="55">
        <v>25</v>
      </c>
      <c r="AB43" s="474">
        <f>+AA43/Z43</f>
        <v>1</v>
      </c>
      <c r="AC43" s="476">
        <v>90000000</v>
      </c>
      <c r="AD43" s="97">
        <v>90000000</v>
      </c>
      <c r="AE43" s="473">
        <f>+AD43/AC43</f>
        <v>1</v>
      </c>
      <c r="AF43" s="52" t="s">
        <v>1006</v>
      </c>
      <c r="AG43" s="54">
        <v>25</v>
      </c>
      <c r="AH43" s="55">
        <v>0</v>
      </c>
      <c r="AI43" s="474">
        <f>+AH43/AG43</f>
        <v>0</v>
      </c>
      <c r="AJ43" s="476">
        <v>65000000</v>
      </c>
      <c r="AK43" s="97">
        <v>0</v>
      </c>
      <c r="AL43" s="473">
        <f>+AK43/AJ43</f>
        <v>0</v>
      </c>
      <c r="AM43" s="52" t="s">
        <v>1007</v>
      </c>
    </row>
    <row r="44" spans="1:39" ht="90" customHeight="1" x14ac:dyDescent="0.35">
      <c r="A44" s="1465"/>
      <c r="B44" s="1409"/>
      <c r="C44" s="383" t="s">
        <v>1008</v>
      </c>
      <c r="D44" s="383" t="s">
        <v>1009</v>
      </c>
      <c r="E44" s="384">
        <v>0</v>
      </c>
      <c r="F44" s="510" t="s">
        <v>1010</v>
      </c>
      <c r="G44" s="386" t="s">
        <v>451</v>
      </c>
      <c r="H44" s="387" t="s">
        <v>414</v>
      </c>
      <c r="I44" s="387" t="s">
        <v>415</v>
      </c>
      <c r="J44" s="387" t="s">
        <v>1014</v>
      </c>
      <c r="K44" s="388" t="s">
        <v>747</v>
      </c>
      <c r="L44" s="511"/>
      <c r="M44" s="390"/>
      <c r="N44" s="391"/>
      <c r="O44" s="389"/>
      <c r="P44" s="390"/>
      <c r="Q44" s="391"/>
      <c r="R44" s="392"/>
      <c r="S44" s="389"/>
      <c r="T44" s="390"/>
      <c r="U44" s="391"/>
      <c r="V44" s="389"/>
      <c r="W44" s="390"/>
      <c r="X44" s="391"/>
      <c r="Y44" s="392"/>
      <c r="Z44" s="389"/>
      <c r="AA44" s="390"/>
      <c r="AB44" s="391"/>
      <c r="AC44" s="389"/>
      <c r="AD44" s="390"/>
      <c r="AE44" s="391"/>
      <c r="AF44" s="392"/>
      <c r="AG44" s="389"/>
      <c r="AH44" s="390"/>
      <c r="AI44" s="391"/>
      <c r="AJ44" s="389"/>
      <c r="AK44" s="390"/>
      <c r="AL44" s="391"/>
      <c r="AM44" s="392"/>
    </row>
    <row r="45" spans="1:39" ht="54" customHeight="1" x14ac:dyDescent="0.35">
      <c r="A45" s="1465"/>
      <c r="B45" s="1409"/>
      <c r="C45" s="1401" t="s">
        <v>1016</v>
      </c>
      <c r="D45" s="30" t="s">
        <v>1017</v>
      </c>
      <c r="E45" s="71" t="s">
        <v>69</v>
      </c>
      <c r="F45" s="381" t="s">
        <v>1018</v>
      </c>
      <c r="G45" s="1627" t="s">
        <v>519</v>
      </c>
      <c r="H45" s="1408" t="s">
        <v>414</v>
      </c>
      <c r="I45" s="1408" t="s">
        <v>539</v>
      </c>
      <c r="J45" s="25" t="s">
        <v>1019</v>
      </c>
      <c r="K45" s="80" t="s">
        <v>1020</v>
      </c>
      <c r="L45" s="248">
        <v>1</v>
      </c>
      <c r="M45" s="39">
        <v>2</v>
      </c>
      <c r="N45" s="478">
        <f t="shared" ref="N45:N46" si="12">+M45/L45</f>
        <v>2</v>
      </c>
      <c r="O45" s="37">
        <v>105167437</v>
      </c>
      <c r="P45" s="37">
        <v>55000000</v>
      </c>
      <c r="Q45" s="377">
        <f t="shared" ref="Q45:Q46" si="13">+P45/O45</f>
        <v>0.5229755670474312</v>
      </c>
      <c r="R45" s="250" t="s">
        <v>1021</v>
      </c>
      <c r="S45" s="53">
        <v>1</v>
      </c>
      <c r="T45" s="48">
        <v>3</v>
      </c>
      <c r="U45" s="472">
        <f t="shared" ref="U45:U46" si="14">+T45/S45</f>
        <v>3</v>
      </c>
      <c r="V45" s="252">
        <v>1598856036</v>
      </c>
      <c r="W45" s="51">
        <v>1598856036</v>
      </c>
      <c r="X45" s="473">
        <f t="shared" ref="X45:X46" si="15">+W45/V45</f>
        <v>1</v>
      </c>
      <c r="Y45" s="52" t="s">
        <v>1022</v>
      </c>
      <c r="Z45" s="54">
        <v>2</v>
      </c>
      <c r="AA45" s="55">
        <v>1</v>
      </c>
      <c r="AB45" s="474">
        <f t="shared" ref="AB45:AB46" si="16">+AA45/Z45</f>
        <v>0.5</v>
      </c>
      <c r="AC45" s="476">
        <v>133000000</v>
      </c>
      <c r="AD45" s="97">
        <v>19000000</v>
      </c>
      <c r="AE45" s="473">
        <f t="shared" ref="AE45:AE46" si="17">+AD45/AC45</f>
        <v>0.14285714285714285</v>
      </c>
      <c r="AF45" s="52" t="s">
        <v>1023</v>
      </c>
      <c r="AG45" s="54">
        <v>2</v>
      </c>
      <c r="AH45" s="55">
        <v>0</v>
      </c>
      <c r="AI45" s="474">
        <f t="shared" ref="AI45:AI46" si="18">+AH45/AG45</f>
        <v>0</v>
      </c>
      <c r="AJ45" s="476">
        <v>350709524</v>
      </c>
      <c r="AK45" s="97">
        <v>0</v>
      </c>
      <c r="AL45" s="473">
        <f t="shared" ref="AL45:AL46" si="19">+AK45/AJ45</f>
        <v>0</v>
      </c>
      <c r="AM45" s="52" t="s">
        <v>1024</v>
      </c>
    </row>
    <row r="46" spans="1:39" ht="41.25" customHeight="1" x14ac:dyDescent="0.35">
      <c r="A46" s="1465"/>
      <c r="B46" s="1409"/>
      <c r="C46" s="1409"/>
      <c r="D46" s="30" t="s">
        <v>1025</v>
      </c>
      <c r="E46" s="71" t="s">
        <v>69</v>
      </c>
      <c r="F46" s="381" t="s">
        <v>1026</v>
      </c>
      <c r="G46" s="1465"/>
      <c r="H46" s="1409"/>
      <c r="I46" s="1409"/>
      <c r="J46" s="1408" t="s">
        <v>1031</v>
      </c>
      <c r="K46" s="1619" t="s">
        <v>1032</v>
      </c>
      <c r="L46" s="1425">
        <v>1</v>
      </c>
      <c r="M46" s="1398">
        <v>1</v>
      </c>
      <c r="N46" s="1629">
        <f t="shared" si="12"/>
        <v>1</v>
      </c>
      <c r="O46" s="1612">
        <v>30000000</v>
      </c>
      <c r="P46" s="1612">
        <v>18666666</v>
      </c>
      <c r="Q46" s="1613">
        <f t="shared" si="13"/>
        <v>0.62222219999999995</v>
      </c>
      <c r="R46" s="1618" t="s">
        <v>1033</v>
      </c>
      <c r="S46" s="1625">
        <v>1</v>
      </c>
      <c r="T46" s="1614">
        <v>1</v>
      </c>
      <c r="U46" s="1608">
        <f t="shared" si="14"/>
        <v>1</v>
      </c>
      <c r="V46" s="1615">
        <v>27000000</v>
      </c>
      <c r="W46" s="1616">
        <v>27000000</v>
      </c>
      <c r="X46" s="1608">
        <f t="shared" si="15"/>
        <v>1</v>
      </c>
      <c r="Y46" s="1609" t="s">
        <v>1034</v>
      </c>
      <c r="Z46" s="1610">
        <v>1</v>
      </c>
      <c r="AA46" s="1611">
        <v>1</v>
      </c>
      <c r="AB46" s="1608">
        <f t="shared" si="16"/>
        <v>1</v>
      </c>
      <c r="AC46" s="1606">
        <v>104087500</v>
      </c>
      <c r="AD46" s="1607">
        <v>103026666</v>
      </c>
      <c r="AE46" s="1608">
        <f t="shared" si="17"/>
        <v>0.98980824786837995</v>
      </c>
      <c r="AF46" s="1609" t="s">
        <v>1035</v>
      </c>
      <c r="AG46" s="1610">
        <v>1</v>
      </c>
      <c r="AH46" s="1630">
        <v>0.25</v>
      </c>
      <c r="AI46" s="1608">
        <f t="shared" si="18"/>
        <v>0.25</v>
      </c>
      <c r="AJ46" s="1606">
        <v>54000000</v>
      </c>
      <c r="AK46" s="1607">
        <v>29230000</v>
      </c>
      <c r="AL46" s="1608">
        <f t="shared" si="19"/>
        <v>0.54129629629629628</v>
      </c>
      <c r="AM46" s="1609" t="s">
        <v>1036</v>
      </c>
    </row>
    <row r="47" spans="1:39" ht="28.5" customHeight="1" x14ac:dyDescent="0.35">
      <c r="A47" s="1465"/>
      <c r="B47" s="1409"/>
      <c r="C47" s="1404"/>
      <c r="D47" s="314" t="s">
        <v>1037</v>
      </c>
      <c r="E47" s="71">
        <v>4.03</v>
      </c>
      <c r="F47" s="382" t="s">
        <v>1038</v>
      </c>
      <c r="G47" s="1438"/>
      <c r="H47" s="1404"/>
      <c r="I47" s="1404"/>
      <c r="J47" s="1404"/>
      <c r="K47" s="1498"/>
      <c r="L47" s="1407"/>
      <c r="M47" s="1404"/>
      <c r="N47" s="1404"/>
      <c r="O47" s="1404"/>
      <c r="P47" s="1404"/>
      <c r="Q47" s="1498"/>
      <c r="R47" s="1500"/>
      <c r="S47" s="1438"/>
      <c r="T47" s="1404"/>
      <c r="U47" s="1498"/>
      <c r="V47" s="1438"/>
      <c r="W47" s="1404"/>
      <c r="X47" s="1498"/>
      <c r="Y47" s="1500"/>
      <c r="Z47" s="1438"/>
      <c r="AA47" s="1404"/>
      <c r="AB47" s="1498"/>
      <c r="AC47" s="1438"/>
      <c r="AD47" s="1404"/>
      <c r="AE47" s="1498"/>
      <c r="AF47" s="1500"/>
      <c r="AG47" s="1438"/>
      <c r="AH47" s="1404"/>
      <c r="AI47" s="1498"/>
      <c r="AJ47" s="1438"/>
      <c r="AK47" s="1404"/>
      <c r="AL47" s="1498"/>
      <c r="AM47" s="1500"/>
    </row>
    <row r="48" spans="1:39" ht="27" customHeight="1" x14ac:dyDescent="0.35">
      <c r="A48" s="1465"/>
      <c r="B48" s="1409"/>
      <c r="C48" s="1401" t="s">
        <v>1042</v>
      </c>
      <c r="D48" s="30" t="s">
        <v>1043</v>
      </c>
      <c r="E48" s="71">
        <v>5</v>
      </c>
      <c r="F48" s="381" t="s">
        <v>1044</v>
      </c>
      <c r="G48" s="1628" t="s">
        <v>1046</v>
      </c>
      <c r="H48" s="1408" t="s">
        <v>414</v>
      </c>
      <c r="I48" s="1408" t="s">
        <v>539</v>
      </c>
      <c r="J48" s="1408" t="s">
        <v>1047</v>
      </c>
      <c r="K48" s="1619" t="s">
        <v>1048</v>
      </c>
      <c r="L48" s="1425">
        <v>7</v>
      </c>
      <c r="M48" s="1398">
        <v>7</v>
      </c>
      <c r="N48" s="1629">
        <f>+M48/L48</f>
        <v>1</v>
      </c>
      <c r="O48" s="1612">
        <v>45000000</v>
      </c>
      <c r="P48" s="1612">
        <v>8750000</v>
      </c>
      <c r="Q48" s="1613">
        <f>+P48/O48</f>
        <v>0.19444444444444445</v>
      </c>
      <c r="R48" s="1618" t="s">
        <v>1049</v>
      </c>
      <c r="S48" s="1625">
        <v>5</v>
      </c>
      <c r="T48" s="1614">
        <v>4</v>
      </c>
      <c r="U48" s="1608">
        <f>+T48/S48</f>
        <v>0.8</v>
      </c>
      <c r="V48" s="1615">
        <v>18000000</v>
      </c>
      <c r="W48" s="1616">
        <v>16195000</v>
      </c>
      <c r="X48" s="1608">
        <f>+W48/V48</f>
        <v>0.8997222222222222</v>
      </c>
      <c r="Y48" s="1609" t="s">
        <v>1050</v>
      </c>
      <c r="Z48" s="1610">
        <v>7</v>
      </c>
      <c r="AA48" s="1611">
        <v>7</v>
      </c>
      <c r="AB48" s="1608">
        <f>+AA48/Z48</f>
        <v>1</v>
      </c>
      <c r="AC48" s="1606">
        <v>53092500</v>
      </c>
      <c r="AD48" s="1607">
        <v>53092500</v>
      </c>
      <c r="AE48" s="1608">
        <f>+AD48/AC48</f>
        <v>1</v>
      </c>
      <c r="AF48" s="1609" t="s">
        <v>1051</v>
      </c>
      <c r="AG48" s="1610">
        <v>7</v>
      </c>
      <c r="AH48" s="1611">
        <v>4</v>
      </c>
      <c r="AI48" s="1608">
        <f>+AH48/AG48</f>
        <v>0.5714285714285714</v>
      </c>
      <c r="AJ48" s="1606">
        <v>50000000</v>
      </c>
      <c r="AK48" s="1607">
        <v>18318928</v>
      </c>
      <c r="AL48" s="1608">
        <f>+AK48/AJ48</f>
        <v>0.36637856000000002</v>
      </c>
      <c r="AM48" s="1609" t="s">
        <v>1052</v>
      </c>
    </row>
    <row r="49" spans="1:39" ht="14.25" customHeight="1" x14ac:dyDescent="0.35">
      <c r="A49" s="1465"/>
      <c r="B49" s="1409"/>
      <c r="C49" s="1404"/>
      <c r="D49" s="30" t="s">
        <v>1053</v>
      </c>
      <c r="E49" s="99">
        <v>0.54800000000000004</v>
      </c>
      <c r="F49" s="382" t="s">
        <v>1054</v>
      </c>
      <c r="G49" s="1438"/>
      <c r="H49" s="1404"/>
      <c r="I49" s="1404"/>
      <c r="J49" s="1404"/>
      <c r="K49" s="1498"/>
      <c r="L49" s="1407"/>
      <c r="M49" s="1404"/>
      <c r="N49" s="1404"/>
      <c r="O49" s="1404"/>
      <c r="P49" s="1404"/>
      <c r="Q49" s="1498"/>
      <c r="R49" s="1500"/>
      <c r="S49" s="1438"/>
      <c r="T49" s="1404"/>
      <c r="U49" s="1498"/>
      <c r="V49" s="1438"/>
      <c r="W49" s="1404"/>
      <c r="X49" s="1498"/>
      <c r="Y49" s="1500"/>
      <c r="Z49" s="1438"/>
      <c r="AA49" s="1404"/>
      <c r="AB49" s="1498"/>
      <c r="AC49" s="1438"/>
      <c r="AD49" s="1404"/>
      <c r="AE49" s="1498"/>
      <c r="AF49" s="1500"/>
      <c r="AG49" s="1438"/>
      <c r="AH49" s="1404"/>
      <c r="AI49" s="1498"/>
      <c r="AJ49" s="1438"/>
      <c r="AK49" s="1404"/>
      <c r="AL49" s="1498"/>
      <c r="AM49" s="1500"/>
    </row>
    <row r="50" spans="1:39" ht="63" customHeight="1" x14ac:dyDescent="0.35">
      <c r="A50" s="1438"/>
      <c r="B50" s="1404"/>
      <c r="C50" s="30" t="s">
        <v>1059</v>
      </c>
      <c r="D50" s="30" t="s">
        <v>1060</v>
      </c>
      <c r="E50" s="99" t="s">
        <v>69</v>
      </c>
      <c r="F50" s="381" t="s">
        <v>1061</v>
      </c>
      <c r="G50" s="223" t="s">
        <v>96</v>
      </c>
      <c r="H50" s="25" t="s">
        <v>52</v>
      </c>
      <c r="I50" s="25" t="s">
        <v>97</v>
      </c>
      <c r="J50" s="25" t="s">
        <v>1064</v>
      </c>
      <c r="K50" s="410" t="s">
        <v>1065</v>
      </c>
      <c r="L50" s="248"/>
      <c r="M50" s="39"/>
      <c r="N50" s="478"/>
      <c r="O50" s="37"/>
      <c r="P50" s="37"/>
      <c r="Q50" s="377"/>
      <c r="R50" s="250"/>
      <c r="S50" s="53">
        <v>18</v>
      </c>
      <c r="T50" s="48">
        <v>24</v>
      </c>
      <c r="U50" s="472">
        <f>+T50/S50</f>
        <v>1.3333333333333333</v>
      </c>
      <c r="V50" s="50">
        <v>7500000</v>
      </c>
      <c r="W50" s="51">
        <v>7500000</v>
      </c>
      <c r="X50" s="474">
        <f>+W50/V50</f>
        <v>1</v>
      </c>
      <c r="Y50" s="81" t="s">
        <v>1066</v>
      </c>
      <c r="Z50" s="54">
        <v>18</v>
      </c>
      <c r="AA50" s="55">
        <v>18</v>
      </c>
      <c r="AB50" s="474">
        <f>+AA50/Z50</f>
        <v>1</v>
      </c>
      <c r="AC50" s="476">
        <v>17514678</v>
      </c>
      <c r="AD50" s="97">
        <v>17514000</v>
      </c>
      <c r="AE50" s="473">
        <f>+AD50/AC50</f>
        <v>0.99996128961091946</v>
      </c>
      <c r="AF50" s="52" t="s">
        <v>1067</v>
      </c>
      <c r="AG50" s="54">
        <v>18</v>
      </c>
      <c r="AH50" s="55">
        <v>0</v>
      </c>
      <c r="AI50" s="474">
        <f>+AH50/AG50</f>
        <v>0</v>
      </c>
      <c r="AJ50" s="476">
        <v>32514678</v>
      </c>
      <c r="AK50" s="97">
        <v>0</v>
      </c>
      <c r="AL50" s="473">
        <f>+AK50/AJ50</f>
        <v>0</v>
      </c>
      <c r="AM50" s="52" t="s">
        <v>1068</v>
      </c>
    </row>
    <row r="51" spans="1:39" ht="22.5" customHeight="1" x14ac:dyDescent="0.35">
      <c r="A51" s="1535" t="s">
        <v>1069</v>
      </c>
      <c r="B51" s="1398" t="s">
        <v>1070</v>
      </c>
      <c r="C51" s="1578" t="s">
        <v>1071</v>
      </c>
      <c r="D51" s="469" t="s">
        <v>1072</v>
      </c>
      <c r="E51" s="443">
        <v>0.63600000000000001</v>
      </c>
      <c r="F51" s="442" t="s">
        <v>1073</v>
      </c>
      <c r="G51" s="1626" t="s">
        <v>1077</v>
      </c>
      <c r="H51" s="284"/>
      <c r="I51" s="284"/>
      <c r="J51" s="284"/>
      <c r="K51" s="285"/>
      <c r="L51" s="482">
        <v>0</v>
      </c>
      <c r="M51" s="304">
        <v>0</v>
      </c>
      <c r="N51" s="483">
        <v>0</v>
      </c>
      <c r="O51" s="289">
        <v>0</v>
      </c>
      <c r="P51" s="289">
        <v>0</v>
      </c>
      <c r="Q51" s="396">
        <v>0</v>
      </c>
      <c r="R51" s="512" t="s">
        <v>1078</v>
      </c>
      <c r="S51" s="292">
        <v>0</v>
      </c>
      <c r="T51" s="293">
        <v>0</v>
      </c>
      <c r="U51" s="486">
        <v>0</v>
      </c>
      <c r="V51" s="295">
        <v>0</v>
      </c>
      <c r="W51" s="289">
        <v>0</v>
      </c>
      <c r="X51" s="488">
        <v>0</v>
      </c>
      <c r="Y51" s="513" t="s">
        <v>1079</v>
      </c>
      <c r="Z51" s="297"/>
      <c r="AA51" s="298"/>
      <c r="AB51" s="486"/>
      <c r="AC51" s="487"/>
      <c r="AD51" s="300"/>
      <c r="AE51" s="488"/>
      <c r="AF51" s="301"/>
      <c r="AG51" s="297"/>
      <c r="AH51" s="298"/>
      <c r="AI51" s="486"/>
      <c r="AJ51" s="487"/>
      <c r="AK51" s="300"/>
      <c r="AL51" s="488"/>
      <c r="AM51" s="301"/>
    </row>
    <row r="52" spans="1:39" ht="22.5" customHeight="1" x14ac:dyDescent="0.35">
      <c r="A52" s="1465"/>
      <c r="B52" s="1409"/>
      <c r="C52" s="1409"/>
      <c r="D52" s="469" t="s">
        <v>1080</v>
      </c>
      <c r="E52" s="443">
        <v>0.55000000000000004</v>
      </c>
      <c r="F52" s="442" t="s">
        <v>1081</v>
      </c>
      <c r="G52" s="1465"/>
      <c r="H52" s="284"/>
      <c r="I52" s="284"/>
      <c r="J52" s="284"/>
      <c r="K52" s="285"/>
      <c r="L52" s="482">
        <v>0</v>
      </c>
      <c r="M52" s="304">
        <v>0</v>
      </c>
      <c r="N52" s="483">
        <v>0</v>
      </c>
      <c r="O52" s="289">
        <v>0</v>
      </c>
      <c r="P52" s="289">
        <v>0</v>
      </c>
      <c r="Q52" s="396">
        <v>0</v>
      </c>
      <c r="R52" s="514" t="s">
        <v>1199</v>
      </c>
      <c r="S52" s="292">
        <v>0</v>
      </c>
      <c r="T52" s="293">
        <v>0</v>
      </c>
      <c r="U52" s="486">
        <v>0</v>
      </c>
      <c r="V52" s="295">
        <v>0</v>
      </c>
      <c r="W52" s="289">
        <v>0</v>
      </c>
      <c r="X52" s="488">
        <v>0</v>
      </c>
      <c r="Y52" s="513" t="s">
        <v>1200</v>
      </c>
      <c r="Z52" s="297"/>
      <c r="AA52" s="298"/>
      <c r="AB52" s="486"/>
      <c r="AC52" s="487"/>
      <c r="AD52" s="300"/>
      <c r="AE52" s="488"/>
      <c r="AF52" s="301"/>
      <c r="AG52" s="297"/>
      <c r="AH52" s="298"/>
      <c r="AI52" s="486"/>
      <c r="AJ52" s="487"/>
      <c r="AK52" s="300"/>
      <c r="AL52" s="488"/>
      <c r="AM52" s="301"/>
    </row>
    <row r="53" spans="1:39" ht="22.5" customHeight="1" x14ac:dyDescent="0.35">
      <c r="A53" s="1465"/>
      <c r="B53" s="1409"/>
      <c r="C53" s="1409"/>
      <c r="D53" s="469" t="s">
        <v>1083</v>
      </c>
      <c r="E53" s="443">
        <v>0.10199999999999999</v>
      </c>
      <c r="F53" s="442" t="s">
        <v>1084</v>
      </c>
      <c r="G53" s="1465"/>
      <c r="H53" s="284"/>
      <c r="I53" s="284"/>
      <c r="J53" s="284"/>
      <c r="K53" s="285"/>
      <c r="L53" s="482">
        <v>0</v>
      </c>
      <c r="M53" s="304">
        <v>0</v>
      </c>
      <c r="N53" s="483">
        <v>0</v>
      </c>
      <c r="O53" s="289">
        <v>0</v>
      </c>
      <c r="P53" s="289">
        <v>0</v>
      </c>
      <c r="Q53" s="396">
        <v>0</v>
      </c>
      <c r="R53" s="514" t="s">
        <v>1087</v>
      </c>
      <c r="S53" s="292">
        <v>0</v>
      </c>
      <c r="T53" s="293">
        <v>0</v>
      </c>
      <c r="U53" s="486">
        <v>0</v>
      </c>
      <c r="V53" s="295">
        <v>0</v>
      </c>
      <c r="W53" s="289">
        <v>0</v>
      </c>
      <c r="X53" s="488">
        <v>0</v>
      </c>
      <c r="Y53" s="513" t="s">
        <v>1087</v>
      </c>
      <c r="Z53" s="297"/>
      <c r="AA53" s="298"/>
      <c r="AB53" s="486"/>
      <c r="AC53" s="487"/>
      <c r="AD53" s="300"/>
      <c r="AE53" s="488"/>
      <c r="AF53" s="301"/>
      <c r="AG53" s="297"/>
      <c r="AH53" s="298"/>
      <c r="AI53" s="486"/>
      <c r="AJ53" s="487"/>
      <c r="AK53" s="300"/>
      <c r="AL53" s="488"/>
      <c r="AM53" s="301"/>
    </row>
    <row r="54" spans="1:39" ht="41.25" customHeight="1" thickBot="1" x14ac:dyDescent="0.4">
      <c r="A54" s="1465"/>
      <c r="B54" s="1409"/>
      <c r="C54" s="1404"/>
      <c r="D54" s="302" t="s">
        <v>1088</v>
      </c>
      <c r="E54" s="288">
        <v>0.23</v>
      </c>
      <c r="F54" s="442" t="s">
        <v>1089</v>
      </c>
      <c r="G54" s="1438"/>
      <c r="H54" s="284"/>
      <c r="I54" s="284"/>
      <c r="J54" s="284"/>
      <c r="K54" s="285"/>
      <c r="L54" s="482">
        <v>0</v>
      </c>
      <c r="M54" s="304">
        <v>0</v>
      </c>
      <c r="N54" s="483">
        <v>0</v>
      </c>
      <c r="O54" s="289">
        <v>0</v>
      </c>
      <c r="P54" s="289">
        <v>0</v>
      </c>
      <c r="Q54" s="396">
        <v>0</v>
      </c>
      <c r="R54" s="515" t="s">
        <v>1092</v>
      </c>
      <c r="S54" s="292">
        <v>0</v>
      </c>
      <c r="T54" s="293">
        <v>0</v>
      </c>
      <c r="U54" s="486">
        <v>0</v>
      </c>
      <c r="V54" s="295">
        <v>0</v>
      </c>
      <c r="W54" s="289">
        <v>0</v>
      </c>
      <c r="X54" s="488">
        <v>0</v>
      </c>
      <c r="Y54" s="516" t="s">
        <v>1093</v>
      </c>
      <c r="Z54" s="297"/>
      <c r="AA54" s="298"/>
      <c r="AB54" s="486"/>
      <c r="AC54" s="487"/>
      <c r="AD54" s="300"/>
      <c r="AE54" s="488"/>
      <c r="AF54" s="301"/>
      <c r="AG54" s="297"/>
      <c r="AH54" s="298"/>
      <c r="AI54" s="486"/>
      <c r="AJ54" s="487"/>
      <c r="AK54" s="300"/>
      <c r="AL54" s="488"/>
      <c r="AM54" s="301"/>
    </row>
    <row r="55" spans="1:39" ht="51" customHeight="1" x14ac:dyDescent="0.35">
      <c r="A55" s="1465"/>
      <c r="B55" s="1409"/>
      <c r="C55" s="1401" t="s">
        <v>1094</v>
      </c>
      <c r="D55" s="30" t="s">
        <v>1095</v>
      </c>
      <c r="E55" s="71">
        <v>0</v>
      </c>
      <c r="F55" s="517">
        <v>2</v>
      </c>
      <c r="G55" s="1627" t="s">
        <v>519</v>
      </c>
      <c r="H55" s="1408" t="s">
        <v>414</v>
      </c>
      <c r="I55" s="1408" t="s">
        <v>520</v>
      </c>
      <c r="J55" s="1408" t="s">
        <v>1097</v>
      </c>
      <c r="K55" s="1619" t="s">
        <v>1098</v>
      </c>
      <c r="L55" s="1425">
        <v>1</v>
      </c>
      <c r="M55" s="1398">
        <v>1</v>
      </c>
      <c r="N55" s="1629">
        <f>+M55/L55</f>
        <v>1</v>
      </c>
      <c r="O55" s="1612">
        <v>19000000</v>
      </c>
      <c r="P55" s="1612">
        <v>12040000</v>
      </c>
      <c r="Q55" s="1613">
        <f>+P55/O55</f>
        <v>0.63368421052631574</v>
      </c>
      <c r="R55" s="1618" t="s">
        <v>1099</v>
      </c>
      <c r="S55" s="1625">
        <v>3</v>
      </c>
      <c r="T55" s="1614">
        <v>3</v>
      </c>
      <c r="U55" s="1608">
        <f>+T55/S55</f>
        <v>1</v>
      </c>
      <c r="V55" s="1615">
        <v>27850000</v>
      </c>
      <c r="W55" s="1616">
        <v>21165451</v>
      </c>
      <c r="X55" s="1608">
        <f>+W55/V55</f>
        <v>0.75998028725314182</v>
      </c>
      <c r="Y55" s="1609" t="s">
        <v>1100</v>
      </c>
      <c r="Z55" s="1610">
        <v>4</v>
      </c>
      <c r="AA55" s="1611">
        <v>4</v>
      </c>
      <c r="AB55" s="1608">
        <f>+AA55/Z55</f>
        <v>1</v>
      </c>
      <c r="AC55" s="1606">
        <v>66600000</v>
      </c>
      <c r="AD55" s="1607">
        <v>66558796</v>
      </c>
      <c r="AE55" s="1608">
        <f>+AD55/AC55</f>
        <v>0.99938132132132129</v>
      </c>
      <c r="AF55" s="1609" t="s">
        <v>1101</v>
      </c>
      <c r="AG55" s="1610">
        <v>4</v>
      </c>
      <c r="AH55" s="1611">
        <v>0</v>
      </c>
      <c r="AI55" s="1608">
        <f>+AH55/AG55</f>
        <v>0</v>
      </c>
      <c r="AJ55" s="1606">
        <v>55000000</v>
      </c>
      <c r="AK55" s="1607">
        <v>21600000</v>
      </c>
      <c r="AL55" s="1608">
        <f>+AK55/AJ55</f>
        <v>0.3927272727272727</v>
      </c>
      <c r="AM55" s="1609" t="s">
        <v>1102</v>
      </c>
    </row>
    <row r="56" spans="1:39" ht="80.25" customHeight="1" x14ac:dyDescent="0.35">
      <c r="A56" s="1465"/>
      <c r="B56" s="1409"/>
      <c r="C56" s="1409"/>
      <c r="D56" s="30" t="s">
        <v>1103</v>
      </c>
      <c r="E56" s="71">
        <v>0</v>
      </c>
      <c r="F56" s="517">
        <v>10</v>
      </c>
      <c r="G56" s="1465"/>
      <c r="H56" s="1409"/>
      <c r="I56" s="1409"/>
      <c r="J56" s="1409"/>
      <c r="K56" s="1575"/>
      <c r="L56" s="1406"/>
      <c r="M56" s="1409"/>
      <c r="N56" s="1409"/>
      <c r="O56" s="1409"/>
      <c r="P56" s="1409"/>
      <c r="Q56" s="1575"/>
      <c r="R56" s="1428"/>
      <c r="S56" s="1465"/>
      <c r="T56" s="1409"/>
      <c r="U56" s="1575"/>
      <c r="V56" s="1465"/>
      <c r="W56" s="1409"/>
      <c r="X56" s="1575"/>
      <c r="Y56" s="1428"/>
      <c r="Z56" s="1465"/>
      <c r="AA56" s="1409"/>
      <c r="AB56" s="1575"/>
      <c r="AC56" s="1465"/>
      <c r="AD56" s="1409"/>
      <c r="AE56" s="1575"/>
      <c r="AF56" s="1428"/>
      <c r="AG56" s="1465"/>
      <c r="AH56" s="1409"/>
      <c r="AI56" s="1575"/>
      <c r="AJ56" s="1465"/>
      <c r="AK56" s="1409"/>
      <c r="AL56" s="1575"/>
      <c r="AM56" s="1428"/>
    </row>
    <row r="57" spans="1:39" ht="14.25" customHeight="1" x14ac:dyDescent="0.35">
      <c r="A57" s="1465"/>
      <c r="B57" s="1409"/>
      <c r="C57" s="1404"/>
      <c r="D57" s="30" t="s">
        <v>1105</v>
      </c>
      <c r="E57" s="71">
        <v>2</v>
      </c>
      <c r="F57" s="517">
        <v>20</v>
      </c>
      <c r="G57" s="1438"/>
      <c r="H57" s="1404"/>
      <c r="I57" s="1404"/>
      <c r="J57" s="1404"/>
      <c r="K57" s="1498"/>
      <c r="L57" s="1407"/>
      <c r="M57" s="1404"/>
      <c r="N57" s="1404"/>
      <c r="O57" s="1404"/>
      <c r="P57" s="1404"/>
      <c r="Q57" s="1498"/>
      <c r="R57" s="1500"/>
      <c r="S57" s="1438"/>
      <c r="T57" s="1404"/>
      <c r="U57" s="1498"/>
      <c r="V57" s="1438"/>
      <c r="W57" s="1404"/>
      <c r="X57" s="1498"/>
      <c r="Y57" s="1500"/>
      <c r="Z57" s="1438"/>
      <c r="AA57" s="1404"/>
      <c r="AB57" s="1498"/>
      <c r="AC57" s="1438"/>
      <c r="AD57" s="1404"/>
      <c r="AE57" s="1498"/>
      <c r="AF57" s="1500"/>
      <c r="AG57" s="1438"/>
      <c r="AH57" s="1404"/>
      <c r="AI57" s="1498"/>
      <c r="AJ57" s="1438"/>
      <c r="AK57" s="1404"/>
      <c r="AL57" s="1498"/>
      <c r="AM57" s="1500"/>
    </row>
    <row r="58" spans="1:39" ht="42" customHeight="1" x14ac:dyDescent="0.35">
      <c r="A58" s="1465"/>
      <c r="B58" s="1409"/>
      <c r="C58" s="1578" t="s">
        <v>1107</v>
      </c>
      <c r="D58" s="302" t="s">
        <v>1108</v>
      </c>
      <c r="E58" s="293">
        <v>0</v>
      </c>
      <c r="F58" s="489">
        <v>1</v>
      </c>
      <c r="G58" s="406"/>
      <c r="H58" s="407"/>
      <c r="I58" s="407"/>
      <c r="J58" s="407"/>
      <c r="K58" s="408"/>
      <c r="L58" s="470"/>
      <c r="M58" s="407"/>
      <c r="N58" s="408"/>
      <c r="O58" s="406"/>
      <c r="P58" s="407"/>
      <c r="Q58" s="408"/>
      <c r="R58" s="409"/>
      <c r="S58" s="406"/>
      <c r="T58" s="407"/>
      <c r="U58" s="408"/>
      <c r="V58" s="406"/>
      <c r="W58" s="407"/>
      <c r="X58" s="408"/>
      <c r="Y58" s="409"/>
      <c r="Z58" s="406"/>
      <c r="AA58" s="407"/>
      <c r="AB58" s="408"/>
      <c r="AC58" s="406"/>
      <c r="AD58" s="407"/>
      <c r="AE58" s="408"/>
      <c r="AF58" s="409"/>
      <c r="AG58" s="406"/>
      <c r="AH58" s="407"/>
      <c r="AI58" s="408"/>
      <c r="AJ58" s="406"/>
      <c r="AK58" s="407"/>
      <c r="AL58" s="408"/>
      <c r="AM58" s="409"/>
    </row>
    <row r="59" spans="1:39" ht="42.75" customHeight="1" thickBot="1" x14ac:dyDescent="0.4">
      <c r="A59" s="1540"/>
      <c r="B59" s="1541"/>
      <c r="C59" s="1541"/>
      <c r="D59" s="317" t="s">
        <v>1109</v>
      </c>
      <c r="E59" s="318">
        <v>2</v>
      </c>
      <c r="F59" s="518">
        <v>18</v>
      </c>
      <c r="G59" s="456"/>
      <c r="H59" s="457"/>
      <c r="I59" s="457"/>
      <c r="J59" s="457"/>
      <c r="K59" s="458"/>
      <c r="L59" s="519"/>
      <c r="M59" s="457"/>
      <c r="N59" s="458"/>
      <c r="O59" s="456"/>
      <c r="P59" s="457"/>
      <c r="Q59" s="458"/>
      <c r="R59" s="459"/>
      <c r="S59" s="456"/>
      <c r="T59" s="457"/>
      <c r="U59" s="458"/>
      <c r="V59" s="456"/>
      <c r="W59" s="457"/>
      <c r="X59" s="458"/>
      <c r="Y59" s="459"/>
      <c r="Z59" s="456"/>
      <c r="AA59" s="457"/>
      <c r="AB59" s="458"/>
      <c r="AC59" s="456"/>
      <c r="AD59" s="457"/>
      <c r="AE59" s="458"/>
      <c r="AF59" s="459"/>
      <c r="AG59" s="456"/>
      <c r="AH59" s="457"/>
      <c r="AI59" s="458"/>
      <c r="AJ59" s="456"/>
      <c r="AK59" s="457"/>
      <c r="AL59" s="458"/>
      <c r="AM59" s="459"/>
    </row>
    <row r="60" spans="1:39" ht="14.25" customHeight="1" x14ac:dyDescent="0.35">
      <c r="A60" s="419"/>
      <c r="B60" s="418"/>
      <c r="C60" s="421"/>
      <c r="D60" s="422"/>
      <c r="E60" s="420"/>
      <c r="F60" s="420"/>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row>
    <row r="61" spans="1:39" ht="14.25" customHeight="1" x14ac:dyDescent="0.35">
      <c r="A61" s="520"/>
      <c r="B61" s="521"/>
      <c r="D61" s="522"/>
      <c r="E61" s="523"/>
      <c r="F61" s="523"/>
    </row>
    <row r="62" spans="1:39" ht="14.25" customHeight="1" x14ac:dyDescent="0.35">
      <c r="A62" s="520"/>
      <c r="B62" s="521"/>
      <c r="D62" s="524"/>
      <c r="E62" s="523"/>
      <c r="F62" s="523"/>
    </row>
    <row r="63" spans="1:39" ht="14.25" customHeight="1" x14ac:dyDescent="0.35">
      <c r="A63" s="520"/>
      <c r="B63" s="521"/>
      <c r="D63" s="524"/>
      <c r="E63" s="525"/>
      <c r="F63" s="523"/>
    </row>
    <row r="64" spans="1:39" ht="14.25" customHeight="1" x14ac:dyDescent="0.35">
      <c r="A64" s="520"/>
      <c r="B64" s="521"/>
      <c r="D64" s="524"/>
      <c r="E64" s="523"/>
      <c r="F64" s="523"/>
    </row>
    <row r="65" spans="1:6" ht="14.25" customHeight="1" x14ac:dyDescent="0.35">
      <c r="A65" s="520"/>
      <c r="B65" s="521"/>
      <c r="D65" s="524"/>
      <c r="E65" s="523"/>
      <c r="F65" s="523"/>
    </row>
    <row r="66" spans="1:6" ht="14.25" customHeight="1" x14ac:dyDescent="0.35">
      <c r="A66" s="520"/>
      <c r="B66" s="521"/>
      <c r="D66" s="524"/>
      <c r="E66" s="525"/>
      <c r="F66" s="523"/>
    </row>
    <row r="67" spans="1:6" ht="14.25" customHeight="1" x14ac:dyDescent="0.35">
      <c r="A67" s="520"/>
      <c r="B67" s="521"/>
      <c r="D67" s="524"/>
      <c r="E67" s="523"/>
      <c r="F67" s="523"/>
    </row>
    <row r="68" spans="1:6" ht="14.25" customHeight="1" x14ac:dyDescent="0.35">
      <c r="A68" s="520"/>
      <c r="B68" s="521"/>
      <c r="D68" s="526"/>
      <c r="E68" s="525"/>
      <c r="F68" s="526"/>
    </row>
    <row r="69" spans="1:6" ht="14.25" customHeight="1" x14ac:dyDescent="0.35">
      <c r="A69" s="520"/>
      <c r="B69" s="521"/>
      <c r="D69" s="524"/>
      <c r="E69" s="523"/>
      <c r="F69" s="523"/>
    </row>
    <row r="70" spans="1:6" ht="14.25" customHeight="1" x14ac:dyDescent="0.35">
      <c r="A70" s="520"/>
      <c r="B70" s="521"/>
      <c r="D70" s="524"/>
      <c r="E70" s="523"/>
      <c r="F70" s="523"/>
    </row>
    <row r="71" spans="1:6" ht="14.25" customHeight="1" x14ac:dyDescent="0.35">
      <c r="A71" s="520"/>
      <c r="B71" s="521"/>
      <c r="C71" s="527"/>
      <c r="D71" s="524"/>
      <c r="E71" s="523"/>
      <c r="F71" s="523"/>
    </row>
    <row r="72" spans="1:6" ht="14.25" customHeight="1" x14ac:dyDescent="0.35">
      <c r="A72" s="520"/>
      <c r="B72" s="521"/>
      <c r="D72" s="524"/>
      <c r="E72" s="523"/>
      <c r="F72" s="523"/>
    </row>
    <row r="73" spans="1:6" ht="14.25" customHeight="1" x14ac:dyDescent="0.35">
      <c r="A73" s="520"/>
      <c r="B73" s="521"/>
      <c r="D73" s="524"/>
      <c r="E73" s="523"/>
      <c r="F73" s="523"/>
    </row>
    <row r="74" spans="1:6" ht="14.25" customHeight="1" x14ac:dyDescent="0.35">
      <c r="A74" s="520"/>
      <c r="B74" s="521"/>
      <c r="D74" s="524"/>
      <c r="E74" s="523"/>
      <c r="F74" s="523"/>
    </row>
    <row r="75" spans="1:6" ht="14.25" customHeight="1" x14ac:dyDescent="0.35">
      <c r="A75" s="520"/>
      <c r="B75" s="521"/>
      <c r="D75" s="524"/>
      <c r="E75" s="523"/>
      <c r="F75" s="523"/>
    </row>
    <row r="76" spans="1:6" ht="14.25" customHeight="1" x14ac:dyDescent="0.35">
      <c r="A76" s="520"/>
      <c r="B76" s="521"/>
      <c r="D76" s="524"/>
      <c r="E76" s="523"/>
      <c r="F76" s="523"/>
    </row>
    <row r="77" spans="1:6" ht="14.25" customHeight="1" x14ac:dyDescent="0.35">
      <c r="A77" s="520"/>
      <c r="B77" s="521"/>
      <c r="D77" s="524"/>
      <c r="E77" s="523"/>
      <c r="F77" s="523"/>
    </row>
    <row r="78" spans="1:6" ht="14.25" customHeight="1" x14ac:dyDescent="0.35">
      <c r="A78" s="520"/>
      <c r="B78" s="521"/>
      <c r="D78" s="524"/>
      <c r="E78" s="523"/>
      <c r="F78" s="523"/>
    </row>
    <row r="79" spans="1:6" ht="14.25" customHeight="1" x14ac:dyDescent="0.35">
      <c r="A79" s="520"/>
      <c r="B79" s="521"/>
      <c r="D79" s="524"/>
      <c r="E79" s="523"/>
      <c r="F79" s="523"/>
    </row>
    <row r="80" spans="1:6" ht="14.25" customHeight="1" x14ac:dyDescent="0.35">
      <c r="A80" s="520"/>
      <c r="B80" s="521"/>
      <c r="D80" s="524"/>
      <c r="E80" s="523"/>
      <c r="F80" s="523"/>
    </row>
    <row r="81" spans="1:6" ht="14.25" customHeight="1" x14ac:dyDescent="0.35">
      <c r="A81" s="520"/>
      <c r="B81" s="521"/>
      <c r="D81" s="524"/>
      <c r="E81" s="523"/>
      <c r="F81" s="523"/>
    </row>
    <row r="82" spans="1:6" ht="14.25" customHeight="1" x14ac:dyDescent="0.35">
      <c r="A82" s="520"/>
      <c r="B82" s="521"/>
      <c r="D82" s="524"/>
      <c r="E82" s="523"/>
      <c r="F82" s="523"/>
    </row>
    <row r="83" spans="1:6" ht="14.25" customHeight="1" x14ac:dyDescent="0.35">
      <c r="A83" s="520"/>
      <c r="B83" s="521"/>
      <c r="D83" s="524"/>
      <c r="E83" s="523"/>
      <c r="F83" s="523"/>
    </row>
    <row r="84" spans="1:6" ht="14.25" customHeight="1" x14ac:dyDescent="0.35">
      <c r="A84" s="520"/>
      <c r="B84" s="521"/>
      <c r="D84" s="524"/>
      <c r="E84" s="523"/>
      <c r="F84" s="523"/>
    </row>
    <row r="85" spans="1:6" ht="14.25" customHeight="1" x14ac:dyDescent="0.35">
      <c r="A85" s="520"/>
      <c r="B85" s="521"/>
      <c r="D85" s="524"/>
      <c r="E85" s="523"/>
      <c r="F85" s="523"/>
    </row>
    <row r="86" spans="1:6" ht="14.25" customHeight="1" x14ac:dyDescent="0.35">
      <c r="A86" s="520"/>
      <c r="B86" s="521"/>
      <c r="D86" s="524"/>
      <c r="E86" s="523"/>
      <c r="F86" s="523"/>
    </row>
    <row r="87" spans="1:6" ht="14.25" customHeight="1" x14ac:dyDescent="0.35">
      <c r="A87" s="520"/>
      <c r="B87" s="521"/>
      <c r="D87" s="524"/>
      <c r="E87" s="523"/>
      <c r="F87" s="523"/>
    </row>
    <row r="88" spans="1:6" ht="14.25" customHeight="1" x14ac:dyDescent="0.35">
      <c r="A88" s="520"/>
      <c r="B88" s="521"/>
      <c r="D88" s="524"/>
      <c r="E88" s="523"/>
      <c r="F88" s="523"/>
    </row>
    <row r="89" spans="1:6" ht="14.25" customHeight="1" x14ac:dyDescent="0.35">
      <c r="A89" s="520"/>
      <c r="B89" s="521"/>
      <c r="D89" s="524"/>
      <c r="E89" s="523"/>
      <c r="F89" s="523"/>
    </row>
    <row r="90" spans="1:6" ht="14.25" customHeight="1" x14ac:dyDescent="0.35">
      <c r="A90" s="520"/>
      <c r="B90" s="521"/>
      <c r="D90" s="524"/>
      <c r="E90" s="523"/>
      <c r="F90" s="523"/>
    </row>
    <row r="91" spans="1:6" ht="14.25" customHeight="1" x14ac:dyDescent="0.35">
      <c r="A91" s="520"/>
      <c r="B91" s="521"/>
      <c r="D91" s="524"/>
      <c r="E91" s="523"/>
      <c r="F91" s="523"/>
    </row>
    <row r="92" spans="1:6" ht="14.25" customHeight="1" x14ac:dyDescent="0.35">
      <c r="A92" s="520"/>
      <c r="B92" s="521"/>
      <c r="D92" s="524"/>
      <c r="E92" s="523"/>
      <c r="F92" s="523"/>
    </row>
    <row r="93" spans="1:6" ht="14.25" customHeight="1" x14ac:dyDescent="0.35">
      <c r="A93" s="520"/>
      <c r="B93" s="521"/>
      <c r="D93" s="524"/>
      <c r="E93" s="523"/>
      <c r="F93" s="523"/>
    </row>
    <row r="94" spans="1:6" ht="14.25" customHeight="1" x14ac:dyDescent="0.35">
      <c r="A94" s="520"/>
      <c r="B94" s="521"/>
      <c r="D94" s="524"/>
      <c r="E94" s="523"/>
      <c r="F94" s="523"/>
    </row>
    <row r="95" spans="1:6" ht="14.25" customHeight="1" x14ac:dyDescent="0.35">
      <c r="A95" s="520"/>
      <c r="B95" s="521"/>
      <c r="D95" s="524"/>
      <c r="E95" s="523"/>
      <c r="F95" s="523"/>
    </row>
    <row r="96" spans="1:6" ht="14.25" customHeight="1" x14ac:dyDescent="0.35">
      <c r="A96" s="520"/>
      <c r="B96" s="521"/>
      <c r="D96" s="524"/>
      <c r="E96" s="523"/>
      <c r="F96" s="523"/>
    </row>
    <row r="97" spans="1:6" ht="14.25" customHeight="1" x14ac:dyDescent="0.35">
      <c r="A97" s="520"/>
      <c r="B97" s="521"/>
      <c r="D97" s="524"/>
      <c r="E97" s="523"/>
      <c r="F97" s="523"/>
    </row>
    <row r="98" spans="1:6" ht="14.25" customHeight="1" x14ac:dyDescent="0.35">
      <c r="A98" s="520"/>
      <c r="B98" s="521"/>
      <c r="D98" s="524"/>
      <c r="E98" s="523"/>
      <c r="F98" s="523"/>
    </row>
    <row r="99" spans="1:6" ht="14.25" customHeight="1" x14ac:dyDescent="0.35">
      <c r="A99" s="520"/>
      <c r="B99" s="521"/>
      <c r="D99" s="524"/>
      <c r="E99" s="523"/>
      <c r="F99" s="523"/>
    </row>
    <row r="100" spans="1:6" ht="14.25" customHeight="1" x14ac:dyDescent="0.35">
      <c r="A100" s="520"/>
      <c r="B100" s="521"/>
      <c r="D100" s="524"/>
      <c r="E100" s="523"/>
      <c r="F100" s="523"/>
    </row>
    <row r="101" spans="1:6" ht="14.25" customHeight="1" x14ac:dyDescent="0.35">
      <c r="A101" s="520"/>
      <c r="B101" s="521"/>
      <c r="D101" s="524"/>
      <c r="E101" s="523"/>
      <c r="F101" s="523"/>
    </row>
    <row r="102" spans="1:6" ht="14.25" customHeight="1" x14ac:dyDescent="0.35">
      <c r="A102" s="520"/>
      <c r="B102" s="521"/>
      <c r="D102" s="524"/>
      <c r="E102" s="523"/>
      <c r="F102" s="523"/>
    </row>
    <row r="103" spans="1:6" ht="14.25" customHeight="1" x14ac:dyDescent="0.35">
      <c r="A103" s="520"/>
      <c r="B103" s="521"/>
      <c r="D103" s="524"/>
      <c r="E103" s="523"/>
      <c r="F103" s="523"/>
    </row>
    <row r="104" spans="1:6" ht="14.25" customHeight="1" x14ac:dyDescent="0.35">
      <c r="A104" s="520"/>
      <c r="B104" s="521"/>
      <c r="D104" s="524"/>
      <c r="E104" s="523"/>
      <c r="F104" s="523"/>
    </row>
    <row r="105" spans="1:6" ht="14.25" customHeight="1" x14ac:dyDescent="0.35">
      <c r="A105" s="520"/>
      <c r="B105" s="521"/>
      <c r="D105" s="524"/>
      <c r="E105" s="523"/>
      <c r="F105" s="523"/>
    </row>
    <row r="106" spans="1:6" ht="14.25" customHeight="1" x14ac:dyDescent="0.35">
      <c r="A106" s="520"/>
      <c r="B106" s="521"/>
      <c r="D106" s="524"/>
      <c r="E106" s="523"/>
      <c r="F106" s="523"/>
    </row>
    <row r="107" spans="1:6" ht="14.25" customHeight="1" x14ac:dyDescent="0.35">
      <c r="A107" s="520"/>
      <c r="B107" s="521"/>
      <c r="D107" s="524"/>
      <c r="E107" s="523"/>
      <c r="F107" s="523"/>
    </row>
    <row r="108" spans="1:6" ht="14.25" customHeight="1" x14ac:dyDescent="0.35">
      <c r="A108" s="520"/>
      <c r="B108" s="521"/>
      <c r="D108" s="524"/>
      <c r="E108" s="523"/>
      <c r="F108" s="523"/>
    </row>
    <row r="109" spans="1:6" ht="14.25" customHeight="1" x14ac:dyDescent="0.35">
      <c r="A109" s="520"/>
      <c r="B109" s="521"/>
      <c r="D109" s="524"/>
      <c r="E109" s="523"/>
      <c r="F109" s="523"/>
    </row>
    <row r="110" spans="1:6" ht="14.25" customHeight="1" x14ac:dyDescent="0.35">
      <c r="A110" s="520"/>
      <c r="B110" s="521"/>
      <c r="D110" s="524"/>
      <c r="E110" s="523"/>
      <c r="F110" s="523"/>
    </row>
    <row r="111" spans="1:6" ht="14.25" customHeight="1" x14ac:dyDescent="0.35">
      <c r="A111" s="520"/>
      <c r="B111" s="521"/>
      <c r="D111" s="524"/>
      <c r="E111" s="523"/>
      <c r="F111" s="523"/>
    </row>
    <row r="112" spans="1:6" ht="14.25" customHeight="1" x14ac:dyDescent="0.35">
      <c r="A112" s="520"/>
      <c r="B112" s="521"/>
      <c r="D112" s="524"/>
      <c r="E112" s="523"/>
      <c r="F112" s="523"/>
    </row>
    <row r="113" spans="1:6" ht="14.25" customHeight="1" x14ac:dyDescent="0.35">
      <c r="A113" s="520"/>
      <c r="B113" s="521"/>
      <c r="D113" s="524"/>
      <c r="E113" s="523"/>
      <c r="F113" s="523"/>
    </row>
    <row r="114" spans="1:6" ht="14.25" customHeight="1" x14ac:dyDescent="0.35">
      <c r="A114" s="520"/>
      <c r="B114" s="521"/>
      <c r="D114" s="524"/>
      <c r="E114" s="523"/>
      <c r="F114" s="523"/>
    </row>
    <row r="115" spans="1:6" ht="14.25" customHeight="1" x14ac:dyDescent="0.35">
      <c r="A115" s="520"/>
      <c r="B115" s="521"/>
      <c r="D115" s="524"/>
      <c r="E115" s="523"/>
      <c r="F115" s="523"/>
    </row>
    <row r="116" spans="1:6" ht="14.25" customHeight="1" x14ac:dyDescent="0.35">
      <c r="A116" s="520"/>
      <c r="B116" s="521"/>
      <c r="D116" s="524"/>
      <c r="E116" s="523"/>
      <c r="F116" s="523"/>
    </row>
    <row r="117" spans="1:6" ht="14.25" customHeight="1" x14ac:dyDescent="0.35">
      <c r="A117" s="520"/>
      <c r="B117" s="521"/>
      <c r="D117" s="524"/>
      <c r="E117" s="523"/>
      <c r="F117" s="523"/>
    </row>
    <row r="118" spans="1:6" ht="14.25" customHeight="1" x14ac:dyDescent="0.35">
      <c r="A118" s="520"/>
      <c r="B118" s="521"/>
      <c r="D118" s="524"/>
      <c r="E118" s="523"/>
      <c r="F118" s="523"/>
    </row>
    <row r="119" spans="1:6" ht="14.25" customHeight="1" x14ac:dyDescent="0.35">
      <c r="A119" s="520"/>
      <c r="B119" s="521"/>
      <c r="D119" s="524"/>
      <c r="E119" s="523"/>
      <c r="F119" s="523"/>
    </row>
    <row r="120" spans="1:6" ht="14.25" customHeight="1" x14ac:dyDescent="0.35">
      <c r="A120" s="520"/>
      <c r="B120" s="521"/>
      <c r="D120" s="524"/>
      <c r="E120" s="523"/>
      <c r="F120" s="523"/>
    </row>
    <row r="121" spans="1:6" ht="14.25" customHeight="1" x14ac:dyDescent="0.35">
      <c r="A121" s="520"/>
      <c r="B121" s="521"/>
      <c r="D121" s="524"/>
      <c r="E121" s="523"/>
      <c r="F121" s="523"/>
    </row>
    <row r="122" spans="1:6" ht="14.25" customHeight="1" x14ac:dyDescent="0.35">
      <c r="A122" s="520"/>
      <c r="B122" s="521"/>
      <c r="D122" s="524"/>
      <c r="E122" s="523"/>
      <c r="F122" s="523"/>
    </row>
    <row r="123" spans="1:6" ht="14.25" customHeight="1" x14ac:dyDescent="0.35">
      <c r="A123" s="520"/>
      <c r="B123" s="521"/>
      <c r="D123" s="524"/>
      <c r="E123" s="523"/>
      <c r="F123" s="523"/>
    </row>
    <row r="124" spans="1:6" ht="14.25" customHeight="1" x14ac:dyDescent="0.35">
      <c r="A124" s="520"/>
      <c r="B124" s="521"/>
      <c r="D124" s="524"/>
      <c r="E124" s="523"/>
      <c r="F124" s="523"/>
    </row>
    <row r="125" spans="1:6" ht="14.25" customHeight="1" x14ac:dyDescent="0.35">
      <c r="A125" s="520"/>
      <c r="B125" s="521"/>
      <c r="D125" s="524"/>
      <c r="E125" s="523"/>
      <c r="F125" s="523"/>
    </row>
    <row r="126" spans="1:6" ht="14.25" customHeight="1" x14ac:dyDescent="0.35">
      <c r="A126" s="520"/>
      <c r="B126" s="521"/>
      <c r="D126" s="524"/>
      <c r="E126" s="523"/>
      <c r="F126" s="523"/>
    </row>
    <row r="127" spans="1:6" ht="14.25" customHeight="1" x14ac:dyDescent="0.35">
      <c r="A127" s="520"/>
      <c r="B127" s="521"/>
      <c r="D127" s="524"/>
      <c r="E127" s="523"/>
      <c r="F127" s="523"/>
    </row>
    <row r="128" spans="1:6" ht="14.25" customHeight="1" x14ac:dyDescent="0.35">
      <c r="A128" s="520"/>
      <c r="B128" s="521"/>
      <c r="D128" s="524"/>
      <c r="E128" s="523"/>
      <c r="F128" s="523"/>
    </row>
    <row r="129" spans="1:6" ht="14.25" customHeight="1" x14ac:dyDescent="0.35">
      <c r="A129" s="520"/>
      <c r="B129" s="521"/>
      <c r="D129" s="524"/>
      <c r="E129" s="523"/>
      <c r="F129" s="523"/>
    </row>
    <row r="130" spans="1:6" ht="14.25" customHeight="1" x14ac:dyDescent="0.35">
      <c r="A130" s="520"/>
      <c r="B130" s="521"/>
      <c r="D130" s="524"/>
      <c r="E130" s="523"/>
      <c r="F130" s="523"/>
    </row>
    <row r="131" spans="1:6" ht="14.25" customHeight="1" x14ac:dyDescent="0.35">
      <c r="A131" s="520"/>
      <c r="B131" s="521"/>
      <c r="D131" s="524"/>
      <c r="E131" s="523"/>
      <c r="F131" s="523"/>
    </row>
    <row r="132" spans="1:6" ht="14.25" customHeight="1" x14ac:dyDescent="0.35">
      <c r="A132" s="520"/>
      <c r="B132" s="521"/>
      <c r="D132" s="524"/>
      <c r="E132" s="523"/>
      <c r="F132" s="523"/>
    </row>
    <row r="133" spans="1:6" ht="14.25" customHeight="1" x14ac:dyDescent="0.35">
      <c r="A133" s="520"/>
      <c r="B133" s="521"/>
      <c r="D133" s="524"/>
      <c r="E133" s="523"/>
      <c r="F133" s="523"/>
    </row>
    <row r="134" spans="1:6" ht="14.25" customHeight="1" x14ac:dyDescent="0.35">
      <c r="A134" s="520"/>
      <c r="B134" s="521"/>
      <c r="D134" s="524"/>
      <c r="E134" s="523"/>
      <c r="F134" s="523"/>
    </row>
    <row r="135" spans="1:6" ht="14.25" customHeight="1" x14ac:dyDescent="0.35">
      <c r="A135" s="520"/>
      <c r="B135" s="521"/>
      <c r="D135" s="524"/>
      <c r="E135" s="523"/>
      <c r="F135" s="523"/>
    </row>
    <row r="136" spans="1:6" ht="14.25" customHeight="1" x14ac:dyDescent="0.35">
      <c r="A136" s="520"/>
      <c r="B136" s="521"/>
      <c r="D136" s="524"/>
      <c r="E136" s="523"/>
      <c r="F136" s="523"/>
    </row>
    <row r="137" spans="1:6" ht="14.25" customHeight="1" x14ac:dyDescent="0.35">
      <c r="A137" s="520"/>
      <c r="B137" s="521"/>
      <c r="D137" s="524"/>
      <c r="E137" s="523"/>
      <c r="F137" s="523"/>
    </row>
    <row r="138" spans="1:6" ht="14.25" customHeight="1" x14ac:dyDescent="0.35">
      <c r="A138" s="520"/>
      <c r="B138" s="521"/>
      <c r="D138" s="524"/>
      <c r="E138" s="523"/>
      <c r="F138" s="523"/>
    </row>
    <row r="139" spans="1:6" ht="14.25" customHeight="1" x14ac:dyDescent="0.35">
      <c r="A139" s="520"/>
      <c r="B139" s="521"/>
      <c r="D139" s="524"/>
      <c r="E139" s="523"/>
      <c r="F139" s="523"/>
    </row>
    <row r="140" spans="1:6" ht="14.25" customHeight="1" x14ac:dyDescent="0.35">
      <c r="A140" s="520"/>
      <c r="B140" s="521"/>
      <c r="D140" s="524"/>
      <c r="E140" s="523"/>
      <c r="F140" s="523"/>
    </row>
    <row r="141" spans="1:6" ht="14.25" customHeight="1" x14ac:dyDescent="0.35">
      <c r="A141" s="520"/>
      <c r="B141" s="521"/>
      <c r="D141" s="524"/>
      <c r="E141" s="523"/>
      <c r="F141" s="523"/>
    </row>
    <row r="142" spans="1:6" ht="14.25" customHeight="1" x14ac:dyDescent="0.35">
      <c r="A142" s="520"/>
      <c r="B142" s="521"/>
      <c r="D142" s="524"/>
      <c r="E142" s="523"/>
      <c r="F142" s="523"/>
    </row>
    <row r="143" spans="1:6" ht="14.25" customHeight="1" x14ac:dyDescent="0.35">
      <c r="A143" s="520"/>
      <c r="B143" s="521"/>
      <c r="D143" s="524"/>
      <c r="E143" s="523"/>
      <c r="F143" s="523"/>
    </row>
    <row r="144" spans="1:6" ht="14.25" customHeight="1" x14ac:dyDescent="0.35">
      <c r="A144" s="520"/>
      <c r="B144" s="521"/>
      <c r="D144" s="524"/>
      <c r="E144" s="523"/>
      <c r="F144" s="523"/>
    </row>
    <row r="145" spans="1:6" ht="14.25" customHeight="1" x14ac:dyDescent="0.35">
      <c r="A145" s="520"/>
      <c r="B145" s="521"/>
      <c r="D145" s="524"/>
      <c r="E145" s="523"/>
      <c r="F145" s="523"/>
    </row>
    <row r="146" spans="1:6" ht="14.25" customHeight="1" x14ac:dyDescent="0.35">
      <c r="A146" s="520"/>
      <c r="B146" s="521"/>
      <c r="D146" s="524"/>
      <c r="E146" s="523"/>
      <c r="F146" s="523"/>
    </row>
    <row r="147" spans="1:6" ht="14.25" customHeight="1" x14ac:dyDescent="0.35">
      <c r="A147" s="520"/>
      <c r="B147" s="521"/>
      <c r="D147" s="524"/>
      <c r="E147" s="523"/>
      <c r="F147" s="523"/>
    </row>
    <row r="148" spans="1:6" ht="14.25" customHeight="1" x14ac:dyDescent="0.35">
      <c r="A148" s="520"/>
      <c r="B148" s="521"/>
      <c r="D148" s="524"/>
      <c r="E148" s="523"/>
      <c r="F148" s="523"/>
    </row>
    <row r="149" spans="1:6" ht="14.25" customHeight="1" x14ac:dyDescent="0.35">
      <c r="A149" s="520"/>
      <c r="B149" s="521"/>
      <c r="D149" s="524"/>
      <c r="E149" s="523"/>
      <c r="F149" s="523"/>
    </row>
    <row r="150" spans="1:6" ht="14.25" customHeight="1" x14ac:dyDescent="0.35">
      <c r="A150" s="520"/>
      <c r="B150" s="521"/>
      <c r="D150" s="524"/>
      <c r="E150" s="523"/>
      <c r="F150" s="523"/>
    </row>
    <row r="151" spans="1:6" ht="14.25" customHeight="1" x14ac:dyDescent="0.35">
      <c r="A151" s="520"/>
      <c r="B151" s="521"/>
      <c r="D151" s="524"/>
      <c r="E151" s="523"/>
      <c r="F151" s="523"/>
    </row>
    <row r="152" spans="1:6" ht="14.25" customHeight="1" x14ac:dyDescent="0.35">
      <c r="A152" s="520"/>
      <c r="B152" s="521"/>
      <c r="D152" s="524"/>
      <c r="E152" s="523"/>
      <c r="F152" s="523"/>
    </row>
    <row r="153" spans="1:6" ht="14.25" customHeight="1" x14ac:dyDescent="0.35">
      <c r="A153" s="520"/>
      <c r="B153" s="521"/>
      <c r="D153" s="524"/>
      <c r="E153" s="523"/>
      <c r="F153" s="523"/>
    </row>
    <row r="154" spans="1:6" ht="14.25" customHeight="1" x14ac:dyDescent="0.35">
      <c r="A154" s="520"/>
      <c r="B154" s="521"/>
      <c r="D154" s="524"/>
      <c r="E154" s="523"/>
      <c r="F154" s="523"/>
    </row>
    <row r="155" spans="1:6" ht="14.25" customHeight="1" x14ac:dyDescent="0.35">
      <c r="A155" s="520"/>
      <c r="B155" s="521"/>
      <c r="D155" s="524"/>
      <c r="E155" s="523"/>
      <c r="F155" s="523"/>
    </row>
    <row r="156" spans="1:6" ht="14.25" customHeight="1" x14ac:dyDescent="0.35">
      <c r="A156" s="520"/>
      <c r="B156" s="521"/>
      <c r="D156" s="524"/>
      <c r="E156" s="523"/>
      <c r="F156" s="523"/>
    </row>
    <row r="157" spans="1:6" ht="14.25" customHeight="1" x14ac:dyDescent="0.35">
      <c r="A157" s="520"/>
      <c r="B157" s="521"/>
      <c r="D157" s="524"/>
      <c r="E157" s="523"/>
      <c r="F157" s="523"/>
    </row>
    <row r="158" spans="1:6" ht="14.25" customHeight="1" x14ac:dyDescent="0.35">
      <c r="A158" s="520"/>
      <c r="B158" s="521"/>
      <c r="D158" s="524"/>
      <c r="E158" s="523"/>
      <c r="F158" s="523"/>
    </row>
    <row r="159" spans="1:6" ht="14.25" customHeight="1" x14ac:dyDescent="0.35">
      <c r="A159" s="520"/>
      <c r="B159" s="521"/>
      <c r="D159" s="524"/>
      <c r="E159" s="523"/>
      <c r="F159" s="523"/>
    </row>
    <row r="160" spans="1:6" ht="14.25" customHeight="1" x14ac:dyDescent="0.35">
      <c r="A160" s="520"/>
      <c r="B160" s="521"/>
      <c r="D160" s="524"/>
      <c r="E160" s="523"/>
      <c r="F160" s="523"/>
    </row>
    <row r="161" spans="1:6" ht="14.25" customHeight="1" x14ac:dyDescent="0.35">
      <c r="A161" s="520"/>
      <c r="B161" s="521"/>
      <c r="D161" s="524"/>
      <c r="E161" s="523"/>
      <c r="F161" s="523"/>
    </row>
    <row r="162" spans="1:6" ht="14.25" customHeight="1" x14ac:dyDescent="0.35">
      <c r="A162" s="520"/>
      <c r="B162" s="521"/>
      <c r="D162" s="524"/>
      <c r="E162" s="523"/>
      <c r="F162" s="523"/>
    </row>
    <row r="163" spans="1:6" ht="14.25" customHeight="1" x14ac:dyDescent="0.35">
      <c r="A163" s="520"/>
      <c r="B163" s="521"/>
      <c r="D163" s="524"/>
      <c r="E163" s="523"/>
      <c r="F163" s="523"/>
    </row>
    <row r="164" spans="1:6" ht="14.25" customHeight="1" x14ac:dyDescent="0.35">
      <c r="A164" s="520"/>
      <c r="B164" s="521"/>
      <c r="D164" s="524"/>
      <c r="E164" s="523"/>
      <c r="F164" s="523"/>
    </row>
    <row r="165" spans="1:6" ht="14.25" customHeight="1" x14ac:dyDescent="0.35">
      <c r="A165" s="520"/>
      <c r="B165" s="521"/>
      <c r="D165" s="524"/>
      <c r="E165" s="523"/>
      <c r="F165" s="523"/>
    </row>
    <row r="166" spans="1:6" ht="14.25" customHeight="1" x14ac:dyDescent="0.35">
      <c r="A166" s="520"/>
      <c r="B166" s="521"/>
      <c r="D166" s="524"/>
      <c r="E166" s="523"/>
      <c r="F166" s="523"/>
    </row>
    <row r="167" spans="1:6" ht="14.25" customHeight="1" x14ac:dyDescent="0.35">
      <c r="A167" s="520"/>
      <c r="B167" s="521"/>
      <c r="D167" s="524"/>
      <c r="E167" s="523"/>
      <c r="F167" s="523"/>
    </row>
    <row r="168" spans="1:6" ht="14.25" customHeight="1" x14ac:dyDescent="0.35">
      <c r="A168" s="520"/>
      <c r="B168" s="521"/>
      <c r="D168" s="524"/>
      <c r="E168" s="523"/>
      <c r="F168" s="523"/>
    </row>
    <row r="169" spans="1:6" ht="14.25" customHeight="1" x14ac:dyDescent="0.35">
      <c r="A169" s="520"/>
      <c r="B169" s="521"/>
      <c r="D169" s="524"/>
      <c r="E169" s="523"/>
      <c r="F169" s="523"/>
    </row>
    <row r="170" spans="1:6" ht="14.25" customHeight="1" x14ac:dyDescent="0.35">
      <c r="A170" s="520"/>
      <c r="B170" s="521"/>
      <c r="D170" s="524"/>
      <c r="E170" s="523"/>
      <c r="F170" s="523"/>
    </row>
    <row r="171" spans="1:6" ht="14.25" customHeight="1" x14ac:dyDescent="0.35">
      <c r="A171" s="520"/>
      <c r="B171" s="521"/>
      <c r="D171" s="524"/>
      <c r="E171" s="523"/>
      <c r="F171" s="523"/>
    </row>
    <row r="172" spans="1:6" ht="14.25" customHeight="1" x14ac:dyDescent="0.35">
      <c r="A172" s="520"/>
      <c r="B172" s="521"/>
      <c r="D172" s="524"/>
      <c r="E172" s="523"/>
      <c r="F172" s="523"/>
    </row>
    <row r="173" spans="1:6" ht="14.25" customHeight="1" x14ac:dyDescent="0.35">
      <c r="A173" s="520"/>
      <c r="B173" s="521"/>
      <c r="D173" s="524"/>
      <c r="E173" s="523"/>
      <c r="F173" s="523"/>
    </row>
    <row r="174" spans="1:6" ht="14.25" customHeight="1" x14ac:dyDescent="0.35">
      <c r="A174" s="520"/>
      <c r="B174" s="521"/>
      <c r="D174" s="524"/>
      <c r="E174" s="523"/>
      <c r="F174" s="523"/>
    </row>
    <row r="175" spans="1:6" ht="14.25" customHeight="1" x14ac:dyDescent="0.35">
      <c r="A175" s="520"/>
      <c r="B175" s="521"/>
      <c r="D175" s="524"/>
      <c r="E175" s="523"/>
      <c r="F175" s="523"/>
    </row>
    <row r="176" spans="1:6" ht="14.25" customHeight="1" x14ac:dyDescent="0.35">
      <c r="A176" s="520"/>
      <c r="B176" s="521"/>
      <c r="D176" s="524"/>
      <c r="E176" s="523"/>
      <c r="F176" s="523"/>
    </row>
    <row r="177" spans="1:6" ht="14.25" customHeight="1" x14ac:dyDescent="0.35">
      <c r="A177" s="520"/>
      <c r="B177" s="521"/>
      <c r="D177" s="524"/>
      <c r="E177" s="523"/>
      <c r="F177" s="523"/>
    </row>
    <row r="178" spans="1:6" ht="14.25" customHeight="1" x14ac:dyDescent="0.35">
      <c r="A178" s="520"/>
      <c r="B178" s="521"/>
      <c r="D178" s="524"/>
      <c r="E178" s="523"/>
      <c r="F178" s="523"/>
    </row>
    <row r="179" spans="1:6" ht="14.25" customHeight="1" x14ac:dyDescent="0.35">
      <c r="A179" s="520"/>
      <c r="B179" s="521"/>
      <c r="D179" s="524"/>
      <c r="E179" s="523"/>
      <c r="F179" s="523"/>
    </row>
    <row r="180" spans="1:6" ht="14.25" customHeight="1" x14ac:dyDescent="0.35">
      <c r="A180" s="520"/>
      <c r="B180" s="521"/>
      <c r="D180" s="524"/>
      <c r="E180" s="523"/>
      <c r="F180" s="523"/>
    </row>
    <row r="181" spans="1:6" ht="14.25" customHeight="1" x14ac:dyDescent="0.35">
      <c r="A181" s="520"/>
      <c r="B181" s="521"/>
      <c r="D181" s="524"/>
      <c r="E181" s="523"/>
      <c r="F181" s="523"/>
    </row>
    <row r="182" spans="1:6" ht="14.25" customHeight="1" x14ac:dyDescent="0.35">
      <c r="A182" s="520"/>
      <c r="B182" s="521"/>
      <c r="D182" s="524"/>
      <c r="E182" s="523"/>
      <c r="F182" s="523"/>
    </row>
    <row r="183" spans="1:6" ht="14.25" customHeight="1" x14ac:dyDescent="0.35">
      <c r="A183" s="520"/>
      <c r="B183" s="521"/>
      <c r="D183" s="524"/>
      <c r="E183" s="523"/>
      <c r="F183" s="523"/>
    </row>
    <row r="184" spans="1:6" ht="14.25" customHeight="1" x14ac:dyDescent="0.35">
      <c r="A184" s="520"/>
      <c r="B184" s="521"/>
      <c r="D184" s="524"/>
      <c r="E184" s="523"/>
      <c r="F184" s="523"/>
    </row>
    <row r="185" spans="1:6" ht="14.25" customHeight="1" x14ac:dyDescent="0.35">
      <c r="A185" s="520"/>
      <c r="B185" s="521"/>
      <c r="D185" s="524"/>
      <c r="E185" s="523"/>
      <c r="F185" s="523"/>
    </row>
    <row r="186" spans="1:6" ht="14.25" customHeight="1" x14ac:dyDescent="0.35">
      <c r="A186" s="520"/>
      <c r="B186" s="521"/>
      <c r="D186" s="524"/>
      <c r="E186" s="523"/>
      <c r="F186" s="523"/>
    </row>
    <row r="187" spans="1:6" ht="14.25" customHeight="1" x14ac:dyDescent="0.35">
      <c r="A187" s="520"/>
      <c r="B187" s="521"/>
      <c r="D187" s="524"/>
      <c r="E187" s="523"/>
      <c r="F187" s="523"/>
    </row>
    <row r="188" spans="1:6" ht="14.25" customHeight="1" x14ac:dyDescent="0.35">
      <c r="A188" s="520"/>
      <c r="B188" s="521"/>
      <c r="D188" s="524"/>
      <c r="E188" s="523"/>
      <c r="F188" s="523"/>
    </row>
    <row r="189" spans="1:6" ht="14.25" customHeight="1" x14ac:dyDescent="0.35">
      <c r="A189" s="520"/>
      <c r="B189" s="521"/>
      <c r="D189" s="524"/>
      <c r="E189" s="523"/>
      <c r="F189" s="523"/>
    </row>
    <row r="190" spans="1:6" ht="14.25" customHeight="1" x14ac:dyDescent="0.35">
      <c r="A190" s="520"/>
      <c r="B190" s="521"/>
      <c r="D190" s="524"/>
      <c r="E190" s="523"/>
      <c r="F190" s="523"/>
    </row>
    <row r="191" spans="1:6" ht="14.25" customHeight="1" x14ac:dyDescent="0.35">
      <c r="A191" s="520"/>
      <c r="B191" s="521"/>
      <c r="D191" s="524"/>
      <c r="E191" s="523"/>
      <c r="F191" s="523"/>
    </row>
    <row r="192" spans="1:6" ht="14.25" customHeight="1" x14ac:dyDescent="0.35">
      <c r="A192" s="520"/>
      <c r="B192" s="521"/>
      <c r="D192" s="524"/>
      <c r="E192" s="523"/>
      <c r="F192" s="523"/>
    </row>
    <row r="193" spans="1:6" ht="14.25" customHeight="1" x14ac:dyDescent="0.35">
      <c r="A193" s="520"/>
      <c r="B193" s="521"/>
      <c r="D193" s="524"/>
      <c r="E193" s="523"/>
      <c r="F193" s="523"/>
    </row>
    <row r="194" spans="1:6" ht="14.25" customHeight="1" x14ac:dyDescent="0.35">
      <c r="A194" s="520"/>
      <c r="B194" s="521"/>
      <c r="D194" s="524"/>
      <c r="E194" s="523"/>
      <c r="F194" s="523"/>
    </row>
    <row r="195" spans="1:6" ht="14.25" customHeight="1" x14ac:dyDescent="0.35">
      <c r="A195" s="520"/>
      <c r="B195" s="521"/>
      <c r="D195" s="524"/>
      <c r="E195" s="523"/>
      <c r="F195" s="523"/>
    </row>
    <row r="196" spans="1:6" ht="14.25" customHeight="1" x14ac:dyDescent="0.35">
      <c r="A196" s="520"/>
      <c r="B196" s="521"/>
      <c r="D196" s="524"/>
      <c r="E196" s="523"/>
      <c r="F196" s="523"/>
    </row>
    <row r="197" spans="1:6" ht="14.25" customHeight="1" x14ac:dyDescent="0.35">
      <c r="A197" s="520"/>
      <c r="B197" s="521"/>
      <c r="D197" s="524"/>
      <c r="E197" s="523"/>
      <c r="F197" s="523"/>
    </row>
    <row r="198" spans="1:6" ht="14.25" customHeight="1" x14ac:dyDescent="0.35">
      <c r="A198" s="520"/>
      <c r="B198" s="521"/>
      <c r="D198" s="524"/>
      <c r="E198" s="523"/>
      <c r="F198" s="523"/>
    </row>
    <row r="199" spans="1:6" ht="14.25" customHeight="1" x14ac:dyDescent="0.35">
      <c r="A199" s="520"/>
      <c r="B199" s="521"/>
      <c r="D199" s="524"/>
      <c r="E199" s="523"/>
      <c r="F199" s="523"/>
    </row>
    <row r="200" spans="1:6" ht="14.25" customHeight="1" x14ac:dyDescent="0.35">
      <c r="A200" s="520"/>
      <c r="B200" s="521"/>
      <c r="D200" s="524"/>
      <c r="E200" s="523"/>
      <c r="F200" s="523"/>
    </row>
    <row r="201" spans="1:6" ht="14.25" customHeight="1" x14ac:dyDescent="0.35">
      <c r="A201" s="520"/>
      <c r="B201" s="521"/>
      <c r="D201" s="524"/>
      <c r="E201" s="523"/>
      <c r="F201" s="523"/>
    </row>
    <row r="202" spans="1:6" ht="14.25" customHeight="1" x14ac:dyDescent="0.35">
      <c r="A202" s="520"/>
      <c r="B202" s="521"/>
      <c r="D202" s="524"/>
      <c r="E202" s="523"/>
      <c r="F202" s="523"/>
    </row>
    <row r="203" spans="1:6" ht="14.25" customHeight="1" x14ac:dyDescent="0.35">
      <c r="A203" s="520"/>
      <c r="B203" s="521"/>
      <c r="D203" s="524"/>
      <c r="E203" s="523"/>
      <c r="F203" s="523"/>
    </row>
    <row r="204" spans="1:6" ht="14.25" customHeight="1" x14ac:dyDescent="0.35">
      <c r="A204" s="520"/>
      <c r="B204" s="521"/>
      <c r="D204" s="524"/>
      <c r="E204" s="523"/>
      <c r="F204" s="523"/>
    </row>
    <row r="205" spans="1:6" ht="14.25" customHeight="1" x14ac:dyDescent="0.35">
      <c r="A205" s="520"/>
      <c r="B205" s="521"/>
      <c r="D205" s="524"/>
      <c r="E205" s="523"/>
      <c r="F205" s="523"/>
    </row>
    <row r="206" spans="1:6" ht="14.25" customHeight="1" x14ac:dyDescent="0.35">
      <c r="A206" s="520"/>
      <c r="B206" s="521"/>
      <c r="D206" s="524"/>
      <c r="E206" s="523"/>
      <c r="F206" s="523"/>
    </row>
    <row r="207" spans="1:6" ht="14.25" customHeight="1" x14ac:dyDescent="0.35">
      <c r="A207" s="520"/>
      <c r="B207" s="521"/>
      <c r="D207" s="524"/>
      <c r="E207" s="523"/>
      <c r="F207" s="523"/>
    </row>
    <row r="208" spans="1:6" ht="14.25" customHeight="1" x14ac:dyDescent="0.35">
      <c r="A208" s="520"/>
      <c r="B208" s="521"/>
      <c r="D208" s="524"/>
      <c r="E208" s="523"/>
      <c r="F208" s="523"/>
    </row>
    <row r="209" spans="1:6" ht="14.25" customHeight="1" x14ac:dyDescent="0.35">
      <c r="A209" s="520"/>
      <c r="B209" s="521"/>
      <c r="D209" s="524"/>
      <c r="E209" s="523"/>
      <c r="F209" s="523"/>
    </row>
    <row r="210" spans="1:6" ht="14.25" customHeight="1" x14ac:dyDescent="0.35">
      <c r="A210" s="520"/>
      <c r="B210" s="521"/>
      <c r="D210" s="524"/>
      <c r="E210" s="523"/>
      <c r="F210" s="523"/>
    </row>
    <row r="211" spans="1:6" ht="14.25" customHeight="1" x14ac:dyDescent="0.35">
      <c r="A211" s="520"/>
      <c r="B211" s="521"/>
      <c r="D211" s="524"/>
      <c r="E211" s="523"/>
      <c r="F211" s="523"/>
    </row>
    <row r="212" spans="1:6" ht="14.25" customHeight="1" x14ac:dyDescent="0.35">
      <c r="A212" s="520"/>
      <c r="B212" s="521"/>
      <c r="D212" s="524"/>
      <c r="E212" s="523"/>
      <c r="F212" s="523"/>
    </row>
    <row r="213" spans="1:6" ht="14.25" customHeight="1" x14ac:dyDescent="0.35">
      <c r="A213" s="520"/>
      <c r="B213" s="521"/>
      <c r="D213" s="524"/>
      <c r="E213" s="523"/>
      <c r="F213" s="523"/>
    </row>
    <row r="214" spans="1:6" ht="14.25" customHeight="1" x14ac:dyDescent="0.35">
      <c r="A214" s="520"/>
      <c r="B214" s="521"/>
      <c r="D214" s="524"/>
      <c r="E214" s="523"/>
      <c r="F214" s="523"/>
    </row>
    <row r="215" spans="1:6" ht="14.25" customHeight="1" x14ac:dyDescent="0.35">
      <c r="A215" s="520"/>
      <c r="B215" s="521"/>
      <c r="D215" s="524"/>
      <c r="E215" s="523"/>
      <c r="F215" s="523"/>
    </row>
    <row r="216" spans="1:6" ht="14.25" customHeight="1" x14ac:dyDescent="0.35">
      <c r="A216" s="520"/>
      <c r="B216" s="521"/>
      <c r="D216" s="524"/>
      <c r="E216" s="523"/>
      <c r="F216" s="523"/>
    </row>
    <row r="217" spans="1:6" ht="14.25" customHeight="1" x14ac:dyDescent="0.35">
      <c r="A217" s="520"/>
      <c r="B217" s="521"/>
      <c r="D217" s="524"/>
      <c r="E217" s="523"/>
      <c r="F217" s="523"/>
    </row>
    <row r="218" spans="1:6" ht="14.25" customHeight="1" x14ac:dyDescent="0.35">
      <c r="A218" s="520"/>
      <c r="B218" s="521"/>
      <c r="D218" s="524"/>
      <c r="E218" s="523"/>
      <c r="F218" s="523"/>
    </row>
    <row r="219" spans="1:6" ht="14.25" customHeight="1" x14ac:dyDescent="0.35">
      <c r="A219" s="520"/>
      <c r="B219" s="521"/>
      <c r="D219" s="524"/>
      <c r="E219" s="523"/>
      <c r="F219" s="523"/>
    </row>
    <row r="220" spans="1:6" ht="14.25" customHeight="1" x14ac:dyDescent="0.35">
      <c r="A220" s="520"/>
      <c r="B220" s="521"/>
      <c r="D220" s="524"/>
      <c r="E220" s="523"/>
      <c r="F220" s="523"/>
    </row>
    <row r="221" spans="1:6" ht="14.25" customHeight="1" x14ac:dyDescent="0.35">
      <c r="A221" s="520"/>
      <c r="B221" s="521"/>
      <c r="D221" s="524"/>
      <c r="E221" s="523"/>
      <c r="F221" s="523"/>
    </row>
    <row r="222" spans="1:6" ht="14.25" customHeight="1" x14ac:dyDescent="0.35">
      <c r="A222" s="520"/>
      <c r="B222" s="521"/>
      <c r="D222" s="524"/>
      <c r="E222" s="523"/>
      <c r="F222" s="523"/>
    </row>
    <row r="223" spans="1:6" ht="14.25" customHeight="1" x14ac:dyDescent="0.35">
      <c r="A223" s="520"/>
      <c r="B223" s="521"/>
      <c r="D223" s="524"/>
      <c r="E223" s="523"/>
      <c r="F223" s="523"/>
    </row>
    <row r="224" spans="1:6" ht="14.25" customHeight="1" x14ac:dyDescent="0.35">
      <c r="A224" s="520"/>
      <c r="B224" s="521"/>
      <c r="D224" s="524"/>
      <c r="E224" s="523"/>
      <c r="F224" s="523"/>
    </row>
    <row r="225" spans="1:6" ht="14.25" customHeight="1" x14ac:dyDescent="0.35">
      <c r="A225" s="520"/>
      <c r="B225" s="521"/>
      <c r="D225" s="524"/>
      <c r="E225" s="523"/>
      <c r="F225" s="523"/>
    </row>
    <row r="226" spans="1:6" ht="14.25" customHeight="1" x14ac:dyDescent="0.35">
      <c r="A226" s="520"/>
      <c r="B226" s="521"/>
      <c r="D226" s="524"/>
      <c r="E226" s="523"/>
      <c r="F226" s="523"/>
    </row>
    <row r="227" spans="1:6" ht="14.25" customHeight="1" x14ac:dyDescent="0.35">
      <c r="A227" s="520"/>
      <c r="B227" s="521"/>
      <c r="D227" s="524"/>
      <c r="E227" s="523"/>
      <c r="F227" s="523"/>
    </row>
    <row r="228" spans="1:6" ht="14.25" customHeight="1" x14ac:dyDescent="0.35">
      <c r="A228" s="520"/>
      <c r="B228" s="521"/>
      <c r="D228" s="524"/>
      <c r="E228" s="523"/>
      <c r="F228" s="523"/>
    </row>
    <row r="229" spans="1:6" ht="14.25" customHeight="1" x14ac:dyDescent="0.35">
      <c r="A229" s="520"/>
      <c r="B229" s="521"/>
      <c r="D229" s="524"/>
      <c r="E229" s="523"/>
      <c r="F229" s="523"/>
    </row>
    <row r="230" spans="1:6" ht="14.25" customHeight="1" x14ac:dyDescent="0.35">
      <c r="A230" s="520"/>
      <c r="B230" s="521"/>
      <c r="D230" s="524"/>
      <c r="E230" s="523"/>
      <c r="F230" s="523"/>
    </row>
    <row r="231" spans="1:6" ht="14.25" customHeight="1" x14ac:dyDescent="0.35">
      <c r="A231" s="520"/>
      <c r="B231" s="521"/>
      <c r="D231" s="524"/>
      <c r="E231" s="523"/>
      <c r="F231" s="523"/>
    </row>
    <row r="232" spans="1:6" ht="14.25" customHeight="1" x14ac:dyDescent="0.35">
      <c r="A232" s="520"/>
      <c r="B232" s="521"/>
      <c r="D232" s="524"/>
      <c r="E232" s="523"/>
      <c r="F232" s="523"/>
    </row>
    <row r="233" spans="1:6" ht="14.25" customHeight="1" x14ac:dyDescent="0.35">
      <c r="A233" s="520"/>
      <c r="B233" s="521"/>
      <c r="D233" s="524"/>
      <c r="E233" s="523"/>
      <c r="F233" s="523"/>
    </row>
    <row r="234" spans="1:6" ht="14.25" customHeight="1" x14ac:dyDescent="0.35">
      <c r="A234" s="520"/>
      <c r="B234" s="521"/>
      <c r="D234" s="524"/>
      <c r="E234" s="523"/>
      <c r="F234" s="523"/>
    </row>
    <row r="235" spans="1:6" ht="14.25" customHeight="1" x14ac:dyDescent="0.35">
      <c r="A235" s="520"/>
      <c r="B235" s="521"/>
      <c r="D235" s="524"/>
      <c r="E235" s="523"/>
      <c r="F235" s="523"/>
    </row>
    <row r="236" spans="1:6" ht="14.25" customHeight="1" x14ac:dyDescent="0.35">
      <c r="A236" s="520"/>
      <c r="B236" s="521"/>
      <c r="D236" s="524"/>
      <c r="E236" s="523"/>
      <c r="F236" s="523"/>
    </row>
    <row r="237" spans="1:6" ht="14.25" customHeight="1" x14ac:dyDescent="0.35">
      <c r="A237" s="520"/>
      <c r="B237" s="521"/>
      <c r="D237" s="524"/>
      <c r="E237" s="523"/>
      <c r="F237" s="523"/>
    </row>
    <row r="238" spans="1:6" ht="14.25" customHeight="1" x14ac:dyDescent="0.35">
      <c r="A238" s="520"/>
      <c r="B238" s="521"/>
      <c r="D238" s="524"/>
      <c r="E238" s="523"/>
      <c r="F238" s="523"/>
    </row>
    <row r="239" spans="1:6" ht="14.25" customHeight="1" x14ac:dyDescent="0.35">
      <c r="A239" s="520"/>
      <c r="B239" s="521"/>
      <c r="D239" s="524"/>
      <c r="E239" s="523"/>
      <c r="F239" s="523"/>
    </row>
    <row r="240" spans="1:6" ht="14.25" customHeight="1" x14ac:dyDescent="0.35">
      <c r="A240" s="520"/>
      <c r="B240" s="521"/>
      <c r="D240" s="524"/>
      <c r="E240" s="523"/>
      <c r="F240" s="523"/>
    </row>
    <row r="241" spans="1:6" ht="14.25" customHeight="1" x14ac:dyDescent="0.35">
      <c r="A241" s="520"/>
      <c r="B241" s="521"/>
      <c r="D241" s="524"/>
      <c r="E241" s="523"/>
      <c r="F241" s="523"/>
    </row>
    <row r="242" spans="1:6" ht="14.25" customHeight="1" x14ac:dyDescent="0.35">
      <c r="A242" s="520"/>
      <c r="B242" s="521"/>
      <c r="D242" s="524"/>
      <c r="E242" s="523"/>
      <c r="F242" s="523"/>
    </row>
    <row r="243" spans="1:6" ht="14.25" customHeight="1" x14ac:dyDescent="0.35">
      <c r="A243" s="520"/>
      <c r="B243" s="521"/>
      <c r="D243" s="524"/>
      <c r="E243" s="523"/>
      <c r="F243" s="523"/>
    </row>
    <row r="244" spans="1:6" ht="14.25" customHeight="1" x14ac:dyDescent="0.35">
      <c r="A244" s="520"/>
      <c r="B244" s="521"/>
      <c r="D244" s="524"/>
      <c r="E244" s="523"/>
      <c r="F244" s="523"/>
    </row>
    <row r="245" spans="1:6" ht="14.25" customHeight="1" x14ac:dyDescent="0.35">
      <c r="A245" s="520"/>
      <c r="B245" s="521"/>
      <c r="D245" s="524"/>
      <c r="E245" s="523"/>
      <c r="F245" s="523"/>
    </row>
    <row r="246" spans="1:6" ht="14.25" customHeight="1" x14ac:dyDescent="0.35">
      <c r="A246" s="520"/>
      <c r="B246" s="521"/>
      <c r="D246" s="524"/>
      <c r="E246" s="523"/>
      <c r="F246" s="523"/>
    </row>
    <row r="247" spans="1:6" ht="14.25" customHeight="1" x14ac:dyDescent="0.35">
      <c r="A247" s="520"/>
      <c r="B247" s="521"/>
      <c r="D247" s="524"/>
      <c r="E247" s="523"/>
      <c r="F247" s="523"/>
    </row>
    <row r="248" spans="1:6" ht="14.25" customHeight="1" x14ac:dyDescent="0.35">
      <c r="A248" s="520"/>
      <c r="B248" s="521"/>
      <c r="D248" s="524"/>
      <c r="E248" s="523"/>
      <c r="F248" s="523"/>
    </row>
    <row r="249" spans="1:6" ht="14.25" customHeight="1" x14ac:dyDescent="0.35">
      <c r="A249" s="520"/>
      <c r="B249" s="521"/>
      <c r="D249" s="524"/>
      <c r="E249" s="523"/>
      <c r="F249" s="523"/>
    </row>
    <row r="250" spans="1:6" ht="14.25" customHeight="1" x14ac:dyDescent="0.35">
      <c r="A250" s="520"/>
      <c r="B250" s="521"/>
      <c r="D250" s="524"/>
      <c r="E250" s="523"/>
      <c r="F250" s="523"/>
    </row>
    <row r="251" spans="1:6" ht="14.25" customHeight="1" x14ac:dyDescent="0.35">
      <c r="A251" s="520"/>
      <c r="B251" s="521"/>
      <c r="D251" s="524"/>
      <c r="E251" s="523"/>
      <c r="F251" s="523"/>
    </row>
    <row r="252" spans="1:6" ht="14.25" customHeight="1" x14ac:dyDescent="0.35">
      <c r="A252" s="520"/>
      <c r="B252" s="521"/>
      <c r="D252" s="524"/>
      <c r="E252" s="523"/>
      <c r="F252" s="523"/>
    </row>
    <row r="253" spans="1:6" ht="14.25" customHeight="1" x14ac:dyDescent="0.35">
      <c r="A253" s="520"/>
      <c r="B253" s="521"/>
      <c r="D253" s="524"/>
      <c r="E253" s="523"/>
      <c r="F253" s="523"/>
    </row>
    <row r="254" spans="1:6" ht="14.25" customHeight="1" x14ac:dyDescent="0.35">
      <c r="A254" s="520"/>
      <c r="B254" s="521"/>
      <c r="D254" s="524"/>
      <c r="E254" s="523"/>
      <c r="F254" s="523"/>
    </row>
    <row r="255" spans="1:6" ht="14.25" customHeight="1" x14ac:dyDescent="0.35">
      <c r="A255" s="520"/>
      <c r="B255" s="521"/>
      <c r="D255" s="524"/>
      <c r="E255" s="523"/>
      <c r="F255" s="523"/>
    </row>
    <row r="256" spans="1:6" ht="14.25" customHeight="1" x14ac:dyDescent="0.35">
      <c r="A256" s="520"/>
      <c r="B256" s="521"/>
      <c r="D256" s="524"/>
      <c r="E256" s="523"/>
      <c r="F256" s="523"/>
    </row>
    <row r="257" spans="1:6" ht="14.25" customHeight="1" x14ac:dyDescent="0.35">
      <c r="A257" s="520"/>
      <c r="B257" s="521"/>
      <c r="D257" s="524"/>
      <c r="E257" s="523"/>
      <c r="F257" s="523"/>
    </row>
    <row r="258" spans="1:6" ht="14.25" customHeight="1" x14ac:dyDescent="0.35">
      <c r="A258" s="520"/>
      <c r="B258" s="521"/>
      <c r="D258" s="524"/>
      <c r="E258" s="523"/>
      <c r="F258" s="523"/>
    </row>
    <row r="259" spans="1:6" ht="14.25" customHeight="1" x14ac:dyDescent="0.35">
      <c r="A259" s="520"/>
      <c r="B259" s="521"/>
      <c r="D259" s="524"/>
      <c r="E259" s="523"/>
      <c r="F259" s="523"/>
    </row>
    <row r="260" spans="1:6" ht="14.25" customHeight="1" x14ac:dyDescent="0.35">
      <c r="A260" s="520"/>
      <c r="B260" s="521"/>
      <c r="D260" s="524"/>
      <c r="E260" s="523"/>
      <c r="F260" s="523"/>
    </row>
    <row r="261" spans="1:6" ht="14.25" customHeight="1" x14ac:dyDescent="0.35">
      <c r="A261" s="520"/>
      <c r="B261" s="521"/>
      <c r="D261" s="524"/>
      <c r="E261" s="523"/>
      <c r="F261" s="523"/>
    </row>
    <row r="262" spans="1:6" ht="14.25" customHeight="1" x14ac:dyDescent="0.35">
      <c r="A262" s="520"/>
      <c r="B262" s="521"/>
      <c r="D262" s="524"/>
      <c r="E262" s="523"/>
      <c r="F262" s="523"/>
    </row>
    <row r="263" spans="1:6" ht="14.25" customHeight="1" x14ac:dyDescent="0.35">
      <c r="A263" s="520"/>
      <c r="B263" s="521"/>
      <c r="D263" s="524"/>
      <c r="E263" s="523"/>
      <c r="F263" s="523"/>
    </row>
    <row r="264" spans="1:6" ht="14.25" customHeight="1" x14ac:dyDescent="0.35">
      <c r="A264" s="520"/>
      <c r="B264" s="521"/>
      <c r="D264" s="524"/>
      <c r="E264" s="523"/>
      <c r="F264" s="523"/>
    </row>
    <row r="265" spans="1:6" ht="14.25" customHeight="1" x14ac:dyDescent="0.35">
      <c r="A265" s="520"/>
      <c r="B265" s="521"/>
      <c r="D265" s="524"/>
      <c r="E265" s="523"/>
      <c r="F265" s="523"/>
    </row>
    <row r="266" spans="1:6" ht="14.25" customHeight="1" x14ac:dyDescent="0.35">
      <c r="A266" s="520"/>
      <c r="B266" s="521"/>
      <c r="D266" s="524"/>
      <c r="E266" s="523"/>
      <c r="F266" s="523"/>
    </row>
    <row r="267" spans="1:6" ht="14.25" customHeight="1" x14ac:dyDescent="0.35">
      <c r="A267" s="520"/>
      <c r="B267" s="521"/>
      <c r="D267" s="524"/>
      <c r="E267" s="523"/>
      <c r="F267" s="523"/>
    </row>
    <row r="268" spans="1:6" ht="14.25" customHeight="1" x14ac:dyDescent="0.35">
      <c r="A268" s="520"/>
      <c r="B268" s="521"/>
      <c r="D268" s="524"/>
      <c r="E268" s="523"/>
      <c r="F268" s="523"/>
    </row>
    <row r="269" spans="1:6" ht="14.25" customHeight="1" x14ac:dyDescent="0.35">
      <c r="A269" s="520"/>
      <c r="B269" s="521"/>
      <c r="D269" s="524"/>
      <c r="E269" s="523"/>
      <c r="F269" s="523"/>
    </row>
    <row r="270" spans="1:6" ht="14.25" customHeight="1" x14ac:dyDescent="0.35">
      <c r="A270" s="520"/>
      <c r="B270" s="521"/>
      <c r="D270" s="524"/>
      <c r="E270" s="523"/>
      <c r="F270" s="523"/>
    </row>
    <row r="271" spans="1:6" ht="14.25" customHeight="1" x14ac:dyDescent="0.35">
      <c r="A271" s="520"/>
      <c r="B271" s="521"/>
      <c r="D271" s="524"/>
      <c r="E271" s="523"/>
      <c r="F271" s="523"/>
    </row>
    <row r="272" spans="1:6" ht="14.25" customHeight="1" x14ac:dyDescent="0.35">
      <c r="A272" s="520"/>
      <c r="B272" s="521"/>
      <c r="D272" s="524"/>
      <c r="E272" s="523"/>
      <c r="F272" s="523"/>
    </row>
    <row r="273" spans="1:6" ht="14.25" customHeight="1" x14ac:dyDescent="0.35">
      <c r="A273" s="520"/>
      <c r="B273" s="521"/>
      <c r="D273" s="524"/>
      <c r="E273" s="523"/>
      <c r="F273" s="523"/>
    </row>
    <row r="274" spans="1:6" ht="14.25" customHeight="1" x14ac:dyDescent="0.35">
      <c r="A274" s="520"/>
      <c r="B274" s="521"/>
      <c r="D274" s="524"/>
      <c r="E274" s="523"/>
      <c r="F274" s="523"/>
    </row>
    <row r="275" spans="1:6" ht="14.25" customHeight="1" x14ac:dyDescent="0.35">
      <c r="A275" s="520"/>
      <c r="B275" s="521"/>
      <c r="D275" s="524"/>
      <c r="E275" s="523"/>
      <c r="F275" s="523"/>
    </row>
    <row r="276" spans="1:6" ht="14.25" customHeight="1" x14ac:dyDescent="0.35">
      <c r="A276" s="520"/>
      <c r="B276" s="521"/>
      <c r="D276" s="524"/>
      <c r="E276" s="523"/>
      <c r="F276" s="523"/>
    </row>
    <row r="277" spans="1:6" ht="14.25" customHeight="1" x14ac:dyDescent="0.35">
      <c r="A277" s="520"/>
      <c r="B277" s="521"/>
      <c r="D277" s="524"/>
      <c r="E277" s="523"/>
      <c r="F277" s="523"/>
    </row>
    <row r="278" spans="1:6" ht="14.25" customHeight="1" x14ac:dyDescent="0.35">
      <c r="A278" s="520"/>
      <c r="B278" s="521"/>
      <c r="D278" s="524"/>
      <c r="E278" s="523"/>
      <c r="F278" s="523"/>
    </row>
    <row r="279" spans="1:6" ht="14.25" customHeight="1" x14ac:dyDescent="0.35">
      <c r="A279" s="520"/>
      <c r="B279" s="521"/>
      <c r="D279" s="524"/>
      <c r="E279" s="523"/>
      <c r="F279" s="523"/>
    </row>
    <row r="280" spans="1:6" ht="14.25" customHeight="1" x14ac:dyDescent="0.35">
      <c r="A280" s="520"/>
      <c r="B280" s="521"/>
      <c r="D280" s="524"/>
      <c r="E280" s="523"/>
      <c r="F280" s="523"/>
    </row>
    <row r="281" spans="1:6" ht="14.25" customHeight="1" x14ac:dyDescent="0.35">
      <c r="A281" s="520"/>
      <c r="B281" s="521"/>
      <c r="D281" s="524"/>
      <c r="E281" s="523"/>
      <c r="F281" s="523"/>
    </row>
    <row r="282" spans="1:6" ht="14.25" customHeight="1" x14ac:dyDescent="0.35">
      <c r="A282" s="520"/>
      <c r="B282" s="521"/>
      <c r="D282" s="524"/>
      <c r="E282" s="523"/>
      <c r="F282" s="523"/>
    </row>
    <row r="283" spans="1:6" ht="14.25" customHeight="1" x14ac:dyDescent="0.35">
      <c r="A283" s="520"/>
      <c r="B283" s="521"/>
      <c r="D283" s="524"/>
      <c r="E283" s="523"/>
      <c r="F283" s="523"/>
    </row>
    <row r="284" spans="1:6" ht="14.25" customHeight="1" x14ac:dyDescent="0.35">
      <c r="A284" s="520"/>
      <c r="B284" s="521"/>
      <c r="D284" s="524"/>
      <c r="E284" s="523"/>
      <c r="F284" s="523"/>
    </row>
    <row r="285" spans="1:6" ht="14.25" customHeight="1" x14ac:dyDescent="0.35">
      <c r="A285" s="520"/>
      <c r="B285" s="521"/>
      <c r="D285" s="524"/>
      <c r="E285" s="523"/>
      <c r="F285" s="523"/>
    </row>
    <row r="286" spans="1:6" ht="14.25" customHeight="1" x14ac:dyDescent="0.35">
      <c r="A286" s="520"/>
      <c r="B286" s="521"/>
      <c r="D286" s="524"/>
      <c r="E286" s="523"/>
      <c r="F286" s="523"/>
    </row>
    <row r="287" spans="1:6" ht="14.25" customHeight="1" x14ac:dyDescent="0.35">
      <c r="A287" s="520"/>
      <c r="B287" s="521"/>
      <c r="D287" s="524"/>
      <c r="E287" s="523"/>
      <c r="F287" s="523"/>
    </row>
    <row r="288" spans="1:6" ht="14.25" customHeight="1" x14ac:dyDescent="0.35">
      <c r="A288" s="520"/>
      <c r="B288" s="521"/>
      <c r="D288" s="524"/>
      <c r="E288" s="523"/>
      <c r="F288" s="523"/>
    </row>
    <row r="289" spans="1:6" ht="14.25" customHeight="1" x14ac:dyDescent="0.35">
      <c r="A289" s="520"/>
      <c r="B289" s="521"/>
      <c r="D289" s="524"/>
      <c r="E289" s="523"/>
      <c r="F289" s="523"/>
    </row>
    <row r="290" spans="1:6" ht="14.25" customHeight="1" x14ac:dyDescent="0.35">
      <c r="A290" s="520"/>
      <c r="B290" s="521"/>
      <c r="D290" s="524"/>
      <c r="E290" s="523"/>
      <c r="F290" s="523"/>
    </row>
    <row r="291" spans="1:6" ht="14.25" customHeight="1" x14ac:dyDescent="0.35">
      <c r="A291" s="520"/>
      <c r="B291" s="521"/>
      <c r="D291" s="524"/>
      <c r="E291" s="523"/>
      <c r="F291" s="523"/>
    </row>
    <row r="292" spans="1:6" ht="14.25" customHeight="1" x14ac:dyDescent="0.35">
      <c r="A292" s="520"/>
      <c r="B292" s="521"/>
      <c r="D292" s="524"/>
      <c r="E292" s="523"/>
      <c r="F292" s="523"/>
    </row>
    <row r="293" spans="1:6" ht="14.25" customHeight="1" x14ac:dyDescent="0.35">
      <c r="A293" s="520"/>
      <c r="B293" s="521"/>
      <c r="D293" s="524"/>
      <c r="E293" s="523"/>
      <c r="F293" s="523"/>
    </row>
    <row r="294" spans="1:6" ht="14.25" customHeight="1" x14ac:dyDescent="0.35">
      <c r="A294" s="520"/>
      <c r="B294" s="521"/>
      <c r="D294" s="524"/>
      <c r="E294" s="523"/>
      <c r="F294" s="523"/>
    </row>
    <row r="295" spans="1:6" ht="14.25" customHeight="1" x14ac:dyDescent="0.35">
      <c r="A295" s="520"/>
      <c r="B295" s="521"/>
      <c r="D295" s="524"/>
      <c r="E295" s="523"/>
      <c r="F295" s="523"/>
    </row>
    <row r="296" spans="1:6" ht="14.25" customHeight="1" x14ac:dyDescent="0.35">
      <c r="A296" s="520"/>
      <c r="B296" s="521"/>
      <c r="D296" s="524"/>
      <c r="E296" s="523"/>
      <c r="F296" s="523"/>
    </row>
    <row r="297" spans="1:6" ht="14.25" customHeight="1" x14ac:dyDescent="0.35">
      <c r="A297" s="520"/>
      <c r="B297" s="521"/>
      <c r="D297" s="524"/>
      <c r="E297" s="523"/>
      <c r="F297" s="523"/>
    </row>
    <row r="298" spans="1:6" ht="14.25" customHeight="1" x14ac:dyDescent="0.35">
      <c r="A298" s="520"/>
      <c r="B298" s="521"/>
      <c r="D298" s="524"/>
      <c r="E298" s="523"/>
      <c r="F298" s="523"/>
    </row>
    <row r="299" spans="1:6" ht="14.25" customHeight="1" x14ac:dyDescent="0.35">
      <c r="A299" s="520"/>
      <c r="B299" s="521"/>
      <c r="D299" s="524"/>
      <c r="E299" s="523"/>
      <c r="F299" s="523"/>
    </row>
    <row r="300" spans="1:6" ht="14.25" customHeight="1" x14ac:dyDescent="0.35">
      <c r="A300" s="520"/>
      <c r="B300" s="521"/>
      <c r="D300" s="524"/>
      <c r="E300" s="523"/>
      <c r="F300" s="523"/>
    </row>
    <row r="301" spans="1:6" ht="14.25" customHeight="1" x14ac:dyDescent="0.35">
      <c r="A301" s="520"/>
      <c r="B301" s="521"/>
      <c r="D301" s="524"/>
      <c r="E301" s="523"/>
      <c r="F301" s="523"/>
    </row>
    <row r="302" spans="1:6" ht="14.25" customHeight="1" x14ac:dyDescent="0.35">
      <c r="A302" s="520"/>
      <c r="B302" s="521"/>
      <c r="D302" s="524"/>
      <c r="E302" s="523"/>
      <c r="F302" s="523"/>
    </row>
    <row r="303" spans="1:6" ht="14.25" customHeight="1" x14ac:dyDescent="0.35">
      <c r="A303" s="520"/>
      <c r="B303" s="521"/>
      <c r="D303" s="524"/>
      <c r="E303" s="523"/>
      <c r="F303" s="523"/>
    </row>
    <row r="304" spans="1:6" ht="14.25" customHeight="1" x14ac:dyDescent="0.35">
      <c r="A304" s="520"/>
      <c r="B304" s="521"/>
      <c r="D304" s="524"/>
      <c r="E304" s="523"/>
      <c r="F304" s="523"/>
    </row>
    <row r="305" spans="1:6" ht="14.25" customHeight="1" x14ac:dyDescent="0.35">
      <c r="A305" s="520"/>
      <c r="B305" s="521"/>
      <c r="D305" s="524"/>
      <c r="E305" s="523"/>
      <c r="F305" s="523"/>
    </row>
    <row r="306" spans="1:6" ht="14.25" customHeight="1" x14ac:dyDescent="0.35">
      <c r="A306" s="520"/>
      <c r="B306" s="521"/>
      <c r="D306" s="524"/>
      <c r="E306" s="523"/>
      <c r="F306" s="523"/>
    </row>
    <row r="307" spans="1:6" ht="14.25" customHeight="1" x14ac:dyDescent="0.35">
      <c r="A307" s="520"/>
      <c r="B307" s="521"/>
      <c r="D307" s="524"/>
      <c r="E307" s="523"/>
      <c r="F307" s="523"/>
    </row>
    <row r="308" spans="1:6" ht="14.25" customHeight="1" x14ac:dyDescent="0.35">
      <c r="A308" s="520"/>
      <c r="B308" s="521"/>
      <c r="D308" s="524"/>
      <c r="E308" s="523"/>
      <c r="F308" s="523"/>
    </row>
    <row r="309" spans="1:6" ht="14.25" customHeight="1" x14ac:dyDescent="0.35">
      <c r="A309" s="520"/>
      <c r="B309" s="521"/>
      <c r="D309" s="524"/>
      <c r="E309" s="523"/>
      <c r="F309" s="523"/>
    </row>
    <row r="310" spans="1:6" ht="14.25" customHeight="1" x14ac:dyDescent="0.35">
      <c r="A310" s="520"/>
      <c r="B310" s="521"/>
      <c r="D310" s="524"/>
      <c r="E310" s="523"/>
      <c r="F310" s="523"/>
    </row>
    <row r="311" spans="1:6" ht="14.25" customHeight="1" x14ac:dyDescent="0.35">
      <c r="A311" s="520"/>
      <c r="B311" s="521"/>
      <c r="D311" s="524"/>
      <c r="E311" s="523"/>
      <c r="F311" s="523"/>
    </row>
    <row r="312" spans="1:6" ht="14.25" customHeight="1" x14ac:dyDescent="0.35">
      <c r="A312" s="520"/>
      <c r="B312" s="521"/>
      <c r="D312" s="524"/>
      <c r="E312" s="523"/>
      <c r="F312" s="523"/>
    </row>
    <row r="313" spans="1:6" ht="14.25" customHeight="1" x14ac:dyDescent="0.35">
      <c r="A313" s="520"/>
      <c r="B313" s="521"/>
      <c r="D313" s="524"/>
      <c r="E313" s="523"/>
      <c r="F313" s="523"/>
    </row>
    <row r="314" spans="1:6" ht="14.25" customHeight="1" x14ac:dyDescent="0.35">
      <c r="A314" s="520"/>
      <c r="B314" s="521"/>
      <c r="D314" s="524"/>
      <c r="E314" s="523"/>
      <c r="F314" s="523"/>
    </row>
    <row r="315" spans="1:6" ht="14.25" customHeight="1" x14ac:dyDescent="0.35">
      <c r="A315" s="520"/>
      <c r="B315" s="521"/>
      <c r="D315" s="524"/>
      <c r="E315" s="523"/>
      <c r="F315" s="523"/>
    </row>
    <row r="316" spans="1:6" ht="14.25" customHeight="1" x14ac:dyDescent="0.35">
      <c r="A316" s="520"/>
      <c r="B316" s="521"/>
      <c r="D316" s="524"/>
      <c r="E316" s="523"/>
      <c r="F316" s="523"/>
    </row>
    <row r="317" spans="1:6" ht="14.25" customHeight="1" x14ac:dyDescent="0.35">
      <c r="A317" s="520"/>
      <c r="B317" s="521"/>
      <c r="D317" s="524"/>
      <c r="E317" s="523"/>
      <c r="F317" s="523"/>
    </row>
    <row r="318" spans="1:6" ht="14.25" customHeight="1" x14ac:dyDescent="0.35">
      <c r="A318" s="520"/>
      <c r="B318" s="521"/>
      <c r="D318" s="524"/>
      <c r="E318" s="523"/>
      <c r="F318" s="523"/>
    </row>
    <row r="319" spans="1:6" ht="14.25" customHeight="1" x14ac:dyDescent="0.35">
      <c r="A319" s="520"/>
      <c r="B319" s="521"/>
      <c r="D319" s="524"/>
      <c r="E319" s="523"/>
      <c r="F319" s="523"/>
    </row>
    <row r="320" spans="1:6" ht="14.25" customHeight="1" x14ac:dyDescent="0.35">
      <c r="A320" s="520"/>
      <c r="B320" s="521"/>
      <c r="D320" s="524"/>
      <c r="E320" s="523"/>
      <c r="F320" s="523"/>
    </row>
    <row r="321" spans="1:6" ht="14.25" customHeight="1" x14ac:dyDescent="0.35">
      <c r="A321" s="520"/>
      <c r="B321" s="521"/>
      <c r="D321" s="524"/>
      <c r="E321" s="523"/>
      <c r="F321" s="523"/>
    </row>
    <row r="322" spans="1:6" ht="14.25" customHeight="1" x14ac:dyDescent="0.35">
      <c r="A322" s="520"/>
      <c r="B322" s="521"/>
      <c r="D322" s="524"/>
      <c r="E322" s="523"/>
      <c r="F322" s="523"/>
    </row>
    <row r="323" spans="1:6" ht="14.25" customHeight="1" x14ac:dyDescent="0.35">
      <c r="A323" s="520"/>
      <c r="B323" s="521"/>
      <c r="D323" s="524"/>
      <c r="E323" s="523"/>
      <c r="F323" s="523"/>
    </row>
    <row r="324" spans="1:6" ht="14.25" customHeight="1" x14ac:dyDescent="0.35">
      <c r="A324" s="520"/>
      <c r="B324" s="521"/>
      <c r="D324" s="524"/>
      <c r="E324" s="523"/>
      <c r="F324" s="523"/>
    </row>
    <row r="325" spans="1:6" ht="14.25" customHeight="1" x14ac:dyDescent="0.35">
      <c r="A325" s="520"/>
      <c r="B325" s="521"/>
      <c r="D325" s="524"/>
      <c r="E325" s="523"/>
      <c r="F325" s="523"/>
    </row>
    <row r="326" spans="1:6" ht="14.25" customHeight="1" x14ac:dyDescent="0.35">
      <c r="A326" s="520"/>
      <c r="B326" s="521"/>
      <c r="D326" s="524"/>
      <c r="E326" s="523"/>
      <c r="F326" s="523"/>
    </row>
    <row r="327" spans="1:6" ht="14.25" customHeight="1" x14ac:dyDescent="0.35">
      <c r="A327" s="520"/>
      <c r="B327" s="521"/>
      <c r="D327" s="524"/>
      <c r="E327" s="523"/>
      <c r="F327" s="523"/>
    </row>
    <row r="328" spans="1:6" ht="14.25" customHeight="1" x14ac:dyDescent="0.35">
      <c r="A328" s="520"/>
      <c r="B328" s="521"/>
      <c r="D328" s="524"/>
      <c r="E328" s="523"/>
      <c r="F328" s="523"/>
    </row>
    <row r="329" spans="1:6" ht="14.25" customHeight="1" x14ac:dyDescent="0.35">
      <c r="A329" s="520"/>
      <c r="B329" s="521"/>
      <c r="D329" s="524"/>
      <c r="E329" s="523"/>
      <c r="F329" s="523"/>
    </row>
    <row r="330" spans="1:6" ht="14.25" customHeight="1" x14ac:dyDescent="0.35">
      <c r="A330" s="520"/>
      <c r="B330" s="521"/>
      <c r="D330" s="524"/>
      <c r="E330" s="523"/>
      <c r="F330" s="523"/>
    </row>
    <row r="331" spans="1:6" ht="14.25" customHeight="1" x14ac:dyDescent="0.35">
      <c r="A331" s="520"/>
      <c r="B331" s="521"/>
      <c r="D331" s="524"/>
      <c r="E331" s="523"/>
      <c r="F331" s="523"/>
    </row>
    <row r="332" spans="1:6" ht="14.25" customHeight="1" x14ac:dyDescent="0.35">
      <c r="A332" s="520"/>
      <c r="B332" s="521"/>
      <c r="D332" s="524"/>
      <c r="E332" s="523"/>
      <c r="F332" s="523"/>
    </row>
    <row r="333" spans="1:6" ht="14.25" customHeight="1" x14ac:dyDescent="0.35">
      <c r="A333" s="520"/>
      <c r="B333" s="521"/>
      <c r="D333" s="524"/>
      <c r="E333" s="523"/>
      <c r="F333" s="523"/>
    </row>
    <row r="334" spans="1:6" ht="14.25" customHeight="1" x14ac:dyDescent="0.35">
      <c r="A334" s="520"/>
      <c r="B334" s="521"/>
      <c r="D334" s="524"/>
      <c r="E334" s="523"/>
      <c r="F334" s="523"/>
    </row>
    <row r="335" spans="1:6" ht="14.25" customHeight="1" x14ac:dyDescent="0.35">
      <c r="A335" s="520"/>
      <c r="B335" s="521"/>
      <c r="D335" s="524"/>
      <c r="E335" s="523"/>
      <c r="F335" s="523"/>
    </row>
    <row r="336" spans="1:6" ht="14.25" customHeight="1" x14ac:dyDescent="0.35">
      <c r="A336" s="520"/>
      <c r="B336" s="521"/>
      <c r="D336" s="524"/>
      <c r="E336" s="523"/>
      <c r="F336" s="523"/>
    </row>
    <row r="337" spans="1:6" ht="14.25" customHeight="1" x14ac:dyDescent="0.35">
      <c r="A337" s="520"/>
      <c r="B337" s="521"/>
      <c r="D337" s="524"/>
      <c r="E337" s="523"/>
      <c r="F337" s="523"/>
    </row>
    <row r="338" spans="1:6" ht="14.25" customHeight="1" x14ac:dyDescent="0.35">
      <c r="A338" s="520"/>
      <c r="B338" s="521"/>
      <c r="D338" s="524"/>
      <c r="E338" s="523"/>
      <c r="F338" s="523"/>
    </row>
    <row r="339" spans="1:6" ht="14.25" customHeight="1" x14ac:dyDescent="0.35">
      <c r="A339" s="520"/>
      <c r="B339" s="521"/>
      <c r="D339" s="524"/>
      <c r="E339" s="523"/>
      <c r="F339" s="523"/>
    </row>
    <row r="340" spans="1:6" ht="14.25" customHeight="1" x14ac:dyDescent="0.35">
      <c r="A340" s="520"/>
      <c r="B340" s="521"/>
      <c r="D340" s="524"/>
      <c r="E340" s="523"/>
      <c r="F340" s="523"/>
    </row>
    <row r="341" spans="1:6" ht="14.25" customHeight="1" x14ac:dyDescent="0.35">
      <c r="A341" s="520"/>
      <c r="B341" s="521"/>
      <c r="D341" s="524"/>
      <c r="E341" s="523"/>
      <c r="F341" s="523"/>
    </row>
    <row r="342" spans="1:6" ht="14.25" customHeight="1" x14ac:dyDescent="0.35">
      <c r="A342" s="520"/>
      <c r="B342" s="521"/>
      <c r="D342" s="524"/>
      <c r="E342" s="523"/>
      <c r="F342" s="523"/>
    </row>
    <row r="343" spans="1:6" ht="14.25" customHeight="1" x14ac:dyDescent="0.35">
      <c r="A343" s="520"/>
      <c r="B343" s="521"/>
      <c r="D343" s="524"/>
      <c r="E343" s="523"/>
      <c r="F343" s="523"/>
    </row>
    <row r="344" spans="1:6" ht="14.25" customHeight="1" x14ac:dyDescent="0.35">
      <c r="A344" s="520"/>
      <c r="B344" s="521"/>
      <c r="D344" s="524"/>
      <c r="E344" s="523"/>
      <c r="F344" s="523"/>
    </row>
    <row r="345" spans="1:6" ht="14.25" customHeight="1" x14ac:dyDescent="0.35">
      <c r="A345" s="520"/>
      <c r="B345" s="521"/>
      <c r="D345" s="524"/>
      <c r="E345" s="523"/>
      <c r="F345" s="523"/>
    </row>
    <row r="346" spans="1:6" ht="14.25" customHeight="1" x14ac:dyDescent="0.35">
      <c r="A346" s="520"/>
      <c r="B346" s="521"/>
      <c r="D346" s="524"/>
      <c r="E346" s="523"/>
      <c r="F346" s="523"/>
    </row>
    <row r="347" spans="1:6" ht="14.25" customHeight="1" x14ac:dyDescent="0.35">
      <c r="A347" s="520"/>
      <c r="B347" s="521"/>
      <c r="D347" s="524"/>
      <c r="E347" s="523"/>
      <c r="F347" s="523"/>
    </row>
    <row r="348" spans="1:6" ht="14.25" customHeight="1" x14ac:dyDescent="0.35">
      <c r="A348" s="520"/>
      <c r="B348" s="521"/>
      <c r="D348" s="524"/>
      <c r="E348" s="523"/>
      <c r="F348" s="523"/>
    </row>
    <row r="349" spans="1:6" ht="14.25" customHeight="1" x14ac:dyDescent="0.35">
      <c r="A349" s="520"/>
      <c r="B349" s="521"/>
      <c r="D349" s="524"/>
      <c r="E349" s="523"/>
      <c r="F349" s="523"/>
    </row>
    <row r="350" spans="1:6" ht="14.25" customHeight="1" x14ac:dyDescent="0.35">
      <c r="A350" s="520"/>
      <c r="B350" s="521"/>
      <c r="D350" s="524"/>
      <c r="E350" s="523"/>
      <c r="F350" s="523"/>
    </row>
    <row r="351" spans="1:6" ht="14.25" customHeight="1" x14ac:dyDescent="0.35">
      <c r="A351" s="520"/>
      <c r="B351" s="521"/>
      <c r="D351" s="524"/>
      <c r="E351" s="523"/>
      <c r="F351" s="523"/>
    </row>
    <row r="352" spans="1:6" ht="14.25" customHeight="1" x14ac:dyDescent="0.35">
      <c r="A352" s="520"/>
      <c r="B352" s="521"/>
      <c r="D352" s="524"/>
      <c r="E352" s="523"/>
      <c r="F352" s="523"/>
    </row>
    <row r="353" spans="1:6" ht="14.25" customHeight="1" x14ac:dyDescent="0.35">
      <c r="A353" s="520"/>
      <c r="B353" s="521"/>
      <c r="D353" s="524"/>
      <c r="E353" s="523"/>
      <c r="F353" s="523"/>
    </row>
    <row r="354" spans="1:6" ht="14.25" customHeight="1" x14ac:dyDescent="0.35">
      <c r="A354" s="520"/>
      <c r="B354" s="521"/>
      <c r="D354" s="524"/>
      <c r="E354" s="523"/>
      <c r="F354" s="523"/>
    </row>
    <row r="355" spans="1:6" ht="14.25" customHeight="1" x14ac:dyDescent="0.35">
      <c r="A355" s="520"/>
      <c r="B355" s="521"/>
      <c r="D355" s="524"/>
      <c r="E355" s="523"/>
      <c r="F355" s="523"/>
    </row>
    <row r="356" spans="1:6" ht="14.25" customHeight="1" x14ac:dyDescent="0.35">
      <c r="A356" s="520"/>
      <c r="B356" s="521"/>
      <c r="D356" s="524"/>
      <c r="E356" s="523"/>
      <c r="F356" s="523"/>
    </row>
    <row r="357" spans="1:6" ht="14.25" customHeight="1" x14ac:dyDescent="0.35">
      <c r="A357" s="520"/>
      <c r="B357" s="521"/>
      <c r="D357" s="524"/>
      <c r="E357" s="523"/>
      <c r="F357" s="523"/>
    </row>
    <row r="358" spans="1:6" ht="14.25" customHeight="1" x14ac:dyDescent="0.35">
      <c r="A358" s="520"/>
      <c r="B358" s="521"/>
      <c r="D358" s="524"/>
      <c r="E358" s="523"/>
      <c r="F358" s="523"/>
    </row>
    <row r="359" spans="1:6" ht="14.25" customHeight="1" x14ac:dyDescent="0.35">
      <c r="A359" s="520"/>
      <c r="B359" s="521"/>
      <c r="D359" s="524"/>
      <c r="E359" s="523"/>
      <c r="F359" s="523"/>
    </row>
    <row r="360" spans="1:6" ht="14.25" customHeight="1" x14ac:dyDescent="0.35">
      <c r="A360" s="520"/>
      <c r="B360" s="521"/>
      <c r="D360" s="524"/>
      <c r="E360" s="523"/>
      <c r="F360" s="523"/>
    </row>
    <row r="361" spans="1:6" ht="14.25" customHeight="1" x14ac:dyDescent="0.35">
      <c r="A361" s="520"/>
      <c r="B361" s="521"/>
      <c r="D361" s="524"/>
      <c r="E361" s="523"/>
      <c r="F361" s="523"/>
    </row>
    <row r="362" spans="1:6" ht="14.25" customHeight="1" x14ac:dyDescent="0.35">
      <c r="A362" s="520"/>
      <c r="B362" s="521"/>
      <c r="D362" s="524"/>
      <c r="E362" s="523"/>
      <c r="F362" s="523"/>
    </row>
    <row r="363" spans="1:6" ht="14.25" customHeight="1" x14ac:dyDescent="0.35">
      <c r="A363" s="520"/>
      <c r="B363" s="521"/>
      <c r="D363" s="524"/>
      <c r="E363" s="523"/>
      <c r="F363" s="523"/>
    </row>
    <row r="364" spans="1:6" ht="14.25" customHeight="1" x14ac:dyDescent="0.35">
      <c r="A364" s="520"/>
      <c r="B364" s="521"/>
      <c r="D364" s="524"/>
      <c r="E364" s="523"/>
      <c r="F364" s="523"/>
    </row>
    <row r="365" spans="1:6" ht="14.25" customHeight="1" x14ac:dyDescent="0.35">
      <c r="A365" s="520"/>
      <c r="B365" s="521"/>
      <c r="D365" s="524"/>
      <c r="E365" s="523"/>
      <c r="F365" s="523"/>
    </row>
    <row r="366" spans="1:6" ht="14.25" customHeight="1" x14ac:dyDescent="0.35">
      <c r="A366" s="520"/>
      <c r="B366" s="521"/>
      <c r="D366" s="524"/>
      <c r="E366" s="523"/>
      <c r="F366" s="523"/>
    </row>
    <row r="367" spans="1:6" ht="14.25" customHeight="1" x14ac:dyDescent="0.35">
      <c r="A367" s="520"/>
      <c r="B367" s="521"/>
      <c r="D367" s="524"/>
      <c r="E367" s="523"/>
      <c r="F367" s="523"/>
    </row>
    <row r="368" spans="1:6" ht="14.25" customHeight="1" x14ac:dyDescent="0.35">
      <c r="A368" s="520"/>
      <c r="B368" s="521"/>
      <c r="D368" s="524"/>
      <c r="E368" s="523"/>
      <c r="F368" s="523"/>
    </row>
    <row r="369" spans="1:6" ht="14.25" customHeight="1" x14ac:dyDescent="0.35">
      <c r="A369" s="520"/>
      <c r="B369" s="521"/>
      <c r="D369" s="524"/>
      <c r="E369" s="523"/>
      <c r="F369" s="523"/>
    </row>
    <row r="370" spans="1:6" ht="14.25" customHeight="1" x14ac:dyDescent="0.35">
      <c r="A370" s="520"/>
      <c r="B370" s="521"/>
      <c r="D370" s="524"/>
      <c r="E370" s="523"/>
      <c r="F370" s="523"/>
    </row>
    <row r="371" spans="1:6" ht="14.25" customHeight="1" x14ac:dyDescent="0.35">
      <c r="A371" s="520"/>
      <c r="B371" s="521"/>
      <c r="D371" s="524"/>
      <c r="E371" s="523"/>
      <c r="F371" s="523"/>
    </row>
    <row r="372" spans="1:6" ht="14.25" customHeight="1" x14ac:dyDescent="0.35">
      <c r="A372" s="520"/>
      <c r="B372" s="521"/>
      <c r="D372" s="524"/>
      <c r="E372" s="523"/>
      <c r="F372" s="523"/>
    </row>
    <row r="373" spans="1:6" ht="14.25" customHeight="1" x14ac:dyDescent="0.35">
      <c r="A373" s="520"/>
      <c r="B373" s="521"/>
      <c r="D373" s="524"/>
      <c r="E373" s="523"/>
      <c r="F373" s="523"/>
    </row>
    <row r="374" spans="1:6" ht="14.25" customHeight="1" x14ac:dyDescent="0.35">
      <c r="A374" s="520"/>
      <c r="B374" s="521"/>
      <c r="D374" s="524"/>
      <c r="E374" s="523"/>
      <c r="F374" s="523"/>
    </row>
    <row r="375" spans="1:6" ht="14.25" customHeight="1" x14ac:dyDescent="0.35">
      <c r="A375" s="520"/>
      <c r="B375" s="521"/>
      <c r="D375" s="524"/>
      <c r="E375" s="523"/>
      <c r="F375" s="523"/>
    </row>
    <row r="376" spans="1:6" ht="14.25" customHeight="1" x14ac:dyDescent="0.35">
      <c r="A376" s="520"/>
      <c r="B376" s="521"/>
      <c r="D376" s="524"/>
      <c r="E376" s="523"/>
      <c r="F376" s="523"/>
    </row>
    <row r="377" spans="1:6" ht="14.25" customHeight="1" x14ac:dyDescent="0.35">
      <c r="A377" s="520"/>
      <c r="B377" s="521"/>
      <c r="D377" s="524"/>
      <c r="E377" s="523"/>
      <c r="F377" s="523"/>
    </row>
    <row r="378" spans="1:6" ht="14.25" customHeight="1" x14ac:dyDescent="0.35">
      <c r="A378" s="520"/>
      <c r="B378" s="521"/>
      <c r="D378" s="524"/>
      <c r="E378" s="523"/>
      <c r="F378" s="523"/>
    </row>
    <row r="379" spans="1:6" ht="14.25" customHeight="1" x14ac:dyDescent="0.35">
      <c r="A379" s="520"/>
      <c r="B379" s="521"/>
      <c r="D379" s="524"/>
      <c r="E379" s="523"/>
      <c r="F379" s="523"/>
    </row>
    <row r="380" spans="1:6" ht="14.25" customHeight="1" x14ac:dyDescent="0.35">
      <c r="A380" s="520"/>
      <c r="B380" s="521"/>
      <c r="D380" s="524"/>
      <c r="E380" s="523"/>
      <c r="F380" s="523"/>
    </row>
    <row r="381" spans="1:6" ht="14.25" customHeight="1" x14ac:dyDescent="0.35">
      <c r="A381" s="520"/>
      <c r="B381" s="521"/>
      <c r="D381" s="524"/>
      <c r="E381" s="523"/>
      <c r="F381" s="523"/>
    </row>
    <row r="382" spans="1:6" ht="14.25" customHeight="1" x14ac:dyDescent="0.35">
      <c r="A382" s="520"/>
      <c r="B382" s="521"/>
      <c r="D382" s="524"/>
      <c r="E382" s="523"/>
      <c r="F382" s="523"/>
    </row>
    <row r="383" spans="1:6" ht="14.25" customHeight="1" x14ac:dyDescent="0.35">
      <c r="A383" s="520"/>
      <c r="B383" s="521"/>
      <c r="D383" s="524"/>
      <c r="E383" s="523"/>
      <c r="F383" s="523"/>
    </row>
    <row r="384" spans="1:6" ht="14.25" customHeight="1" x14ac:dyDescent="0.35">
      <c r="A384" s="520"/>
      <c r="B384" s="521"/>
      <c r="D384" s="524"/>
      <c r="E384" s="523"/>
      <c r="F384" s="523"/>
    </row>
    <row r="385" spans="1:6" ht="14.25" customHeight="1" x14ac:dyDescent="0.35">
      <c r="A385" s="520"/>
      <c r="B385" s="521"/>
      <c r="D385" s="524"/>
      <c r="E385" s="523"/>
      <c r="F385" s="523"/>
    </row>
    <row r="386" spans="1:6" ht="14.25" customHeight="1" x14ac:dyDescent="0.35">
      <c r="A386" s="520"/>
      <c r="B386" s="521"/>
      <c r="D386" s="524"/>
      <c r="E386" s="523"/>
      <c r="F386" s="523"/>
    </row>
    <row r="387" spans="1:6" ht="14.25" customHeight="1" x14ac:dyDescent="0.35">
      <c r="A387" s="520"/>
      <c r="B387" s="521"/>
      <c r="D387" s="524"/>
      <c r="E387" s="523"/>
      <c r="F387" s="523"/>
    </row>
    <row r="388" spans="1:6" ht="14.25" customHeight="1" x14ac:dyDescent="0.35">
      <c r="A388" s="520"/>
      <c r="B388" s="521"/>
      <c r="D388" s="524"/>
      <c r="E388" s="523"/>
      <c r="F388" s="523"/>
    </row>
    <row r="389" spans="1:6" ht="14.25" customHeight="1" x14ac:dyDescent="0.35">
      <c r="A389" s="520"/>
      <c r="B389" s="521"/>
      <c r="D389" s="524"/>
      <c r="E389" s="523"/>
      <c r="F389" s="523"/>
    </row>
    <row r="390" spans="1:6" ht="14.25" customHeight="1" x14ac:dyDescent="0.35">
      <c r="A390" s="520"/>
      <c r="B390" s="521"/>
      <c r="D390" s="524"/>
      <c r="E390" s="523"/>
      <c r="F390" s="523"/>
    </row>
    <row r="391" spans="1:6" ht="14.25" customHeight="1" x14ac:dyDescent="0.35">
      <c r="A391" s="520"/>
      <c r="B391" s="521"/>
      <c r="D391" s="524"/>
      <c r="E391" s="523"/>
      <c r="F391" s="523"/>
    </row>
    <row r="392" spans="1:6" ht="14.25" customHeight="1" x14ac:dyDescent="0.35">
      <c r="A392" s="520"/>
      <c r="B392" s="521"/>
      <c r="D392" s="524"/>
      <c r="E392" s="523"/>
      <c r="F392" s="523"/>
    </row>
    <row r="393" spans="1:6" ht="14.25" customHeight="1" x14ac:dyDescent="0.35">
      <c r="A393" s="520"/>
      <c r="B393" s="521"/>
      <c r="D393" s="524"/>
      <c r="E393" s="523"/>
      <c r="F393" s="523"/>
    </row>
    <row r="394" spans="1:6" ht="14.25" customHeight="1" x14ac:dyDescent="0.35">
      <c r="A394" s="520"/>
      <c r="B394" s="521"/>
      <c r="D394" s="524"/>
      <c r="E394" s="523"/>
      <c r="F394" s="523"/>
    </row>
    <row r="395" spans="1:6" ht="14.25" customHeight="1" x14ac:dyDescent="0.35">
      <c r="A395" s="520"/>
      <c r="B395" s="521"/>
      <c r="D395" s="524"/>
      <c r="E395" s="523"/>
      <c r="F395" s="523"/>
    </row>
    <row r="396" spans="1:6" ht="14.25" customHeight="1" x14ac:dyDescent="0.35">
      <c r="A396" s="520"/>
      <c r="B396" s="521"/>
      <c r="D396" s="524"/>
      <c r="E396" s="523"/>
      <c r="F396" s="523"/>
    </row>
    <row r="397" spans="1:6" ht="14.25" customHeight="1" x14ac:dyDescent="0.35">
      <c r="A397" s="520"/>
      <c r="B397" s="521"/>
      <c r="D397" s="524"/>
      <c r="E397" s="523"/>
      <c r="F397" s="523"/>
    </row>
    <row r="398" spans="1:6" ht="14.25" customHeight="1" x14ac:dyDescent="0.35">
      <c r="A398" s="520"/>
      <c r="B398" s="521"/>
      <c r="D398" s="524"/>
      <c r="E398" s="523"/>
      <c r="F398" s="523"/>
    </row>
    <row r="399" spans="1:6" ht="14.25" customHeight="1" x14ac:dyDescent="0.35">
      <c r="A399" s="520"/>
      <c r="B399" s="521"/>
      <c r="D399" s="524"/>
      <c r="E399" s="523"/>
      <c r="F399" s="523"/>
    </row>
    <row r="400" spans="1:6" ht="14.25" customHeight="1" x14ac:dyDescent="0.35">
      <c r="A400" s="520"/>
      <c r="B400" s="521"/>
      <c r="D400" s="524"/>
      <c r="E400" s="523"/>
      <c r="F400" s="523"/>
    </row>
    <row r="401" spans="1:6" ht="14.25" customHeight="1" x14ac:dyDescent="0.35">
      <c r="A401" s="520"/>
      <c r="B401" s="521"/>
      <c r="D401" s="524"/>
      <c r="E401" s="523"/>
      <c r="F401" s="523"/>
    </row>
    <row r="402" spans="1:6" ht="14.25" customHeight="1" x14ac:dyDescent="0.35">
      <c r="A402" s="520"/>
      <c r="B402" s="521"/>
      <c r="D402" s="524"/>
      <c r="E402" s="523"/>
      <c r="F402" s="523"/>
    </row>
    <row r="403" spans="1:6" ht="14.25" customHeight="1" x14ac:dyDescent="0.35">
      <c r="A403" s="520"/>
      <c r="B403" s="521"/>
      <c r="D403" s="524"/>
      <c r="E403" s="523"/>
      <c r="F403" s="523"/>
    </row>
    <row r="404" spans="1:6" ht="14.25" customHeight="1" x14ac:dyDescent="0.35">
      <c r="A404" s="520"/>
      <c r="B404" s="521"/>
      <c r="D404" s="524"/>
      <c r="E404" s="523"/>
      <c r="F404" s="523"/>
    </row>
    <row r="405" spans="1:6" ht="14.25" customHeight="1" x14ac:dyDescent="0.35">
      <c r="A405" s="520"/>
      <c r="B405" s="521"/>
      <c r="D405" s="524"/>
      <c r="E405" s="523"/>
      <c r="F405" s="523"/>
    </row>
    <row r="406" spans="1:6" ht="14.25" customHeight="1" x14ac:dyDescent="0.35">
      <c r="A406" s="520"/>
      <c r="B406" s="521"/>
      <c r="D406" s="524"/>
      <c r="E406" s="523"/>
      <c r="F406" s="523"/>
    </row>
    <row r="407" spans="1:6" ht="14.25" customHeight="1" x14ac:dyDescent="0.35">
      <c r="A407" s="520"/>
      <c r="B407" s="521"/>
      <c r="D407" s="524"/>
      <c r="E407" s="523"/>
      <c r="F407" s="523"/>
    </row>
    <row r="408" spans="1:6" ht="14.25" customHeight="1" x14ac:dyDescent="0.35">
      <c r="A408" s="520"/>
      <c r="B408" s="521"/>
      <c r="D408" s="524"/>
      <c r="E408" s="523"/>
      <c r="F408" s="523"/>
    </row>
    <row r="409" spans="1:6" ht="14.25" customHeight="1" x14ac:dyDescent="0.35">
      <c r="A409" s="520"/>
      <c r="B409" s="521"/>
      <c r="D409" s="524"/>
      <c r="E409" s="523"/>
      <c r="F409" s="523"/>
    </row>
    <row r="410" spans="1:6" ht="14.25" customHeight="1" x14ac:dyDescent="0.35">
      <c r="A410" s="520"/>
      <c r="B410" s="521"/>
      <c r="D410" s="524"/>
      <c r="E410" s="523"/>
      <c r="F410" s="523"/>
    </row>
    <row r="411" spans="1:6" ht="14.25" customHeight="1" x14ac:dyDescent="0.35">
      <c r="A411" s="520"/>
      <c r="B411" s="521"/>
      <c r="D411" s="524"/>
      <c r="E411" s="523"/>
      <c r="F411" s="523"/>
    </row>
    <row r="412" spans="1:6" ht="14.25" customHeight="1" x14ac:dyDescent="0.35">
      <c r="A412" s="520"/>
      <c r="B412" s="521"/>
      <c r="D412" s="524"/>
      <c r="E412" s="523"/>
      <c r="F412" s="523"/>
    </row>
    <row r="413" spans="1:6" ht="14.25" customHeight="1" x14ac:dyDescent="0.35">
      <c r="A413" s="520"/>
      <c r="B413" s="521"/>
      <c r="D413" s="524"/>
      <c r="E413" s="523"/>
      <c r="F413" s="523"/>
    </row>
    <row r="414" spans="1:6" ht="14.25" customHeight="1" x14ac:dyDescent="0.35">
      <c r="A414" s="520"/>
      <c r="B414" s="521"/>
      <c r="D414" s="524"/>
      <c r="E414" s="523"/>
      <c r="F414" s="523"/>
    </row>
    <row r="415" spans="1:6" ht="14.25" customHeight="1" x14ac:dyDescent="0.35">
      <c r="A415" s="520"/>
      <c r="B415" s="521"/>
      <c r="D415" s="524"/>
      <c r="E415" s="523"/>
      <c r="F415" s="523"/>
    </row>
    <row r="416" spans="1:6" ht="14.25" customHeight="1" x14ac:dyDescent="0.35">
      <c r="A416" s="520"/>
      <c r="B416" s="521"/>
      <c r="D416" s="524"/>
      <c r="E416" s="523"/>
      <c r="F416" s="523"/>
    </row>
    <row r="417" spans="1:6" ht="14.25" customHeight="1" x14ac:dyDescent="0.35">
      <c r="A417" s="520"/>
      <c r="B417" s="521"/>
      <c r="D417" s="524"/>
      <c r="E417" s="523"/>
      <c r="F417" s="523"/>
    </row>
    <row r="418" spans="1:6" ht="14.25" customHeight="1" x14ac:dyDescent="0.35">
      <c r="A418" s="520"/>
      <c r="B418" s="521"/>
      <c r="D418" s="524"/>
      <c r="E418" s="523"/>
      <c r="F418" s="523"/>
    </row>
    <row r="419" spans="1:6" ht="14.25" customHeight="1" x14ac:dyDescent="0.35">
      <c r="A419" s="520"/>
      <c r="B419" s="521"/>
      <c r="D419" s="524"/>
      <c r="E419" s="523"/>
      <c r="F419" s="523"/>
    </row>
    <row r="420" spans="1:6" ht="14.25" customHeight="1" x14ac:dyDescent="0.35">
      <c r="A420" s="520"/>
      <c r="B420" s="521"/>
      <c r="D420" s="524"/>
      <c r="E420" s="523"/>
      <c r="F420" s="523"/>
    </row>
    <row r="421" spans="1:6" ht="14.25" customHeight="1" x14ac:dyDescent="0.35">
      <c r="A421" s="520"/>
      <c r="B421" s="521"/>
      <c r="D421" s="524"/>
      <c r="E421" s="523"/>
      <c r="F421" s="523"/>
    </row>
    <row r="422" spans="1:6" ht="14.25" customHeight="1" x14ac:dyDescent="0.35">
      <c r="A422" s="520"/>
      <c r="B422" s="521"/>
      <c r="D422" s="524"/>
      <c r="E422" s="523"/>
      <c r="F422" s="523"/>
    </row>
    <row r="423" spans="1:6" ht="14.25" customHeight="1" x14ac:dyDescent="0.35">
      <c r="A423" s="520"/>
      <c r="B423" s="521"/>
      <c r="D423" s="524"/>
      <c r="E423" s="523"/>
      <c r="F423" s="523"/>
    </row>
    <row r="424" spans="1:6" ht="14.25" customHeight="1" x14ac:dyDescent="0.35">
      <c r="A424" s="520"/>
      <c r="B424" s="521"/>
      <c r="D424" s="524"/>
      <c r="E424" s="523"/>
      <c r="F424" s="523"/>
    </row>
    <row r="425" spans="1:6" ht="14.25" customHeight="1" x14ac:dyDescent="0.35">
      <c r="A425" s="520"/>
      <c r="B425" s="521"/>
      <c r="D425" s="524"/>
      <c r="E425" s="523"/>
      <c r="F425" s="523"/>
    </row>
    <row r="426" spans="1:6" ht="14.25" customHeight="1" x14ac:dyDescent="0.35">
      <c r="A426" s="520"/>
      <c r="B426" s="521"/>
      <c r="D426" s="524"/>
      <c r="E426" s="523"/>
      <c r="F426" s="523"/>
    </row>
    <row r="427" spans="1:6" ht="14.25" customHeight="1" x14ac:dyDescent="0.35">
      <c r="A427" s="520"/>
      <c r="B427" s="521"/>
      <c r="D427" s="524"/>
      <c r="E427" s="523"/>
      <c r="F427" s="523"/>
    </row>
    <row r="428" spans="1:6" ht="14.25" customHeight="1" x14ac:dyDescent="0.35">
      <c r="A428" s="520"/>
      <c r="B428" s="521"/>
      <c r="D428" s="524"/>
      <c r="E428" s="523"/>
      <c r="F428" s="523"/>
    </row>
    <row r="429" spans="1:6" ht="14.25" customHeight="1" x14ac:dyDescent="0.35">
      <c r="A429" s="520"/>
      <c r="B429" s="521"/>
      <c r="D429" s="524"/>
      <c r="E429" s="523"/>
      <c r="F429" s="523"/>
    </row>
    <row r="430" spans="1:6" ht="14.25" customHeight="1" x14ac:dyDescent="0.35">
      <c r="A430" s="520"/>
      <c r="B430" s="521"/>
      <c r="D430" s="524"/>
      <c r="E430" s="523"/>
      <c r="F430" s="523"/>
    </row>
    <row r="431" spans="1:6" ht="14.25" customHeight="1" x14ac:dyDescent="0.35">
      <c r="A431" s="520"/>
      <c r="B431" s="521"/>
      <c r="D431" s="524"/>
      <c r="E431" s="523"/>
      <c r="F431" s="523"/>
    </row>
    <row r="432" spans="1:6" ht="14.25" customHeight="1" x14ac:dyDescent="0.35">
      <c r="A432" s="520"/>
      <c r="B432" s="521"/>
      <c r="D432" s="524"/>
      <c r="E432" s="523"/>
      <c r="F432" s="523"/>
    </row>
    <row r="433" spans="1:6" ht="14.25" customHeight="1" x14ac:dyDescent="0.35">
      <c r="A433" s="520"/>
      <c r="B433" s="521"/>
      <c r="D433" s="524"/>
      <c r="E433" s="523"/>
      <c r="F433" s="523"/>
    </row>
    <row r="434" spans="1:6" ht="14.25" customHeight="1" x14ac:dyDescent="0.35">
      <c r="A434" s="520"/>
      <c r="B434" s="521"/>
      <c r="D434" s="524"/>
      <c r="E434" s="523"/>
      <c r="F434" s="523"/>
    </row>
    <row r="435" spans="1:6" ht="14.25" customHeight="1" x14ac:dyDescent="0.35">
      <c r="A435" s="520"/>
      <c r="B435" s="521"/>
      <c r="D435" s="524"/>
      <c r="E435" s="523"/>
      <c r="F435" s="523"/>
    </row>
    <row r="436" spans="1:6" ht="14.25" customHeight="1" x14ac:dyDescent="0.35">
      <c r="A436" s="520"/>
      <c r="B436" s="521"/>
      <c r="D436" s="524"/>
      <c r="E436" s="523"/>
      <c r="F436" s="523"/>
    </row>
    <row r="437" spans="1:6" ht="14.25" customHeight="1" x14ac:dyDescent="0.35">
      <c r="A437" s="520"/>
      <c r="B437" s="521"/>
      <c r="D437" s="524"/>
      <c r="E437" s="523"/>
      <c r="F437" s="523"/>
    </row>
    <row r="438" spans="1:6" ht="14.25" customHeight="1" x14ac:dyDescent="0.35">
      <c r="A438" s="520"/>
      <c r="B438" s="521"/>
      <c r="D438" s="524"/>
      <c r="E438" s="523"/>
      <c r="F438" s="523"/>
    </row>
    <row r="439" spans="1:6" ht="14.25" customHeight="1" x14ac:dyDescent="0.35">
      <c r="A439" s="520"/>
      <c r="B439" s="521"/>
      <c r="D439" s="524"/>
      <c r="E439" s="523"/>
      <c r="F439" s="523"/>
    </row>
    <row r="440" spans="1:6" ht="14.25" customHeight="1" x14ac:dyDescent="0.35">
      <c r="A440" s="520"/>
      <c r="B440" s="521"/>
      <c r="D440" s="524"/>
      <c r="E440" s="523"/>
      <c r="F440" s="523"/>
    </row>
    <row r="441" spans="1:6" ht="14.25" customHeight="1" x14ac:dyDescent="0.35">
      <c r="A441" s="520"/>
      <c r="B441" s="521"/>
      <c r="D441" s="524"/>
      <c r="E441" s="523"/>
      <c r="F441" s="523"/>
    </row>
    <row r="442" spans="1:6" ht="14.25" customHeight="1" x14ac:dyDescent="0.35">
      <c r="A442" s="520"/>
      <c r="B442" s="521"/>
      <c r="D442" s="524"/>
      <c r="E442" s="523"/>
      <c r="F442" s="523"/>
    </row>
    <row r="443" spans="1:6" ht="14.25" customHeight="1" x14ac:dyDescent="0.35">
      <c r="A443" s="520"/>
      <c r="B443" s="521"/>
      <c r="D443" s="524"/>
      <c r="E443" s="523"/>
      <c r="F443" s="523"/>
    </row>
    <row r="444" spans="1:6" ht="14.25" customHeight="1" x14ac:dyDescent="0.35">
      <c r="A444" s="520"/>
      <c r="B444" s="521"/>
      <c r="D444" s="524"/>
      <c r="E444" s="523"/>
      <c r="F444" s="523"/>
    </row>
    <row r="445" spans="1:6" ht="14.25" customHeight="1" x14ac:dyDescent="0.35">
      <c r="A445" s="520"/>
      <c r="B445" s="521"/>
      <c r="D445" s="524"/>
      <c r="E445" s="523"/>
      <c r="F445" s="523"/>
    </row>
    <row r="446" spans="1:6" ht="14.25" customHeight="1" x14ac:dyDescent="0.35">
      <c r="A446" s="520"/>
      <c r="B446" s="521"/>
      <c r="D446" s="524"/>
      <c r="E446" s="523"/>
      <c r="F446" s="523"/>
    </row>
    <row r="447" spans="1:6" ht="14.25" customHeight="1" x14ac:dyDescent="0.35">
      <c r="A447" s="520"/>
      <c r="B447" s="521"/>
      <c r="D447" s="524"/>
      <c r="E447" s="523"/>
      <c r="F447" s="523"/>
    </row>
    <row r="448" spans="1:6" ht="14.25" customHeight="1" x14ac:dyDescent="0.35">
      <c r="A448" s="520"/>
      <c r="B448" s="521"/>
      <c r="D448" s="524"/>
      <c r="E448" s="523"/>
      <c r="F448" s="523"/>
    </row>
    <row r="449" spans="1:6" ht="14.25" customHeight="1" x14ac:dyDescent="0.35">
      <c r="A449" s="520"/>
      <c r="B449" s="521"/>
      <c r="D449" s="524"/>
      <c r="E449" s="523"/>
      <c r="F449" s="523"/>
    </row>
    <row r="450" spans="1:6" ht="14.25" customHeight="1" x14ac:dyDescent="0.35">
      <c r="A450" s="520"/>
      <c r="B450" s="521"/>
      <c r="D450" s="524"/>
      <c r="E450" s="523"/>
      <c r="F450" s="523"/>
    </row>
    <row r="451" spans="1:6" ht="14.25" customHeight="1" x14ac:dyDescent="0.35">
      <c r="A451" s="520"/>
      <c r="B451" s="521"/>
      <c r="D451" s="524"/>
      <c r="E451" s="523"/>
      <c r="F451" s="523"/>
    </row>
    <row r="452" spans="1:6" ht="14.25" customHeight="1" x14ac:dyDescent="0.35">
      <c r="A452" s="520"/>
      <c r="B452" s="521"/>
      <c r="D452" s="524"/>
      <c r="E452" s="523"/>
      <c r="F452" s="523"/>
    </row>
    <row r="453" spans="1:6" ht="14.25" customHeight="1" x14ac:dyDescent="0.35">
      <c r="A453" s="520"/>
      <c r="B453" s="521"/>
      <c r="D453" s="524"/>
      <c r="E453" s="523"/>
      <c r="F453" s="523"/>
    </row>
    <row r="454" spans="1:6" ht="14.25" customHeight="1" x14ac:dyDescent="0.35">
      <c r="A454" s="520"/>
      <c r="B454" s="521"/>
      <c r="D454" s="524"/>
      <c r="E454" s="523"/>
      <c r="F454" s="523"/>
    </row>
    <row r="455" spans="1:6" ht="14.25" customHeight="1" x14ac:dyDescent="0.35">
      <c r="A455" s="520"/>
      <c r="B455" s="521"/>
      <c r="D455" s="524"/>
      <c r="E455" s="523"/>
      <c r="F455" s="523"/>
    </row>
    <row r="456" spans="1:6" ht="14.25" customHeight="1" x14ac:dyDescent="0.35">
      <c r="A456" s="520"/>
      <c r="B456" s="521"/>
      <c r="D456" s="524"/>
      <c r="E456" s="523"/>
      <c r="F456" s="523"/>
    </row>
    <row r="457" spans="1:6" ht="14.25" customHeight="1" x14ac:dyDescent="0.35">
      <c r="A457" s="520"/>
      <c r="B457" s="521"/>
      <c r="D457" s="524"/>
      <c r="E457" s="523"/>
      <c r="F457" s="523"/>
    </row>
    <row r="458" spans="1:6" ht="14.25" customHeight="1" x14ac:dyDescent="0.35">
      <c r="A458" s="520"/>
      <c r="B458" s="521"/>
      <c r="D458" s="524"/>
      <c r="E458" s="523"/>
      <c r="F458" s="523"/>
    </row>
    <row r="459" spans="1:6" ht="14.25" customHeight="1" x14ac:dyDescent="0.35">
      <c r="A459" s="520"/>
      <c r="B459" s="521"/>
      <c r="D459" s="524"/>
      <c r="E459" s="523"/>
      <c r="F459" s="523"/>
    </row>
    <row r="460" spans="1:6" ht="14.25" customHeight="1" x14ac:dyDescent="0.35">
      <c r="A460" s="520"/>
      <c r="B460" s="521"/>
      <c r="D460" s="524"/>
      <c r="E460" s="523"/>
      <c r="F460" s="523"/>
    </row>
    <row r="461" spans="1:6" ht="14.25" customHeight="1" x14ac:dyDescent="0.35">
      <c r="A461" s="520"/>
      <c r="B461" s="521"/>
      <c r="D461" s="524"/>
      <c r="E461" s="523"/>
      <c r="F461" s="523"/>
    </row>
    <row r="462" spans="1:6" ht="14.25" customHeight="1" x14ac:dyDescent="0.35">
      <c r="A462" s="520"/>
      <c r="B462" s="521"/>
      <c r="D462" s="524"/>
      <c r="E462" s="523"/>
      <c r="F462" s="523"/>
    </row>
    <row r="463" spans="1:6" ht="14.25" customHeight="1" x14ac:dyDescent="0.35">
      <c r="A463" s="520"/>
      <c r="B463" s="521"/>
      <c r="D463" s="524"/>
      <c r="E463" s="523"/>
      <c r="F463" s="523"/>
    </row>
    <row r="464" spans="1:6" ht="14.25" customHeight="1" x14ac:dyDescent="0.35">
      <c r="A464" s="520"/>
      <c r="B464" s="521"/>
      <c r="D464" s="524"/>
      <c r="E464" s="523"/>
      <c r="F464" s="523"/>
    </row>
    <row r="465" spans="1:6" ht="14.25" customHeight="1" x14ac:dyDescent="0.35">
      <c r="A465" s="520"/>
      <c r="B465" s="521"/>
      <c r="D465" s="524"/>
      <c r="E465" s="523"/>
      <c r="F465" s="523"/>
    </row>
    <row r="466" spans="1:6" ht="14.25" customHeight="1" x14ac:dyDescent="0.35">
      <c r="A466" s="520"/>
      <c r="B466" s="521"/>
      <c r="D466" s="524"/>
      <c r="E466" s="523"/>
      <c r="F466" s="523"/>
    </row>
    <row r="467" spans="1:6" ht="14.25" customHeight="1" x14ac:dyDescent="0.35">
      <c r="A467" s="520"/>
      <c r="B467" s="521"/>
      <c r="D467" s="524"/>
      <c r="E467" s="523"/>
      <c r="F467" s="523"/>
    </row>
    <row r="468" spans="1:6" ht="14.25" customHeight="1" x14ac:dyDescent="0.35">
      <c r="A468" s="520"/>
      <c r="B468" s="521"/>
      <c r="D468" s="524"/>
      <c r="E468" s="523"/>
      <c r="F468" s="523"/>
    </row>
    <row r="469" spans="1:6" ht="14.25" customHeight="1" x14ac:dyDescent="0.35">
      <c r="A469" s="520"/>
      <c r="B469" s="521"/>
      <c r="D469" s="524"/>
      <c r="E469" s="523"/>
      <c r="F469" s="523"/>
    </row>
    <row r="470" spans="1:6" ht="14.25" customHeight="1" x14ac:dyDescent="0.35">
      <c r="A470" s="520"/>
      <c r="B470" s="521"/>
      <c r="D470" s="524"/>
      <c r="E470" s="523"/>
      <c r="F470" s="523"/>
    </row>
    <row r="471" spans="1:6" ht="14.25" customHeight="1" x14ac:dyDescent="0.35">
      <c r="A471" s="520"/>
      <c r="B471" s="521"/>
      <c r="D471" s="524"/>
      <c r="E471" s="523"/>
      <c r="F471" s="523"/>
    </row>
    <row r="472" spans="1:6" ht="14.25" customHeight="1" x14ac:dyDescent="0.35">
      <c r="A472" s="520"/>
      <c r="B472" s="521"/>
      <c r="D472" s="524"/>
      <c r="E472" s="523"/>
      <c r="F472" s="523"/>
    </row>
    <row r="473" spans="1:6" ht="14.25" customHeight="1" x14ac:dyDescent="0.35">
      <c r="A473" s="520"/>
      <c r="B473" s="521"/>
      <c r="D473" s="524"/>
      <c r="E473" s="523"/>
      <c r="F473" s="523"/>
    </row>
    <row r="474" spans="1:6" ht="14.25" customHeight="1" x14ac:dyDescent="0.35">
      <c r="A474" s="520"/>
      <c r="B474" s="521"/>
      <c r="D474" s="524"/>
      <c r="E474" s="523"/>
      <c r="F474" s="523"/>
    </row>
    <row r="475" spans="1:6" ht="14.25" customHeight="1" x14ac:dyDescent="0.35">
      <c r="A475" s="520"/>
      <c r="B475" s="521"/>
      <c r="D475" s="524"/>
      <c r="E475" s="523"/>
      <c r="F475" s="523"/>
    </row>
    <row r="476" spans="1:6" ht="14.25" customHeight="1" x14ac:dyDescent="0.35">
      <c r="A476" s="520"/>
      <c r="B476" s="521"/>
      <c r="D476" s="524"/>
      <c r="E476" s="523"/>
      <c r="F476" s="523"/>
    </row>
    <row r="477" spans="1:6" ht="14.25" customHeight="1" x14ac:dyDescent="0.35">
      <c r="A477" s="520"/>
      <c r="B477" s="521"/>
      <c r="D477" s="524"/>
      <c r="E477" s="523"/>
      <c r="F477" s="523"/>
    </row>
    <row r="478" spans="1:6" ht="14.25" customHeight="1" x14ac:dyDescent="0.35">
      <c r="A478" s="520"/>
      <c r="B478" s="521"/>
      <c r="D478" s="524"/>
      <c r="E478" s="523"/>
      <c r="F478" s="523"/>
    </row>
    <row r="479" spans="1:6" ht="14.25" customHeight="1" x14ac:dyDescent="0.35">
      <c r="A479" s="520"/>
      <c r="B479" s="521"/>
      <c r="D479" s="524"/>
      <c r="E479" s="523"/>
      <c r="F479" s="523"/>
    </row>
    <row r="480" spans="1:6" ht="14.25" customHeight="1" x14ac:dyDescent="0.35">
      <c r="A480" s="520"/>
      <c r="B480" s="521"/>
      <c r="D480" s="524"/>
      <c r="E480" s="523"/>
      <c r="F480" s="523"/>
    </row>
    <row r="481" spans="1:6" ht="14.25" customHeight="1" x14ac:dyDescent="0.35">
      <c r="A481" s="520"/>
      <c r="B481" s="521"/>
      <c r="D481" s="524"/>
      <c r="E481" s="523"/>
      <c r="F481" s="523"/>
    </row>
    <row r="482" spans="1:6" ht="14.25" customHeight="1" x14ac:dyDescent="0.35">
      <c r="A482" s="520"/>
      <c r="B482" s="521"/>
      <c r="D482" s="524"/>
      <c r="E482" s="523"/>
      <c r="F482" s="523"/>
    </row>
    <row r="483" spans="1:6" ht="14.25" customHeight="1" x14ac:dyDescent="0.35">
      <c r="A483" s="520"/>
      <c r="B483" s="521"/>
      <c r="D483" s="524"/>
      <c r="E483" s="523"/>
      <c r="F483" s="523"/>
    </row>
    <row r="484" spans="1:6" ht="14.25" customHeight="1" x14ac:dyDescent="0.35">
      <c r="A484" s="520"/>
      <c r="B484" s="521"/>
      <c r="D484" s="524"/>
      <c r="E484" s="523"/>
      <c r="F484" s="523"/>
    </row>
    <row r="485" spans="1:6" ht="14.25" customHeight="1" x14ac:dyDescent="0.35">
      <c r="A485" s="520"/>
      <c r="B485" s="521"/>
      <c r="D485" s="524"/>
      <c r="E485" s="523"/>
      <c r="F485" s="523"/>
    </row>
    <row r="486" spans="1:6" ht="14.25" customHeight="1" x14ac:dyDescent="0.35">
      <c r="A486" s="520"/>
      <c r="B486" s="521"/>
      <c r="D486" s="524"/>
      <c r="E486" s="523"/>
      <c r="F486" s="523"/>
    </row>
    <row r="487" spans="1:6" ht="14.25" customHeight="1" x14ac:dyDescent="0.35">
      <c r="A487" s="520"/>
      <c r="B487" s="521"/>
      <c r="D487" s="524"/>
      <c r="E487" s="523"/>
      <c r="F487" s="523"/>
    </row>
    <row r="488" spans="1:6" ht="14.25" customHeight="1" x14ac:dyDescent="0.35">
      <c r="A488" s="520"/>
      <c r="B488" s="521"/>
      <c r="D488" s="524"/>
      <c r="E488" s="523"/>
      <c r="F488" s="523"/>
    </row>
    <row r="489" spans="1:6" ht="14.25" customHeight="1" x14ac:dyDescent="0.35">
      <c r="A489" s="520"/>
      <c r="B489" s="521"/>
      <c r="D489" s="524"/>
      <c r="E489" s="523"/>
      <c r="F489" s="523"/>
    </row>
    <row r="490" spans="1:6" ht="14.25" customHeight="1" x14ac:dyDescent="0.35">
      <c r="A490" s="520"/>
      <c r="B490" s="521"/>
      <c r="D490" s="524"/>
      <c r="E490" s="523"/>
      <c r="F490" s="523"/>
    </row>
    <row r="491" spans="1:6" ht="14.25" customHeight="1" x14ac:dyDescent="0.35">
      <c r="A491" s="520"/>
      <c r="B491" s="521"/>
      <c r="D491" s="524"/>
      <c r="E491" s="523"/>
      <c r="F491" s="523"/>
    </row>
    <row r="492" spans="1:6" ht="14.25" customHeight="1" x14ac:dyDescent="0.35">
      <c r="A492" s="520"/>
      <c r="B492" s="521"/>
      <c r="D492" s="524"/>
      <c r="E492" s="523"/>
      <c r="F492" s="523"/>
    </row>
    <row r="493" spans="1:6" ht="14.25" customHeight="1" x14ac:dyDescent="0.35">
      <c r="A493" s="520"/>
      <c r="B493" s="521"/>
      <c r="D493" s="524"/>
      <c r="E493" s="523"/>
      <c r="F493" s="523"/>
    </row>
    <row r="494" spans="1:6" ht="14.25" customHeight="1" x14ac:dyDescent="0.35">
      <c r="A494" s="520"/>
      <c r="B494" s="521"/>
      <c r="D494" s="524"/>
      <c r="E494" s="523"/>
      <c r="F494" s="523"/>
    </row>
    <row r="495" spans="1:6" ht="14.25" customHeight="1" x14ac:dyDescent="0.35">
      <c r="A495" s="520"/>
      <c r="B495" s="521"/>
      <c r="D495" s="524"/>
      <c r="E495" s="523"/>
      <c r="F495" s="523"/>
    </row>
    <row r="496" spans="1:6" ht="14.25" customHeight="1" x14ac:dyDescent="0.35">
      <c r="A496" s="520"/>
      <c r="B496" s="521"/>
      <c r="D496" s="524"/>
      <c r="E496" s="523"/>
      <c r="F496" s="523"/>
    </row>
    <row r="497" spans="1:6" ht="14.25" customHeight="1" x14ac:dyDescent="0.35">
      <c r="A497" s="520"/>
      <c r="B497" s="521"/>
      <c r="D497" s="524"/>
      <c r="E497" s="523"/>
      <c r="F497" s="523"/>
    </row>
    <row r="498" spans="1:6" ht="14.25" customHeight="1" x14ac:dyDescent="0.35">
      <c r="A498" s="520"/>
      <c r="B498" s="521"/>
      <c r="D498" s="524"/>
      <c r="E498" s="523"/>
      <c r="F498" s="523"/>
    </row>
    <row r="499" spans="1:6" ht="14.25" customHeight="1" x14ac:dyDescent="0.35">
      <c r="A499" s="520"/>
      <c r="B499" s="521"/>
      <c r="D499" s="524"/>
      <c r="E499" s="523"/>
      <c r="F499" s="523"/>
    </row>
    <row r="500" spans="1:6" ht="14.25" customHeight="1" x14ac:dyDescent="0.35">
      <c r="A500" s="520"/>
      <c r="B500" s="521"/>
      <c r="D500" s="524"/>
      <c r="E500" s="523"/>
      <c r="F500" s="523"/>
    </row>
    <row r="501" spans="1:6" ht="14.25" customHeight="1" x14ac:dyDescent="0.35">
      <c r="A501" s="520"/>
      <c r="B501" s="521"/>
      <c r="D501" s="524"/>
      <c r="E501" s="523"/>
      <c r="F501" s="523"/>
    </row>
    <row r="502" spans="1:6" ht="14.25" customHeight="1" x14ac:dyDescent="0.35">
      <c r="A502" s="520"/>
      <c r="B502" s="521"/>
      <c r="D502" s="524"/>
      <c r="E502" s="523"/>
      <c r="F502" s="523"/>
    </row>
    <row r="503" spans="1:6" ht="14.25" customHeight="1" x14ac:dyDescent="0.35">
      <c r="A503" s="520"/>
      <c r="B503" s="521"/>
      <c r="D503" s="524"/>
      <c r="E503" s="523"/>
      <c r="F503" s="523"/>
    </row>
    <row r="504" spans="1:6" ht="14.25" customHeight="1" x14ac:dyDescent="0.35">
      <c r="A504" s="520"/>
      <c r="B504" s="521"/>
      <c r="D504" s="524"/>
      <c r="E504" s="523"/>
      <c r="F504" s="523"/>
    </row>
    <row r="505" spans="1:6" ht="14.25" customHeight="1" x14ac:dyDescent="0.35">
      <c r="A505" s="520"/>
      <c r="B505" s="521"/>
      <c r="D505" s="524"/>
      <c r="E505" s="523"/>
      <c r="F505" s="523"/>
    </row>
    <row r="506" spans="1:6" ht="14.25" customHeight="1" x14ac:dyDescent="0.35">
      <c r="A506" s="520"/>
      <c r="B506" s="521"/>
      <c r="D506" s="524"/>
      <c r="E506" s="523"/>
      <c r="F506" s="523"/>
    </row>
    <row r="507" spans="1:6" ht="14.25" customHeight="1" x14ac:dyDescent="0.35">
      <c r="A507" s="520"/>
      <c r="B507" s="521"/>
      <c r="D507" s="524"/>
      <c r="E507" s="523"/>
      <c r="F507" s="523"/>
    </row>
    <row r="508" spans="1:6" ht="14.25" customHeight="1" x14ac:dyDescent="0.35">
      <c r="A508" s="520"/>
      <c r="B508" s="521"/>
      <c r="D508" s="524"/>
      <c r="E508" s="523"/>
      <c r="F508" s="523"/>
    </row>
    <row r="509" spans="1:6" ht="14.25" customHeight="1" x14ac:dyDescent="0.35">
      <c r="A509" s="520"/>
      <c r="B509" s="521"/>
      <c r="D509" s="524"/>
      <c r="E509" s="523"/>
      <c r="F509" s="523"/>
    </row>
    <row r="510" spans="1:6" ht="14.25" customHeight="1" x14ac:dyDescent="0.35">
      <c r="A510" s="520"/>
      <c r="B510" s="521"/>
      <c r="D510" s="524"/>
      <c r="E510" s="523"/>
      <c r="F510" s="523"/>
    </row>
    <row r="511" spans="1:6" ht="14.25" customHeight="1" x14ac:dyDescent="0.35">
      <c r="A511" s="520"/>
      <c r="B511" s="521"/>
      <c r="D511" s="524"/>
      <c r="E511" s="523"/>
      <c r="F511" s="523"/>
    </row>
    <row r="512" spans="1:6" ht="14.25" customHeight="1" x14ac:dyDescent="0.35">
      <c r="A512" s="520"/>
      <c r="B512" s="521"/>
      <c r="D512" s="524"/>
      <c r="E512" s="523"/>
      <c r="F512" s="523"/>
    </row>
    <row r="513" spans="1:6" ht="14.25" customHeight="1" x14ac:dyDescent="0.35">
      <c r="A513" s="520"/>
      <c r="B513" s="521"/>
      <c r="D513" s="524"/>
      <c r="E513" s="523"/>
      <c r="F513" s="523"/>
    </row>
    <row r="514" spans="1:6" ht="14.25" customHeight="1" x14ac:dyDescent="0.35">
      <c r="A514" s="520"/>
      <c r="B514" s="521"/>
      <c r="D514" s="524"/>
      <c r="E514" s="523"/>
      <c r="F514" s="523"/>
    </row>
    <row r="515" spans="1:6" ht="14.25" customHeight="1" x14ac:dyDescent="0.35">
      <c r="A515" s="520"/>
      <c r="B515" s="521"/>
      <c r="D515" s="524"/>
      <c r="E515" s="523"/>
      <c r="F515" s="523"/>
    </row>
    <row r="516" spans="1:6" ht="14.25" customHeight="1" x14ac:dyDescent="0.35">
      <c r="A516" s="520"/>
      <c r="B516" s="521"/>
      <c r="D516" s="524"/>
      <c r="E516" s="523"/>
      <c r="F516" s="523"/>
    </row>
    <row r="517" spans="1:6" ht="14.25" customHeight="1" x14ac:dyDescent="0.35">
      <c r="A517" s="520"/>
      <c r="B517" s="521"/>
      <c r="D517" s="524"/>
      <c r="E517" s="523"/>
      <c r="F517" s="523"/>
    </row>
    <row r="518" spans="1:6" ht="14.25" customHeight="1" x14ac:dyDescent="0.35">
      <c r="A518" s="520"/>
      <c r="B518" s="521"/>
      <c r="D518" s="524"/>
      <c r="E518" s="523"/>
      <c r="F518" s="523"/>
    </row>
    <row r="519" spans="1:6" ht="14.25" customHeight="1" x14ac:dyDescent="0.35">
      <c r="A519" s="520"/>
      <c r="B519" s="521"/>
      <c r="D519" s="524"/>
      <c r="E519" s="523"/>
      <c r="F519" s="523"/>
    </row>
    <row r="520" spans="1:6" ht="14.25" customHeight="1" x14ac:dyDescent="0.35">
      <c r="A520" s="520"/>
      <c r="B520" s="521"/>
      <c r="D520" s="524"/>
      <c r="E520" s="523"/>
      <c r="F520" s="523"/>
    </row>
    <row r="521" spans="1:6" ht="14.25" customHeight="1" x14ac:dyDescent="0.35">
      <c r="A521" s="520"/>
      <c r="B521" s="521"/>
      <c r="D521" s="524"/>
      <c r="E521" s="523"/>
      <c r="F521" s="523"/>
    </row>
    <row r="522" spans="1:6" ht="14.25" customHeight="1" x14ac:dyDescent="0.35">
      <c r="A522" s="520"/>
      <c r="B522" s="521"/>
      <c r="D522" s="524"/>
      <c r="E522" s="523"/>
      <c r="F522" s="523"/>
    </row>
    <row r="523" spans="1:6" ht="14.25" customHeight="1" x14ac:dyDescent="0.35">
      <c r="A523" s="520"/>
      <c r="B523" s="521"/>
      <c r="D523" s="524"/>
      <c r="E523" s="523"/>
      <c r="F523" s="523"/>
    </row>
    <row r="524" spans="1:6" ht="14.25" customHeight="1" x14ac:dyDescent="0.35">
      <c r="A524" s="520"/>
      <c r="B524" s="521"/>
      <c r="D524" s="524"/>
      <c r="E524" s="523"/>
      <c r="F524" s="523"/>
    </row>
    <row r="525" spans="1:6" ht="14.25" customHeight="1" x14ac:dyDescent="0.35">
      <c r="A525" s="520"/>
      <c r="B525" s="521"/>
      <c r="D525" s="524"/>
      <c r="E525" s="523"/>
      <c r="F525" s="523"/>
    </row>
    <row r="526" spans="1:6" ht="14.25" customHeight="1" x14ac:dyDescent="0.35">
      <c r="A526" s="520"/>
      <c r="B526" s="521"/>
      <c r="D526" s="524"/>
      <c r="E526" s="523"/>
      <c r="F526" s="523"/>
    </row>
    <row r="527" spans="1:6" ht="14.25" customHeight="1" x14ac:dyDescent="0.35">
      <c r="A527" s="520"/>
      <c r="B527" s="521"/>
      <c r="D527" s="524"/>
      <c r="E527" s="523"/>
      <c r="F527" s="523"/>
    </row>
    <row r="528" spans="1:6" ht="14.25" customHeight="1" x14ac:dyDescent="0.35">
      <c r="A528" s="520"/>
      <c r="B528" s="521"/>
      <c r="D528" s="524"/>
      <c r="E528" s="523"/>
      <c r="F528" s="523"/>
    </row>
    <row r="529" spans="1:6" ht="14.25" customHeight="1" x14ac:dyDescent="0.35">
      <c r="A529" s="520"/>
      <c r="B529" s="521"/>
      <c r="D529" s="524"/>
      <c r="E529" s="523"/>
      <c r="F529" s="523"/>
    </row>
    <row r="530" spans="1:6" ht="14.25" customHeight="1" x14ac:dyDescent="0.35">
      <c r="A530" s="520"/>
      <c r="B530" s="521"/>
      <c r="D530" s="524"/>
      <c r="E530" s="523"/>
      <c r="F530" s="523"/>
    </row>
    <row r="531" spans="1:6" ht="14.25" customHeight="1" x14ac:dyDescent="0.35">
      <c r="A531" s="520"/>
      <c r="B531" s="521"/>
      <c r="D531" s="524"/>
      <c r="E531" s="523"/>
      <c r="F531" s="523"/>
    </row>
    <row r="532" spans="1:6" ht="14.25" customHeight="1" x14ac:dyDescent="0.35">
      <c r="A532" s="520"/>
      <c r="B532" s="521"/>
      <c r="D532" s="524"/>
      <c r="E532" s="523"/>
      <c r="F532" s="523"/>
    </row>
    <row r="533" spans="1:6" ht="14.25" customHeight="1" x14ac:dyDescent="0.35">
      <c r="A533" s="520"/>
      <c r="B533" s="521"/>
      <c r="D533" s="524"/>
      <c r="E533" s="523"/>
      <c r="F533" s="523"/>
    </row>
    <row r="534" spans="1:6" ht="14.25" customHeight="1" x14ac:dyDescent="0.35">
      <c r="A534" s="520"/>
      <c r="B534" s="521"/>
      <c r="D534" s="524"/>
      <c r="E534" s="523"/>
      <c r="F534" s="523"/>
    </row>
    <row r="535" spans="1:6" ht="14.25" customHeight="1" x14ac:dyDescent="0.35">
      <c r="A535" s="520"/>
      <c r="B535" s="521"/>
      <c r="D535" s="524"/>
      <c r="E535" s="523"/>
      <c r="F535" s="523"/>
    </row>
    <row r="536" spans="1:6" ht="14.25" customHeight="1" x14ac:dyDescent="0.35">
      <c r="A536" s="520"/>
      <c r="B536" s="521"/>
      <c r="D536" s="524"/>
      <c r="E536" s="523"/>
      <c r="F536" s="523"/>
    </row>
    <row r="537" spans="1:6" ht="14.25" customHeight="1" x14ac:dyDescent="0.35">
      <c r="A537" s="520"/>
      <c r="B537" s="521"/>
      <c r="D537" s="524"/>
      <c r="E537" s="523"/>
      <c r="F537" s="523"/>
    </row>
    <row r="538" spans="1:6" ht="14.25" customHeight="1" x14ac:dyDescent="0.35">
      <c r="A538" s="520"/>
      <c r="B538" s="521"/>
      <c r="D538" s="524"/>
      <c r="E538" s="523"/>
      <c r="F538" s="523"/>
    </row>
    <row r="539" spans="1:6" ht="14.25" customHeight="1" x14ac:dyDescent="0.35">
      <c r="A539" s="520"/>
      <c r="B539" s="521"/>
      <c r="D539" s="524"/>
      <c r="E539" s="523"/>
      <c r="F539" s="523"/>
    </row>
    <row r="540" spans="1:6" ht="14.25" customHeight="1" x14ac:dyDescent="0.35">
      <c r="A540" s="520"/>
      <c r="B540" s="521"/>
      <c r="D540" s="524"/>
      <c r="E540" s="523"/>
      <c r="F540" s="523"/>
    </row>
    <row r="541" spans="1:6" ht="14.25" customHeight="1" x14ac:dyDescent="0.35">
      <c r="A541" s="520"/>
      <c r="B541" s="521"/>
      <c r="D541" s="524"/>
      <c r="E541" s="523"/>
      <c r="F541" s="523"/>
    </row>
    <row r="542" spans="1:6" ht="14.25" customHeight="1" x14ac:dyDescent="0.35">
      <c r="A542" s="520"/>
      <c r="B542" s="521"/>
      <c r="D542" s="524"/>
      <c r="E542" s="523"/>
      <c r="F542" s="523"/>
    </row>
    <row r="543" spans="1:6" ht="14.25" customHeight="1" x14ac:dyDescent="0.35">
      <c r="A543" s="520"/>
      <c r="B543" s="521"/>
      <c r="D543" s="524"/>
      <c r="E543" s="523"/>
      <c r="F543" s="523"/>
    </row>
    <row r="544" spans="1:6" ht="14.25" customHeight="1" x14ac:dyDescent="0.35">
      <c r="A544" s="520"/>
      <c r="B544" s="521"/>
      <c r="D544" s="524"/>
      <c r="E544" s="523"/>
      <c r="F544" s="523"/>
    </row>
    <row r="545" spans="1:6" ht="14.25" customHeight="1" x14ac:dyDescent="0.35">
      <c r="A545" s="520"/>
      <c r="B545" s="521"/>
      <c r="D545" s="524"/>
      <c r="E545" s="523"/>
      <c r="F545" s="523"/>
    </row>
    <row r="546" spans="1:6" ht="14.25" customHeight="1" x14ac:dyDescent="0.35">
      <c r="A546" s="520"/>
      <c r="B546" s="521"/>
      <c r="D546" s="524"/>
      <c r="E546" s="523"/>
      <c r="F546" s="523"/>
    </row>
    <row r="547" spans="1:6" ht="14.25" customHeight="1" x14ac:dyDescent="0.35">
      <c r="A547" s="520"/>
      <c r="B547" s="521"/>
      <c r="D547" s="524"/>
      <c r="E547" s="523"/>
      <c r="F547" s="523"/>
    </row>
    <row r="548" spans="1:6" ht="14.25" customHeight="1" x14ac:dyDescent="0.35">
      <c r="A548" s="520"/>
      <c r="B548" s="521"/>
      <c r="D548" s="524"/>
      <c r="E548" s="523"/>
      <c r="F548" s="523"/>
    </row>
    <row r="549" spans="1:6" ht="14.25" customHeight="1" x14ac:dyDescent="0.35">
      <c r="A549" s="520"/>
      <c r="B549" s="521"/>
      <c r="D549" s="524"/>
      <c r="E549" s="523"/>
      <c r="F549" s="523"/>
    </row>
    <row r="550" spans="1:6" ht="14.25" customHeight="1" x14ac:dyDescent="0.35">
      <c r="A550" s="520"/>
      <c r="B550" s="521"/>
      <c r="D550" s="524"/>
      <c r="E550" s="523"/>
      <c r="F550" s="523"/>
    </row>
    <row r="551" spans="1:6" ht="14.25" customHeight="1" x14ac:dyDescent="0.35">
      <c r="A551" s="520"/>
      <c r="B551" s="521"/>
      <c r="D551" s="524"/>
      <c r="E551" s="523"/>
      <c r="F551" s="523"/>
    </row>
    <row r="552" spans="1:6" ht="14.25" customHeight="1" x14ac:dyDescent="0.35">
      <c r="A552" s="520"/>
      <c r="B552" s="521"/>
      <c r="D552" s="524"/>
      <c r="E552" s="523"/>
      <c r="F552" s="523"/>
    </row>
    <row r="553" spans="1:6" ht="14.25" customHeight="1" x14ac:dyDescent="0.35">
      <c r="A553" s="520"/>
      <c r="B553" s="521"/>
      <c r="D553" s="524"/>
      <c r="E553" s="523"/>
      <c r="F553" s="523"/>
    </row>
    <row r="554" spans="1:6" ht="14.25" customHeight="1" x14ac:dyDescent="0.35">
      <c r="A554" s="520"/>
      <c r="B554" s="521"/>
      <c r="D554" s="524"/>
      <c r="E554" s="523"/>
      <c r="F554" s="523"/>
    </row>
    <row r="555" spans="1:6" ht="14.25" customHeight="1" x14ac:dyDescent="0.35">
      <c r="A555" s="520"/>
      <c r="B555" s="521"/>
      <c r="D555" s="524"/>
      <c r="E555" s="523"/>
      <c r="F555" s="523"/>
    </row>
    <row r="556" spans="1:6" ht="14.25" customHeight="1" x14ac:dyDescent="0.35">
      <c r="A556" s="520"/>
      <c r="B556" s="521"/>
      <c r="D556" s="524"/>
      <c r="E556" s="523"/>
      <c r="F556" s="523"/>
    </row>
    <row r="557" spans="1:6" ht="14.25" customHeight="1" x14ac:dyDescent="0.35">
      <c r="A557" s="520"/>
      <c r="B557" s="521"/>
      <c r="D557" s="524"/>
      <c r="E557" s="523"/>
      <c r="F557" s="523"/>
    </row>
    <row r="558" spans="1:6" ht="14.25" customHeight="1" x14ac:dyDescent="0.35">
      <c r="A558" s="520"/>
      <c r="B558" s="521"/>
      <c r="D558" s="524"/>
      <c r="E558" s="523"/>
      <c r="F558" s="523"/>
    </row>
    <row r="559" spans="1:6" ht="14.25" customHeight="1" x14ac:dyDescent="0.35">
      <c r="A559" s="520"/>
      <c r="B559" s="521"/>
      <c r="D559" s="524"/>
      <c r="E559" s="523"/>
      <c r="F559" s="523"/>
    </row>
    <row r="560" spans="1:6" ht="14.25" customHeight="1" x14ac:dyDescent="0.35">
      <c r="A560" s="520"/>
      <c r="B560" s="521"/>
      <c r="D560" s="524"/>
      <c r="E560" s="523"/>
      <c r="F560" s="523"/>
    </row>
    <row r="561" spans="1:6" ht="14.25" customHeight="1" x14ac:dyDescent="0.35">
      <c r="A561" s="520"/>
      <c r="B561" s="521"/>
      <c r="D561" s="524"/>
      <c r="E561" s="523"/>
      <c r="F561" s="523"/>
    </row>
    <row r="562" spans="1:6" ht="14.25" customHeight="1" x14ac:dyDescent="0.35">
      <c r="A562" s="520"/>
      <c r="B562" s="521"/>
      <c r="D562" s="524"/>
      <c r="E562" s="523"/>
      <c r="F562" s="523"/>
    </row>
    <row r="563" spans="1:6" ht="14.25" customHeight="1" x14ac:dyDescent="0.35">
      <c r="A563" s="520"/>
      <c r="B563" s="521"/>
      <c r="D563" s="524"/>
      <c r="E563" s="523"/>
      <c r="F563" s="523"/>
    </row>
    <row r="564" spans="1:6" ht="14.25" customHeight="1" x14ac:dyDescent="0.35">
      <c r="A564" s="520"/>
      <c r="B564" s="521"/>
      <c r="D564" s="524"/>
      <c r="E564" s="523"/>
      <c r="F564" s="523"/>
    </row>
    <row r="565" spans="1:6" ht="14.25" customHeight="1" x14ac:dyDescent="0.35">
      <c r="A565" s="520"/>
      <c r="B565" s="521"/>
      <c r="D565" s="524"/>
      <c r="E565" s="523"/>
      <c r="F565" s="523"/>
    </row>
    <row r="566" spans="1:6" ht="14.25" customHeight="1" x14ac:dyDescent="0.35">
      <c r="A566" s="520"/>
      <c r="B566" s="521"/>
      <c r="D566" s="524"/>
      <c r="E566" s="523"/>
      <c r="F566" s="523"/>
    </row>
    <row r="567" spans="1:6" ht="14.25" customHeight="1" x14ac:dyDescent="0.35">
      <c r="A567" s="520"/>
      <c r="B567" s="521"/>
      <c r="D567" s="524"/>
      <c r="E567" s="523"/>
      <c r="F567" s="523"/>
    </row>
    <row r="568" spans="1:6" ht="14.25" customHeight="1" x14ac:dyDescent="0.35">
      <c r="A568" s="520"/>
      <c r="B568" s="521"/>
      <c r="D568" s="524"/>
      <c r="E568" s="523"/>
      <c r="F568" s="523"/>
    </row>
    <row r="569" spans="1:6" ht="14.25" customHeight="1" x14ac:dyDescent="0.35">
      <c r="A569" s="520"/>
      <c r="B569" s="521"/>
      <c r="D569" s="524"/>
      <c r="E569" s="523"/>
      <c r="F569" s="523"/>
    </row>
    <row r="570" spans="1:6" ht="14.25" customHeight="1" x14ac:dyDescent="0.35">
      <c r="A570" s="520"/>
      <c r="B570" s="521"/>
      <c r="D570" s="524"/>
      <c r="E570" s="523"/>
      <c r="F570" s="523"/>
    </row>
    <row r="571" spans="1:6" ht="14.25" customHeight="1" x14ac:dyDescent="0.35">
      <c r="A571" s="520"/>
      <c r="B571" s="521"/>
      <c r="D571" s="524"/>
      <c r="E571" s="523"/>
      <c r="F571" s="523"/>
    </row>
    <row r="572" spans="1:6" ht="14.25" customHeight="1" x14ac:dyDescent="0.35">
      <c r="A572" s="520"/>
      <c r="B572" s="521"/>
      <c r="D572" s="524"/>
      <c r="E572" s="523"/>
      <c r="F572" s="523"/>
    </row>
    <row r="573" spans="1:6" ht="14.25" customHeight="1" x14ac:dyDescent="0.35">
      <c r="A573" s="520"/>
      <c r="B573" s="521"/>
      <c r="D573" s="524"/>
      <c r="E573" s="523"/>
      <c r="F573" s="523"/>
    </row>
    <row r="574" spans="1:6" ht="14.25" customHeight="1" x14ac:dyDescent="0.35">
      <c r="A574" s="520"/>
      <c r="B574" s="521"/>
      <c r="D574" s="524"/>
      <c r="E574" s="523"/>
      <c r="F574" s="523"/>
    </row>
    <row r="575" spans="1:6" ht="14.25" customHeight="1" x14ac:dyDescent="0.35">
      <c r="A575" s="520"/>
      <c r="B575" s="521"/>
      <c r="D575" s="524"/>
      <c r="E575" s="523"/>
      <c r="F575" s="523"/>
    </row>
    <row r="576" spans="1:6" ht="14.25" customHeight="1" x14ac:dyDescent="0.35">
      <c r="A576" s="520"/>
      <c r="B576" s="521"/>
      <c r="D576" s="524"/>
      <c r="E576" s="523"/>
      <c r="F576" s="523"/>
    </row>
    <row r="577" spans="1:6" ht="14.25" customHeight="1" x14ac:dyDescent="0.35">
      <c r="A577" s="520"/>
      <c r="B577" s="521"/>
      <c r="D577" s="524"/>
      <c r="E577" s="523"/>
      <c r="F577" s="523"/>
    </row>
    <row r="578" spans="1:6" ht="14.25" customHeight="1" x14ac:dyDescent="0.35">
      <c r="A578" s="520"/>
      <c r="B578" s="521"/>
      <c r="D578" s="524"/>
      <c r="E578" s="523"/>
      <c r="F578" s="523"/>
    </row>
    <row r="579" spans="1:6" ht="14.25" customHeight="1" x14ac:dyDescent="0.35">
      <c r="A579" s="520"/>
      <c r="B579" s="521"/>
      <c r="D579" s="524"/>
      <c r="E579" s="523"/>
      <c r="F579" s="523"/>
    </row>
    <row r="580" spans="1:6" ht="14.25" customHeight="1" x14ac:dyDescent="0.35">
      <c r="A580" s="520"/>
      <c r="B580" s="521"/>
      <c r="D580" s="524"/>
      <c r="E580" s="523"/>
      <c r="F580" s="523"/>
    </row>
    <row r="581" spans="1:6" ht="14.25" customHeight="1" x14ac:dyDescent="0.35">
      <c r="A581" s="520"/>
      <c r="B581" s="521"/>
      <c r="D581" s="524"/>
      <c r="E581" s="523"/>
      <c r="F581" s="523"/>
    </row>
    <row r="582" spans="1:6" ht="14.25" customHeight="1" x14ac:dyDescent="0.35">
      <c r="A582" s="520"/>
      <c r="B582" s="521"/>
      <c r="D582" s="524"/>
      <c r="E582" s="523"/>
      <c r="F582" s="523"/>
    </row>
    <row r="583" spans="1:6" ht="14.25" customHeight="1" x14ac:dyDescent="0.35">
      <c r="A583" s="520"/>
      <c r="B583" s="521"/>
      <c r="D583" s="524"/>
      <c r="E583" s="523"/>
      <c r="F583" s="523"/>
    </row>
    <row r="584" spans="1:6" ht="14.25" customHeight="1" x14ac:dyDescent="0.35">
      <c r="A584" s="520"/>
      <c r="B584" s="521"/>
      <c r="D584" s="524"/>
      <c r="E584" s="523"/>
      <c r="F584" s="523"/>
    </row>
    <row r="585" spans="1:6" ht="14.25" customHeight="1" x14ac:dyDescent="0.35">
      <c r="A585" s="520"/>
      <c r="B585" s="521"/>
      <c r="D585" s="524"/>
      <c r="E585" s="523"/>
      <c r="F585" s="523"/>
    </row>
    <row r="586" spans="1:6" ht="14.25" customHeight="1" x14ac:dyDescent="0.35">
      <c r="A586" s="520"/>
      <c r="B586" s="521"/>
      <c r="D586" s="524"/>
      <c r="E586" s="523"/>
      <c r="F586" s="523"/>
    </row>
    <row r="587" spans="1:6" ht="14.25" customHeight="1" x14ac:dyDescent="0.35">
      <c r="A587" s="520"/>
      <c r="B587" s="521"/>
      <c r="D587" s="524"/>
      <c r="E587" s="523"/>
      <c r="F587" s="523"/>
    </row>
    <row r="588" spans="1:6" ht="14.25" customHeight="1" x14ac:dyDescent="0.35">
      <c r="A588" s="520"/>
      <c r="B588" s="521"/>
      <c r="D588" s="524"/>
      <c r="E588" s="523"/>
      <c r="F588" s="523"/>
    </row>
    <row r="589" spans="1:6" ht="14.25" customHeight="1" x14ac:dyDescent="0.35">
      <c r="A589" s="520"/>
      <c r="B589" s="521"/>
      <c r="D589" s="524"/>
      <c r="E589" s="523"/>
      <c r="F589" s="523"/>
    </row>
    <row r="590" spans="1:6" ht="14.25" customHeight="1" x14ac:dyDescent="0.35">
      <c r="A590" s="520"/>
      <c r="B590" s="521"/>
      <c r="D590" s="524"/>
      <c r="E590" s="523"/>
      <c r="F590" s="523"/>
    </row>
    <row r="591" spans="1:6" ht="14.25" customHeight="1" x14ac:dyDescent="0.35">
      <c r="A591" s="520"/>
      <c r="B591" s="521"/>
      <c r="D591" s="524"/>
      <c r="E591" s="523"/>
      <c r="F591" s="523"/>
    </row>
    <row r="592" spans="1:6" ht="14.25" customHeight="1" x14ac:dyDescent="0.35">
      <c r="A592" s="520"/>
      <c r="B592" s="521"/>
      <c r="D592" s="524"/>
      <c r="E592" s="523"/>
      <c r="F592" s="523"/>
    </row>
    <row r="593" spans="1:6" ht="14.25" customHeight="1" x14ac:dyDescent="0.35">
      <c r="A593" s="520"/>
      <c r="B593" s="521"/>
      <c r="D593" s="524"/>
      <c r="E593" s="523"/>
      <c r="F593" s="523"/>
    </row>
    <row r="594" spans="1:6" ht="14.25" customHeight="1" x14ac:dyDescent="0.35">
      <c r="A594" s="520"/>
      <c r="B594" s="521"/>
      <c r="D594" s="524"/>
      <c r="E594" s="523"/>
      <c r="F594" s="523"/>
    </row>
    <row r="595" spans="1:6" ht="14.25" customHeight="1" x14ac:dyDescent="0.35">
      <c r="A595" s="520"/>
      <c r="B595" s="521"/>
      <c r="D595" s="524"/>
      <c r="E595" s="523"/>
      <c r="F595" s="523"/>
    </row>
    <row r="596" spans="1:6" ht="14.25" customHeight="1" x14ac:dyDescent="0.35">
      <c r="A596" s="520"/>
      <c r="B596" s="521"/>
      <c r="D596" s="524"/>
      <c r="E596" s="523"/>
      <c r="F596" s="523"/>
    </row>
    <row r="597" spans="1:6" ht="14.25" customHeight="1" x14ac:dyDescent="0.35">
      <c r="A597" s="520"/>
      <c r="B597" s="521"/>
      <c r="D597" s="524"/>
      <c r="E597" s="523"/>
      <c r="F597" s="523"/>
    </row>
    <row r="598" spans="1:6" ht="14.25" customHeight="1" x14ac:dyDescent="0.35">
      <c r="A598" s="520"/>
      <c r="B598" s="521"/>
      <c r="D598" s="524"/>
      <c r="E598" s="523"/>
      <c r="F598" s="523"/>
    </row>
    <row r="599" spans="1:6" ht="14.25" customHeight="1" x14ac:dyDescent="0.35">
      <c r="A599" s="520"/>
      <c r="B599" s="521"/>
      <c r="D599" s="524"/>
      <c r="E599" s="523"/>
      <c r="F599" s="523"/>
    </row>
    <row r="600" spans="1:6" ht="14.25" customHeight="1" x14ac:dyDescent="0.35">
      <c r="A600" s="520"/>
      <c r="B600" s="521"/>
      <c r="D600" s="524"/>
      <c r="E600" s="523"/>
      <c r="F600" s="523"/>
    </row>
    <row r="601" spans="1:6" ht="14.25" customHeight="1" x14ac:dyDescent="0.35">
      <c r="A601" s="520"/>
      <c r="B601" s="521"/>
      <c r="D601" s="524"/>
      <c r="E601" s="523"/>
      <c r="F601" s="523"/>
    </row>
    <row r="602" spans="1:6" ht="14.25" customHeight="1" x14ac:dyDescent="0.35">
      <c r="A602" s="520"/>
      <c r="B602" s="521"/>
      <c r="D602" s="524"/>
      <c r="E602" s="523"/>
      <c r="F602" s="523"/>
    </row>
    <row r="603" spans="1:6" ht="14.25" customHeight="1" x14ac:dyDescent="0.35">
      <c r="A603" s="520"/>
      <c r="B603" s="521"/>
      <c r="D603" s="524"/>
      <c r="E603" s="523"/>
      <c r="F603" s="523"/>
    </row>
    <row r="604" spans="1:6" ht="14.25" customHeight="1" x14ac:dyDescent="0.35">
      <c r="A604" s="520"/>
      <c r="B604" s="521"/>
      <c r="D604" s="524"/>
      <c r="E604" s="523"/>
      <c r="F604" s="523"/>
    </row>
    <row r="605" spans="1:6" ht="14.25" customHeight="1" x14ac:dyDescent="0.35">
      <c r="A605" s="520"/>
      <c r="B605" s="521"/>
      <c r="D605" s="524"/>
      <c r="E605" s="523"/>
      <c r="F605" s="523"/>
    </row>
    <row r="606" spans="1:6" ht="14.25" customHeight="1" x14ac:dyDescent="0.35">
      <c r="A606" s="520"/>
      <c r="B606" s="521"/>
      <c r="D606" s="524"/>
      <c r="E606" s="523"/>
      <c r="F606" s="523"/>
    </row>
    <row r="607" spans="1:6" ht="14.25" customHeight="1" x14ac:dyDescent="0.35">
      <c r="A607" s="520"/>
      <c r="B607" s="521"/>
      <c r="D607" s="524"/>
      <c r="E607" s="523"/>
      <c r="F607" s="523"/>
    </row>
    <row r="608" spans="1:6" ht="14.25" customHeight="1" x14ac:dyDescent="0.35">
      <c r="A608" s="520"/>
      <c r="B608" s="521"/>
      <c r="D608" s="524"/>
      <c r="E608" s="523"/>
      <c r="F608" s="523"/>
    </row>
    <row r="609" spans="1:6" ht="14.25" customHeight="1" x14ac:dyDescent="0.35">
      <c r="A609" s="520"/>
      <c r="B609" s="521"/>
      <c r="D609" s="524"/>
      <c r="E609" s="523"/>
      <c r="F609" s="523"/>
    </row>
    <row r="610" spans="1:6" ht="14.25" customHeight="1" x14ac:dyDescent="0.35">
      <c r="A610" s="520"/>
      <c r="B610" s="521"/>
      <c r="D610" s="524"/>
      <c r="E610" s="523"/>
      <c r="F610" s="523"/>
    </row>
    <row r="611" spans="1:6" ht="14.25" customHeight="1" x14ac:dyDescent="0.35">
      <c r="A611" s="520"/>
      <c r="B611" s="521"/>
      <c r="D611" s="524"/>
      <c r="E611" s="523"/>
      <c r="F611" s="523"/>
    </row>
    <row r="612" spans="1:6" ht="14.25" customHeight="1" x14ac:dyDescent="0.35">
      <c r="A612" s="520"/>
      <c r="B612" s="521"/>
      <c r="D612" s="524"/>
      <c r="E612" s="523"/>
      <c r="F612" s="523"/>
    </row>
    <row r="613" spans="1:6" ht="14.25" customHeight="1" x14ac:dyDescent="0.35">
      <c r="A613" s="520"/>
      <c r="B613" s="521"/>
      <c r="D613" s="524"/>
      <c r="E613" s="523"/>
      <c r="F613" s="523"/>
    </row>
    <row r="614" spans="1:6" ht="14.25" customHeight="1" x14ac:dyDescent="0.35">
      <c r="A614" s="520"/>
      <c r="B614" s="521"/>
      <c r="D614" s="524"/>
      <c r="E614" s="523"/>
      <c r="F614" s="523"/>
    </row>
    <row r="615" spans="1:6" ht="14.25" customHeight="1" x14ac:dyDescent="0.35">
      <c r="A615" s="520"/>
      <c r="B615" s="521"/>
      <c r="D615" s="524"/>
      <c r="E615" s="523"/>
      <c r="F615" s="523"/>
    </row>
    <row r="616" spans="1:6" ht="14.25" customHeight="1" x14ac:dyDescent="0.35">
      <c r="A616" s="520"/>
      <c r="B616" s="521"/>
      <c r="D616" s="524"/>
      <c r="E616" s="523"/>
      <c r="F616" s="523"/>
    </row>
    <row r="617" spans="1:6" ht="14.25" customHeight="1" x14ac:dyDescent="0.35">
      <c r="A617" s="520"/>
      <c r="B617" s="521"/>
      <c r="D617" s="524"/>
      <c r="E617" s="523"/>
      <c r="F617" s="523"/>
    </row>
    <row r="618" spans="1:6" ht="14.25" customHeight="1" x14ac:dyDescent="0.35">
      <c r="A618" s="520"/>
      <c r="B618" s="521"/>
      <c r="D618" s="524"/>
      <c r="E618" s="523"/>
      <c r="F618" s="523"/>
    </row>
    <row r="619" spans="1:6" ht="14.25" customHeight="1" x14ac:dyDescent="0.35">
      <c r="A619" s="520"/>
      <c r="B619" s="521"/>
      <c r="D619" s="524"/>
      <c r="E619" s="523"/>
      <c r="F619" s="523"/>
    </row>
    <row r="620" spans="1:6" ht="14.25" customHeight="1" x14ac:dyDescent="0.35">
      <c r="A620" s="520"/>
      <c r="B620" s="521"/>
      <c r="D620" s="524"/>
      <c r="E620" s="523"/>
      <c r="F620" s="523"/>
    </row>
    <row r="621" spans="1:6" ht="14.25" customHeight="1" x14ac:dyDescent="0.35">
      <c r="A621" s="520"/>
      <c r="B621" s="521"/>
      <c r="D621" s="524"/>
      <c r="E621" s="523"/>
      <c r="F621" s="523"/>
    </row>
    <row r="622" spans="1:6" ht="14.25" customHeight="1" x14ac:dyDescent="0.35">
      <c r="A622" s="520"/>
      <c r="B622" s="521"/>
      <c r="D622" s="524"/>
      <c r="E622" s="523"/>
      <c r="F622" s="523"/>
    </row>
    <row r="623" spans="1:6" ht="14.25" customHeight="1" x14ac:dyDescent="0.35">
      <c r="A623" s="520"/>
      <c r="B623" s="521"/>
      <c r="D623" s="524"/>
      <c r="E623" s="523"/>
      <c r="F623" s="523"/>
    </row>
    <row r="624" spans="1:6" ht="14.25" customHeight="1" x14ac:dyDescent="0.35">
      <c r="A624" s="520"/>
      <c r="B624" s="521"/>
      <c r="D624" s="524"/>
      <c r="E624" s="523"/>
      <c r="F624" s="523"/>
    </row>
    <row r="625" spans="1:6" ht="14.25" customHeight="1" x14ac:dyDescent="0.35">
      <c r="A625" s="520"/>
      <c r="B625" s="521"/>
      <c r="D625" s="524"/>
      <c r="E625" s="523"/>
      <c r="F625" s="523"/>
    </row>
    <row r="626" spans="1:6" ht="14.25" customHeight="1" x14ac:dyDescent="0.35">
      <c r="A626" s="520"/>
      <c r="B626" s="521"/>
      <c r="D626" s="524"/>
      <c r="E626" s="523"/>
      <c r="F626" s="523"/>
    </row>
    <row r="627" spans="1:6" ht="14.25" customHeight="1" x14ac:dyDescent="0.35">
      <c r="A627" s="520"/>
      <c r="B627" s="521"/>
      <c r="D627" s="524"/>
      <c r="E627" s="523"/>
      <c r="F627" s="523"/>
    </row>
    <row r="628" spans="1:6" ht="14.25" customHeight="1" x14ac:dyDescent="0.35">
      <c r="A628" s="520"/>
      <c r="B628" s="521"/>
      <c r="D628" s="524"/>
      <c r="E628" s="523"/>
      <c r="F628" s="523"/>
    </row>
    <row r="629" spans="1:6" ht="14.25" customHeight="1" x14ac:dyDescent="0.35">
      <c r="A629" s="520"/>
      <c r="B629" s="521"/>
      <c r="D629" s="524"/>
      <c r="E629" s="523"/>
      <c r="F629" s="523"/>
    </row>
    <row r="630" spans="1:6" ht="14.25" customHeight="1" x14ac:dyDescent="0.35">
      <c r="A630" s="520"/>
      <c r="B630" s="521"/>
      <c r="D630" s="524"/>
      <c r="E630" s="523"/>
      <c r="F630" s="523"/>
    </row>
    <row r="631" spans="1:6" ht="14.25" customHeight="1" x14ac:dyDescent="0.35">
      <c r="A631" s="520"/>
      <c r="B631" s="521"/>
      <c r="D631" s="524"/>
      <c r="E631" s="523"/>
      <c r="F631" s="523"/>
    </row>
    <row r="632" spans="1:6" ht="14.25" customHeight="1" x14ac:dyDescent="0.35">
      <c r="A632" s="520"/>
      <c r="B632" s="521"/>
      <c r="D632" s="524"/>
      <c r="E632" s="523"/>
      <c r="F632" s="523"/>
    </row>
    <row r="633" spans="1:6" ht="14.25" customHeight="1" x14ac:dyDescent="0.35">
      <c r="A633" s="520"/>
      <c r="B633" s="521"/>
      <c r="D633" s="524"/>
      <c r="E633" s="523"/>
      <c r="F633" s="523"/>
    </row>
    <row r="634" spans="1:6" ht="14.25" customHeight="1" x14ac:dyDescent="0.35">
      <c r="A634" s="520"/>
      <c r="B634" s="521"/>
      <c r="D634" s="524"/>
      <c r="E634" s="523"/>
      <c r="F634" s="523"/>
    </row>
    <row r="635" spans="1:6" ht="14.25" customHeight="1" x14ac:dyDescent="0.35">
      <c r="A635" s="520"/>
      <c r="B635" s="521"/>
      <c r="D635" s="524"/>
      <c r="E635" s="523"/>
      <c r="F635" s="523"/>
    </row>
    <row r="636" spans="1:6" ht="14.25" customHeight="1" x14ac:dyDescent="0.35">
      <c r="A636" s="520"/>
      <c r="B636" s="521"/>
      <c r="D636" s="524"/>
      <c r="E636" s="523"/>
      <c r="F636" s="523"/>
    </row>
    <row r="637" spans="1:6" ht="14.25" customHeight="1" x14ac:dyDescent="0.35">
      <c r="A637" s="520"/>
      <c r="B637" s="521"/>
      <c r="D637" s="524"/>
      <c r="E637" s="523"/>
      <c r="F637" s="523"/>
    </row>
    <row r="638" spans="1:6" ht="14.25" customHeight="1" x14ac:dyDescent="0.35">
      <c r="A638" s="520"/>
      <c r="B638" s="521"/>
      <c r="D638" s="524"/>
      <c r="E638" s="523"/>
      <c r="F638" s="523"/>
    </row>
    <row r="639" spans="1:6" ht="14.25" customHeight="1" x14ac:dyDescent="0.35">
      <c r="A639" s="520"/>
      <c r="B639" s="521"/>
      <c r="D639" s="524"/>
      <c r="E639" s="523"/>
      <c r="F639" s="523"/>
    </row>
    <row r="640" spans="1:6" ht="14.25" customHeight="1" x14ac:dyDescent="0.35">
      <c r="A640" s="520"/>
      <c r="B640" s="521"/>
      <c r="D640" s="524"/>
      <c r="E640" s="523"/>
      <c r="F640" s="523"/>
    </row>
    <row r="641" spans="1:6" ht="14.25" customHeight="1" x14ac:dyDescent="0.35">
      <c r="A641" s="520"/>
      <c r="B641" s="521"/>
      <c r="D641" s="524"/>
      <c r="E641" s="523"/>
      <c r="F641" s="523"/>
    </row>
    <row r="642" spans="1:6" ht="14.25" customHeight="1" x14ac:dyDescent="0.35">
      <c r="A642" s="520"/>
      <c r="B642" s="521"/>
      <c r="D642" s="524"/>
      <c r="E642" s="523"/>
      <c r="F642" s="523"/>
    </row>
    <row r="643" spans="1:6" ht="14.25" customHeight="1" x14ac:dyDescent="0.35">
      <c r="A643" s="520"/>
      <c r="B643" s="521"/>
      <c r="D643" s="524"/>
      <c r="E643" s="523"/>
      <c r="F643" s="523"/>
    </row>
    <row r="644" spans="1:6" ht="14.25" customHeight="1" x14ac:dyDescent="0.35">
      <c r="A644" s="520"/>
      <c r="B644" s="521"/>
      <c r="D644" s="524"/>
      <c r="E644" s="523"/>
      <c r="F644" s="523"/>
    </row>
    <row r="645" spans="1:6" ht="14.25" customHeight="1" x14ac:dyDescent="0.35">
      <c r="A645" s="520"/>
      <c r="B645" s="521"/>
      <c r="D645" s="524"/>
      <c r="E645" s="523"/>
      <c r="F645" s="523"/>
    </row>
    <row r="646" spans="1:6" ht="14.25" customHeight="1" x14ac:dyDescent="0.35">
      <c r="A646" s="520"/>
      <c r="B646" s="521"/>
      <c r="D646" s="524"/>
      <c r="E646" s="523"/>
      <c r="F646" s="523"/>
    </row>
    <row r="647" spans="1:6" ht="14.25" customHeight="1" x14ac:dyDescent="0.35">
      <c r="A647" s="520"/>
      <c r="B647" s="521"/>
      <c r="D647" s="524"/>
      <c r="E647" s="523"/>
      <c r="F647" s="523"/>
    </row>
    <row r="648" spans="1:6" ht="14.25" customHeight="1" x14ac:dyDescent="0.35">
      <c r="A648" s="520"/>
      <c r="B648" s="521"/>
      <c r="D648" s="524"/>
      <c r="E648" s="523"/>
      <c r="F648" s="523"/>
    </row>
    <row r="649" spans="1:6" ht="14.25" customHeight="1" x14ac:dyDescent="0.35">
      <c r="A649" s="520"/>
      <c r="B649" s="521"/>
      <c r="D649" s="524"/>
      <c r="E649" s="523"/>
      <c r="F649" s="523"/>
    </row>
    <row r="650" spans="1:6" ht="14.25" customHeight="1" x14ac:dyDescent="0.35">
      <c r="A650" s="520"/>
      <c r="B650" s="521"/>
      <c r="D650" s="524"/>
      <c r="E650" s="523"/>
      <c r="F650" s="523"/>
    </row>
    <row r="651" spans="1:6" ht="14.25" customHeight="1" x14ac:dyDescent="0.35">
      <c r="A651" s="520"/>
      <c r="B651" s="521"/>
      <c r="D651" s="524"/>
      <c r="E651" s="523"/>
      <c r="F651" s="523"/>
    </row>
    <row r="652" spans="1:6" ht="14.25" customHeight="1" x14ac:dyDescent="0.35">
      <c r="A652" s="520"/>
      <c r="B652" s="521"/>
      <c r="D652" s="524"/>
      <c r="E652" s="523"/>
      <c r="F652" s="523"/>
    </row>
    <row r="653" spans="1:6" ht="14.25" customHeight="1" x14ac:dyDescent="0.35">
      <c r="A653" s="520"/>
      <c r="B653" s="521"/>
      <c r="D653" s="524"/>
      <c r="E653" s="523"/>
      <c r="F653" s="523"/>
    </row>
    <row r="654" spans="1:6" ht="14.25" customHeight="1" x14ac:dyDescent="0.35">
      <c r="A654" s="520"/>
      <c r="B654" s="521"/>
      <c r="D654" s="524"/>
      <c r="E654" s="523"/>
      <c r="F654" s="523"/>
    </row>
    <row r="655" spans="1:6" ht="14.25" customHeight="1" x14ac:dyDescent="0.35">
      <c r="A655" s="520"/>
      <c r="B655" s="521"/>
      <c r="D655" s="524"/>
      <c r="E655" s="523"/>
      <c r="F655" s="523"/>
    </row>
    <row r="656" spans="1:6" ht="14.25" customHeight="1" x14ac:dyDescent="0.35">
      <c r="A656" s="520"/>
      <c r="B656" s="521"/>
      <c r="D656" s="524"/>
      <c r="E656" s="523"/>
      <c r="F656" s="523"/>
    </row>
    <row r="657" spans="1:6" ht="14.25" customHeight="1" x14ac:dyDescent="0.35">
      <c r="A657" s="520"/>
      <c r="B657" s="521"/>
      <c r="D657" s="524"/>
      <c r="E657" s="523"/>
      <c r="F657" s="523"/>
    </row>
    <row r="658" spans="1:6" ht="14.25" customHeight="1" x14ac:dyDescent="0.35">
      <c r="A658" s="520"/>
      <c r="B658" s="521"/>
      <c r="D658" s="524"/>
      <c r="E658" s="523"/>
      <c r="F658" s="523"/>
    </row>
    <row r="659" spans="1:6" ht="14.25" customHeight="1" x14ac:dyDescent="0.35">
      <c r="A659" s="520"/>
      <c r="B659" s="521"/>
      <c r="D659" s="524"/>
      <c r="E659" s="523"/>
      <c r="F659" s="523"/>
    </row>
    <row r="660" spans="1:6" ht="14.25" customHeight="1" x14ac:dyDescent="0.35">
      <c r="A660" s="520"/>
      <c r="B660" s="521"/>
      <c r="D660" s="524"/>
      <c r="E660" s="523"/>
      <c r="F660" s="523"/>
    </row>
    <row r="661" spans="1:6" ht="14.25" customHeight="1" x14ac:dyDescent="0.35">
      <c r="A661" s="520"/>
      <c r="B661" s="521"/>
      <c r="D661" s="524"/>
      <c r="E661" s="523"/>
      <c r="F661" s="523"/>
    </row>
    <row r="662" spans="1:6" ht="14.25" customHeight="1" x14ac:dyDescent="0.35">
      <c r="A662" s="520"/>
      <c r="B662" s="521"/>
      <c r="D662" s="524"/>
      <c r="E662" s="523"/>
      <c r="F662" s="523"/>
    </row>
    <row r="663" spans="1:6" ht="14.25" customHeight="1" x14ac:dyDescent="0.35">
      <c r="A663" s="520"/>
      <c r="B663" s="521"/>
      <c r="D663" s="524"/>
      <c r="E663" s="523"/>
      <c r="F663" s="523"/>
    </row>
    <row r="664" spans="1:6" ht="14.25" customHeight="1" x14ac:dyDescent="0.35">
      <c r="A664" s="520"/>
      <c r="B664" s="521"/>
      <c r="D664" s="524"/>
      <c r="E664" s="523"/>
      <c r="F664" s="523"/>
    </row>
    <row r="665" spans="1:6" ht="14.25" customHeight="1" x14ac:dyDescent="0.35">
      <c r="A665" s="520"/>
      <c r="B665" s="521"/>
      <c r="D665" s="524"/>
      <c r="E665" s="523"/>
      <c r="F665" s="523"/>
    </row>
    <row r="666" spans="1:6" ht="14.25" customHeight="1" x14ac:dyDescent="0.35">
      <c r="A666" s="520"/>
      <c r="B666" s="521"/>
      <c r="D666" s="524"/>
      <c r="E666" s="523"/>
      <c r="F666" s="523"/>
    </row>
    <row r="667" spans="1:6" ht="14.25" customHeight="1" x14ac:dyDescent="0.35">
      <c r="A667" s="520"/>
      <c r="B667" s="521"/>
      <c r="D667" s="524"/>
      <c r="E667" s="523"/>
      <c r="F667" s="523"/>
    </row>
    <row r="668" spans="1:6" ht="14.25" customHeight="1" x14ac:dyDescent="0.35">
      <c r="A668" s="520"/>
      <c r="B668" s="521"/>
      <c r="D668" s="524"/>
      <c r="E668" s="523"/>
      <c r="F668" s="523"/>
    </row>
    <row r="669" spans="1:6" ht="14.25" customHeight="1" x14ac:dyDescent="0.35">
      <c r="A669" s="520"/>
      <c r="B669" s="521"/>
      <c r="D669" s="524"/>
      <c r="E669" s="523"/>
      <c r="F669" s="523"/>
    </row>
    <row r="670" spans="1:6" ht="14.25" customHeight="1" x14ac:dyDescent="0.35">
      <c r="A670" s="520"/>
      <c r="B670" s="521"/>
      <c r="D670" s="524"/>
      <c r="E670" s="523"/>
      <c r="F670" s="523"/>
    </row>
    <row r="671" spans="1:6" ht="14.25" customHeight="1" x14ac:dyDescent="0.35">
      <c r="A671" s="520"/>
      <c r="B671" s="521"/>
      <c r="D671" s="524"/>
      <c r="E671" s="523"/>
      <c r="F671" s="523"/>
    </row>
    <row r="672" spans="1:6" ht="14.25" customHeight="1" x14ac:dyDescent="0.35">
      <c r="A672" s="520"/>
      <c r="B672" s="521"/>
      <c r="D672" s="524"/>
      <c r="E672" s="523"/>
      <c r="F672" s="523"/>
    </row>
    <row r="673" spans="1:6" ht="14.25" customHeight="1" x14ac:dyDescent="0.35">
      <c r="A673" s="520"/>
      <c r="B673" s="521"/>
      <c r="D673" s="524"/>
      <c r="E673" s="523"/>
      <c r="F673" s="523"/>
    </row>
    <row r="674" spans="1:6" ht="14.25" customHeight="1" x14ac:dyDescent="0.35">
      <c r="A674" s="520"/>
      <c r="B674" s="521"/>
      <c r="D674" s="524"/>
      <c r="E674" s="523"/>
      <c r="F674" s="523"/>
    </row>
    <row r="675" spans="1:6" ht="14.25" customHeight="1" x14ac:dyDescent="0.35">
      <c r="A675" s="520"/>
      <c r="B675" s="521"/>
      <c r="D675" s="524"/>
      <c r="E675" s="523"/>
      <c r="F675" s="523"/>
    </row>
    <row r="676" spans="1:6" ht="14.25" customHeight="1" x14ac:dyDescent="0.35">
      <c r="A676" s="520"/>
      <c r="B676" s="521"/>
      <c r="D676" s="524"/>
      <c r="E676" s="523"/>
      <c r="F676" s="523"/>
    </row>
    <row r="677" spans="1:6" ht="14.25" customHeight="1" x14ac:dyDescent="0.35">
      <c r="A677" s="520"/>
      <c r="B677" s="521"/>
      <c r="D677" s="524"/>
      <c r="E677" s="523"/>
      <c r="F677" s="523"/>
    </row>
    <row r="678" spans="1:6" ht="14.25" customHeight="1" x14ac:dyDescent="0.35">
      <c r="A678" s="520"/>
      <c r="B678" s="521"/>
      <c r="D678" s="524"/>
      <c r="E678" s="523"/>
      <c r="F678" s="523"/>
    </row>
    <row r="679" spans="1:6" ht="14.25" customHeight="1" x14ac:dyDescent="0.35">
      <c r="A679" s="520"/>
      <c r="B679" s="521"/>
      <c r="D679" s="524"/>
      <c r="E679" s="523"/>
      <c r="F679" s="523"/>
    </row>
    <row r="680" spans="1:6" ht="14.25" customHeight="1" x14ac:dyDescent="0.35">
      <c r="A680" s="520"/>
      <c r="B680" s="521"/>
      <c r="D680" s="524"/>
      <c r="E680" s="523"/>
      <c r="F680" s="523"/>
    </row>
    <row r="681" spans="1:6" ht="14.25" customHeight="1" x14ac:dyDescent="0.35">
      <c r="A681" s="520"/>
      <c r="B681" s="521"/>
      <c r="D681" s="524"/>
      <c r="E681" s="523"/>
      <c r="F681" s="523"/>
    </row>
    <row r="682" spans="1:6" ht="14.25" customHeight="1" x14ac:dyDescent="0.35">
      <c r="A682" s="520"/>
      <c r="B682" s="521"/>
      <c r="D682" s="524"/>
      <c r="E682" s="523"/>
      <c r="F682" s="523"/>
    </row>
    <row r="683" spans="1:6" ht="14.25" customHeight="1" x14ac:dyDescent="0.35">
      <c r="A683" s="520"/>
      <c r="B683" s="521"/>
      <c r="D683" s="524"/>
      <c r="E683" s="523"/>
      <c r="F683" s="523"/>
    </row>
    <row r="684" spans="1:6" ht="14.25" customHeight="1" x14ac:dyDescent="0.35">
      <c r="A684" s="520"/>
      <c r="B684" s="521"/>
      <c r="D684" s="524"/>
      <c r="E684" s="523"/>
      <c r="F684" s="523"/>
    </row>
    <row r="685" spans="1:6" ht="14.25" customHeight="1" x14ac:dyDescent="0.35">
      <c r="A685" s="520"/>
      <c r="B685" s="521"/>
      <c r="D685" s="524"/>
      <c r="E685" s="523"/>
      <c r="F685" s="523"/>
    </row>
    <row r="686" spans="1:6" ht="14.25" customHeight="1" x14ac:dyDescent="0.35">
      <c r="A686" s="520"/>
      <c r="B686" s="521"/>
      <c r="D686" s="524"/>
      <c r="E686" s="523"/>
      <c r="F686" s="523"/>
    </row>
    <row r="687" spans="1:6" ht="14.25" customHeight="1" x14ac:dyDescent="0.35">
      <c r="A687" s="520"/>
      <c r="B687" s="521"/>
      <c r="D687" s="524"/>
      <c r="E687" s="523"/>
      <c r="F687" s="523"/>
    </row>
    <row r="688" spans="1:6" ht="14.25" customHeight="1" x14ac:dyDescent="0.35">
      <c r="A688" s="520"/>
      <c r="B688" s="521"/>
      <c r="D688" s="524"/>
      <c r="E688" s="523"/>
      <c r="F688" s="523"/>
    </row>
    <row r="689" spans="1:6" ht="14.25" customHeight="1" x14ac:dyDescent="0.35">
      <c r="A689" s="520"/>
      <c r="B689" s="521"/>
      <c r="D689" s="524"/>
      <c r="E689" s="523"/>
      <c r="F689" s="523"/>
    </row>
    <row r="690" spans="1:6" ht="14.25" customHeight="1" x14ac:dyDescent="0.35">
      <c r="A690" s="520"/>
      <c r="B690" s="521"/>
      <c r="D690" s="524"/>
      <c r="E690" s="523"/>
      <c r="F690" s="523"/>
    </row>
    <row r="691" spans="1:6" ht="14.25" customHeight="1" x14ac:dyDescent="0.35">
      <c r="A691" s="520"/>
      <c r="B691" s="521"/>
      <c r="D691" s="524"/>
      <c r="E691" s="523"/>
      <c r="F691" s="523"/>
    </row>
    <row r="692" spans="1:6" ht="14.25" customHeight="1" x14ac:dyDescent="0.35">
      <c r="A692" s="520"/>
      <c r="B692" s="521"/>
      <c r="D692" s="524"/>
      <c r="E692" s="523"/>
      <c r="F692" s="523"/>
    </row>
    <row r="693" spans="1:6" ht="14.25" customHeight="1" x14ac:dyDescent="0.35">
      <c r="A693" s="520"/>
      <c r="B693" s="521"/>
      <c r="D693" s="524"/>
      <c r="E693" s="523"/>
      <c r="F693" s="523"/>
    </row>
    <row r="694" spans="1:6" ht="14.25" customHeight="1" x14ac:dyDescent="0.35">
      <c r="A694" s="520"/>
      <c r="B694" s="521"/>
      <c r="D694" s="524"/>
      <c r="E694" s="523"/>
      <c r="F694" s="523"/>
    </row>
    <row r="695" spans="1:6" ht="14.25" customHeight="1" x14ac:dyDescent="0.35">
      <c r="A695" s="520"/>
      <c r="B695" s="521"/>
      <c r="D695" s="524"/>
      <c r="E695" s="523"/>
      <c r="F695" s="523"/>
    </row>
    <row r="696" spans="1:6" ht="14.25" customHeight="1" x14ac:dyDescent="0.35">
      <c r="A696" s="520"/>
      <c r="B696" s="521"/>
      <c r="D696" s="524"/>
      <c r="E696" s="523"/>
      <c r="F696" s="523"/>
    </row>
    <row r="697" spans="1:6" ht="14.25" customHeight="1" x14ac:dyDescent="0.35">
      <c r="A697" s="520"/>
      <c r="B697" s="521"/>
      <c r="D697" s="524"/>
      <c r="E697" s="523"/>
      <c r="F697" s="523"/>
    </row>
    <row r="698" spans="1:6" ht="14.25" customHeight="1" x14ac:dyDescent="0.35">
      <c r="A698" s="520"/>
      <c r="B698" s="521"/>
      <c r="D698" s="524"/>
      <c r="E698" s="523"/>
      <c r="F698" s="523"/>
    </row>
    <row r="699" spans="1:6" ht="14.25" customHeight="1" x14ac:dyDescent="0.35">
      <c r="A699" s="520"/>
      <c r="B699" s="521"/>
      <c r="D699" s="524"/>
      <c r="E699" s="523"/>
      <c r="F699" s="523"/>
    </row>
    <row r="700" spans="1:6" ht="14.25" customHeight="1" x14ac:dyDescent="0.35">
      <c r="A700" s="520"/>
      <c r="B700" s="521"/>
      <c r="D700" s="524"/>
      <c r="E700" s="523"/>
      <c r="F700" s="523"/>
    </row>
    <row r="701" spans="1:6" ht="14.25" customHeight="1" x14ac:dyDescent="0.35">
      <c r="A701" s="520"/>
      <c r="B701" s="521"/>
      <c r="D701" s="524"/>
      <c r="E701" s="523"/>
      <c r="F701" s="523"/>
    </row>
    <row r="702" spans="1:6" ht="14.25" customHeight="1" x14ac:dyDescent="0.35">
      <c r="A702" s="520"/>
      <c r="B702" s="521"/>
      <c r="D702" s="524"/>
      <c r="E702" s="523"/>
      <c r="F702" s="523"/>
    </row>
    <row r="703" spans="1:6" ht="14.25" customHeight="1" x14ac:dyDescent="0.35">
      <c r="A703" s="520"/>
      <c r="B703" s="521"/>
      <c r="D703" s="524"/>
      <c r="E703" s="523"/>
      <c r="F703" s="523"/>
    </row>
    <row r="704" spans="1:6" ht="14.25" customHeight="1" x14ac:dyDescent="0.35">
      <c r="A704" s="520"/>
      <c r="B704" s="521"/>
      <c r="D704" s="524"/>
      <c r="E704" s="523"/>
      <c r="F704" s="523"/>
    </row>
    <row r="705" spans="1:6" ht="14.25" customHeight="1" x14ac:dyDescent="0.35">
      <c r="A705" s="520"/>
      <c r="B705" s="521"/>
      <c r="D705" s="524"/>
      <c r="E705" s="523"/>
      <c r="F705" s="523"/>
    </row>
    <row r="706" spans="1:6" ht="14.25" customHeight="1" x14ac:dyDescent="0.35">
      <c r="A706" s="520"/>
      <c r="B706" s="521"/>
      <c r="D706" s="524"/>
      <c r="E706" s="523"/>
      <c r="F706" s="523"/>
    </row>
    <row r="707" spans="1:6" ht="14.25" customHeight="1" x14ac:dyDescent="0.35">
      <c r="A707" s="520"/>
      <c r="B707" s="521"/>
      <c r="D707" s="524"/>
      <c r="E707" s="523"/>
      <c r="F707" s="523"/>
    </row>
    <row r="708" spans="1:6" ht="14.25" customHeight="1" x14ac:dyDescent="0.35">
      <c r="A708" s="520"/>
      <c r="B708" s="521"/>
      <c r="D708" s="524"/>
      <c r="E708" s="523"/>
      <c r="F708" s="523"/>
    </row>
    <row r="709" spans="1:6" ht="14.25" customHeight="1" x14ac:dyDescent="0.35">
      <c r="A709" s="520"/>
      <c r="B709" s="521"/>
      <c r="D709" s="524"/>
      <c r="E709" s="523"/>
      <c r="F709" s="523"/>
    </row>
    <row r="710" spans="1:6" ht="14.25" customHeight="1" x14ac:dyDescent="0.35">
      <c r="A710" s="520"/>
      <c r="B710" s="521"/>
      <c r="D710" s="524"/>
      <c r="E710" s="523"/>
      <c r="F710" s="523"/>
    </row>
    <row r="711" spans="1:6" ht="14.25" customHeight="1" x14ac:dyDescent="0.35">
      <c r="A711" s="520"/>
      <c r="B711" s="521"/>
      <c r="D711" s="524"/>
      <c r="E711" s="523"/>
      <c r="F711" s="523"/>
    </row>
    <row r="712" spans="1:6" ht="14.25" customHeight="1" x14ac:dyDescent="0.35">
      <c r="A712" s="520"/>
      <c r="B712" s="521"/>
      <c r="D712" s="524"/>
      <c r="E712" s="523"/>
      <c r="F712" s="523"/>
    </row>
    <row r="713" spans="1:6" ht="14.25" customHeight="1" x14ac:dyDescent="0.35">
      <c r="A713" s="520"/>
      <c r="B713" s="521"/>
      <c r="D713" s="524"/>
      <c r="E713" s="523"/>
      <c r="F713" s="523"/>
    </row>
    <row r="714" spans="1:6" ht="14.25" customHeight="1" x14ac:dyDescent="0.35">
      <c r="A714" s="520"/>
      <c r="B714" s="521"/>
      <c r="D714" s="524"/>
      <c r="E714" s="523"/>
      <c r="F714" s="523"/>
    </row>
    <row r="715" spans="1:6" ht="14.25" customHeight="1" x14ac:dyDescent="0.35">
      <c r="A715" s="520"/>
      <c r="B715" s="521"/>
      <c r="D715" s="524"/>
      <c r="E715" s="523"/>
      <c r="F715" s="523"/>
    </row>
    <row r="716" spans="1:6" ht="14.25" customHeight="1" x14ac:dyDescent="0.35">
      <c r="A716" s="520"/>
      <c r="B716" s="521"/>
      <c r="D716" s="524"/>
      <c r="E716" s="523"/>
      <c r="F716" s="523"/>
    </row>
    <row r="717" spans="1:6" ht="14.25" customHeight="1" x14ac:dyDescent="0.35">
      <c r="A717" s="520"/>
      <c r="B717" s="521"/>
      <c r="D717" s="524"/>
      <c r="E717" s="523"/>
      <c r="F717" s="523"/>
    </row>
    <row r="718" spans="1:6" ht="14.25" customHeight="1" x14ac:dyDescent="0.35">
      <c r="A718" s="520"/>
      <c r="B718" s="521"/>
      <c r="D718" s="524"/>
      <c r="E718" s="523"/>
      <c r="F718" s="523"/>
    </row>
    <row r="719" spans="1:6" ht="14.25" customHeight="1" x14ac:dyDescent="0.35">
      <c r="A719" s="520"/>
      <c r="B719" s="521"/>
      <c r="D719" s="524"/>
      <c r="E719" s="523"/>
      <c r="F719" s="523"/>
    </row>
    <row r="720" spans="1:6" ht="14.25" customHeight="1" x14ac:dyDescent="0.35">
      <c r="A720" s="520"/>
      <c r="B720" s="521"/>
      <c r="D720" s="524"/>
      <c r="E720" s="523"/>
      <c r="F720" s="523"/>
    </row>
    <row r="721" spans="1:6" ht="14.25" customHeight="1" x14ac:dyDescent="0.35">
      <c r="A721" s="520"/>
      <c r="B721" s="521"/>
      <c r="D721" s="524"/>
      <c r="E721" s="523"/>
      <c r="F721" s="523"/>
    </row>
    <row r="722" spans="1:6" ht="14.25" customHeight="1" x14ac:dyDescent="0.35">
      <c r="A722" s="520"/>
      <c r="B722" s="521"/>
      <c r="D722" s="524"/>
      <c r="E722" s="523"/>
      <c r="F722" s="523"/>
    </row>
    <row r="723" spans="1:6" ht="14.25" customHeight="1" x14ac:dyDescent="0.35">
      <c r="A723" s="520"/>
      <c r="B723" s="521"/>
      <c r="D723" s="524"/>
      <c r="E723" s="523"/>
      <c r="F723" s="523"/>
    </row>
    <row r="724" spans="1:6" ht="14.25" customHeight="1" x14ac:dyDescent="0.35">
      <c r="A724" s="520"/>
      <c r="B724" s="521"/>
      <c r="D724" s="524"/>
      <c r="E724" s="523"/>
      <c r="F724" s="523"/>
    </row>
    <row r="725" spans="1:6" ht="14.25" customHeight="1" x14ac:dyDescent="0.35">
      <c r="A725" s="520"/>
      <c r="B725" s="521"/>
      <c r="D725" s="524"/>
      <c r="E725" s="523"/>
      <c r="F725" s="523"/>
    </row>
    <row r="726" spans="1:6" ht="14.25" customHeight="1" x14ac:dyDescent="0.35">
      <c r="A726" s="520"/>
      <c r="B726" s="521"/>
      <c r="D726" s="524"/>
      <c r="E726" s="523"/>
      <c r="F726" s="523"/>
    </row>
    <row r="727" spans="1:6" ht="14.25" customHeight="1" x14ac:dyDescent="0.35">
      <c r="A727" s="520"/>
      <c r="B727" s="521"/>
      <c r="D727" s="524"/>
      <c r="E727" s="523"/>
      <c r="F727" s="523"/>
    </row>
    <row r="728" spans="1:6" ht="14.25" customHeight="1" x14ac:dyDescent="0.35">
      <c r="A728" s="520"/>
      <c r="B728" s="521"/>
      <c r="D728" s="524"/>
      <c r="E728" s="523"/>
      <c r="F728" s="523"/>
    </row>
    <row r="729" spans="1:6" ht="14.25" customHeight="1" x14ac:dyDescent="0.35">
      <c r="A729" s="520"/>
      <c r="B729" s="521"/>
      <c r="D729" s="524"/>
      <c r="E729" s="523"/>
      <c r="F729" s="523"/>
    </row>
    <row r="730" spans="1:6" ht="14.25" customHeight="1" x14ac:dyDescent="0.35">
      <c r="A730" s="520"/>
      <c r="B730" s="521"/>
      <c r="D730" s="524"/>
      <c r="E730" s="523"/>
      <c r="F730" s="523"/>
    </row>
    <row r="731" spans="1:6" ht="14.25" customHeight="1" x14ac:dyDescent="0.35">
      <c r="A731" s="520"/>
      <c r="B731" s="521"/>
      <c r="D731" s="524"/>
      <c r="E731" s="523"/>
      <c r="F731" s="523"/>
    </row>
    <row r="732" spans="1:6" ht="14.25" customHeight="1" x14ac:dyDescent="0.35">
      <c r="A732" s="520"/>
      <c r="B732" s="521"/>
      <c r="D732" s="524"/>
      <c r="E732" s="523"/>
      <c r="F732" s="523"/>
    </row>
    <row r="733" spans="1:6" ht="14.25" customHeight="1" x14ac:dyDescent="0.35">
      <c r="A733" s="520"/>
      <c r="B733" s="521"/>
      <c r="D733" s="524"/>
      <c r="E733" s="523"/>
      <c r="F733" s="523"/>
    </row>
    <row r="734" spans="1:6" ht="14.25" customHeight="1" x14ac:dyDescent="0.35">
      <c r="A734" s="520"/>
      <c r="B734" s="521"/>
      <c r="D734" s="524"/>
      <c r="E734" s="523"/>
      <c r="F734" s="523"/>
    </row>
    <row r="735" spans="1:6" ht="14.25" customHeight="1" x14ac:dyDescent="0.35">
      <c r="A735" s="520"/>
      <c r="B735" s="521"/>
      <c r="D735" s="524"/>
      <c r="E735" s="523"/>
      <c r="F735" s="523"/>
    </row>
    <row r="736" spans="1:6" ht="14.25" customHeight="1" x14ac:dyDescent="0.35">
      <c r="A736" s="520"/>
      <c r="B736" s="521"/>
      <c r="D736" s="524"/>
      <c r="E736" s="523"/>
      <c r="F736" s="523"/>
    </row>
    <row r="737" spans="1:6" ht="14.25" customHeight="1" x14ac:dyDescent="0.35">
      <c r="A737" s="520"/>
      <c r="B737" s="521"/>
      <c r="D737" s="524"/>
      <c r="E737" s="523"/>
      <c r="F737" s="523"/>
    </row>
    <row r="738" spans="1:6" ht="14.25" customHeight="1" x14ac:dyDescent="0.35">
      <c r="A738" s="520"/>
      <c r="B738" s="521"/>
      <c r="D738" s="524"/>
      <c r="E738" s="523"/>
      <c r="F738" s="523"/>
    </row>
    <row r="739" spans="1:6" ht="14.25" customHeight="1" x14ac:dyDescent="0.35">
      <c r="A739" s="520"/>
      <c r="B739" s="521"/>
      <c r="D739" s="524"/>
      <c r="E739" s="523"/>
      <c r="F739" s="523"/>
    </row>
    <row r="740" spans="1:6" ht="14.25" customHeight="1" x14ac:dyDescent="0.35">
      <c r="A740" s="520"/>
      <c r="B740" s="521"/>
      <c r="D740" s="524"/>
      <c r="E740" s="523"/>
      <c r="F740" s="523"/>
    </row>
    <row r="741" spans="1:6" ht="14.25" customHeight="1" x14ac:dyDescent="0.35">
      <c r="A741" s="520"/>
      <c r="B741" s="521"/>
      <c r="D741" s="524"/>
      <c r="E741" s="523"/>
      <c r="F741" s="523"/>
    </row>
    <row r="742" spans="1:6" ht="14.25" customHeight="1" x14ac:dyDescent="0.35">
      <c r="A742" s="520"/>
      <c r="B742" s="521"/>
      <c r="D742" s="524"/>
      <c r="E742" s="523"/>
      <c r="F742" s="523"/>
    </row>
    <row r="743" spans="1:6" ht="14.25" customHeight="1" x14ac:dyDescent="0.35">
      <c r="A743" s="520"/>
      <c r="B743" s="521"/>
      <c r="D743" s="524"/>
      <c r="E743" s="523"/>
      <c r="F743" s="523"/>
    </row>
    <row r="744" spans="1:6" ht="14.25" customHeight="1" x14ac:dyDescent="0.35">
      <c r="A744" s="520"/>
      <c r="B744" s="521"/>
      <c r="D744" s="524"/>
      <c r="E744" s="523"/>
      <c r="F744" s="523"/>
    </row>
    <row r="745" spans="1:6" ht="14.25" customHeight="1" x14ac:dyDescent="0.35">
      <c r="A745" s="520"/>
      <c r="B745" s="521"/>
      <c r="D745" s="524"/>
      <c r="E745" s="523"/>
      <c r="F745" s="523"/>
    </row>
    <row r="746" spans="1:6" ht="14.25" customHeight="1" x14ac:dyDescent="0.35">
      <c r="A746" s="520"/>
      <c r="B746" s="521"/>
      <c r="D746" s="524"/>
      <c r="E746" s="523"/>
      <c r="F746" s="523"/>
    </row>
    <row r="747" spans="1:6" ht="14.25" customHeight="1" x14ac:dyDescent="0.35">
      <c r="A747" s="520"/>
      <c r="B747" s="521"/>
      <c r="D747" s="524"/>
      <c r="E747" s="523"/>
      <c r="F747" s="523"/>
    </row>
    <row r="748" spans="1:6" ht="14.25" customHeight="1" x14ac:dyDescent="0.35">
      <c r="A748" s="520"/>
      <c r="B748" s="521"/>
      <c r="D748" s="524"/>
      <c r="E748" s="523"/>
      <c r="F748" s="523"/>
    </row>
    <row r="749" spans="1:6" ht="14.25" customHeight="1" x14ac:dyDescent="0.35">
      <c r="A749" s="520"/>
      <c r="B749" s="521"/>
      <c r="D749" s="524"/>
      <c r="E749" s="523"/>
      <c r="F749" s="523"/>
    </row>
    <row r="750" spans="1:6" ht="14.25" customHeight="1" x14ac:dyDescent="0.35">
      <c r="A750" s="520"/>
      <c r="B750" s="521"/>
      <c r="D750" s="524"/>
      <c r="E750" s="523"/>
      <c r="F750" s="523"/>
    </row>
    <row r="751" spans="1:6" ht="14.25" customHeight="1" x14ac:dyDescent="0.35">
      <c r="A751" s="520"/>
      <c r="B751" s="521"/>
      <c r="D751" s="524"/>
      <c r="E751" s="523"/>
      <c r="F751" s="523"/>
    </row>
    <row r="752" spans="1:6" ht="14.25" customHeight="1" x14ac:dyDescent="0.35">
      <c r="A752" s="520"/>
      <c r="B752" s="521"/>
      <c r="D752" s="524"/>
      <c r="E752" s="523"/>
      <c r="F752" s="523"/>
    </row>
    <row r="753" spans="1:6" ht="14.25" customHeight="1" x14ac:dyDescent="0.35">
      <c r="A753" s="520"/>
      <c r="B753" s="521"/>
      <c r="D753" s="524"/>
      <c r="E753" s="523"/>
      <c r="F753" s="523"/>
    </row>
    <row r="754" spans="1:6" ht="14.25" customHeight="1" x14ac:dyDescent="0.35">
      <c r="A754" s="520"/>
      <c r="B754" s="521"/>
      <c r="D754" s="524"/>
      <c r="E754" s="523"/>
      <c r="F754" s="523"/>
    </row>
    <row r="755" spans="1:6" ht="14.25" customHeight="1" x14ac:dyDescent="0.35">
      <c r="A755" s="520"/>
      <c r="B755" s="521"/>
      <c r="D755" s="524"/>
      <c r="E755" s="523"/>
      <c r="F755" s="523"/>
    </row>
    <row r="756" spans="1:6" ht="14.25" customHeight="1" x14ac:dyDescent="0.35">
      <c r="A756" s="520"/>
      <c r="B756" s="521"/>
      <c r="D756" s="524"/>
      <c r="E756" s="523"/>
      <c r="F756" s="523"/>
    </row>
    <row r="757" spans="1:6" ht="14.25" customHeight="1" x14ac:dyDescent="0.35">
      <c r="A757" s="520"/>
      <c r="B757" s="521"/>
      <c r="D757" s="524"/>
      <c r="E757" s="523"/>
      <c r="F757" s="523"/>
    </row>
    <row r="758" spans="1:6" ht="14.25" customHeight="1" x14ac:dyDescent="0.35">
      <c r="A758" s="520"/>
      <c r="B758" s="521"/>
      <c r="D758" s="524"/>
      <c r="E758" s="523"/>
      <c r="F758" s="523"/>
    </row>
    <row r="759" spans="1:6" ht="14.25" customHeight="1" x14ac:dyDescent="0.35">
      <c r="A759" s="520"/>
      <c r="B759" s="521"/>
      <c r="D759" s="524"/>
      <c r="E759" s="523"/>
      <c r="F759" s="523"/>
    </row>
    <row r="760" spans="1:6" ht="14.25" customHeight="1" x14ac:dyDescent="0.35">
      <c r="A760" s="520"/>
      <c r="B760" s="521"/>
      <c r="D760" s="524"/>
      <c r="E760" s="523"/>
      <c r="F760" s="523"/>
    </row>
    <row r="761" spans="1:6" ht="14.25" customHeight="1" x14ac:dyDescent="0.35">
      <c r="A761" s="520"/>
      <c r="B761" s="521"/>
      <c r="D761" s="524"/>
      <c r="E761" s="523"/>
      <c r="F761" s="523"/>
    </row>
    <row r="762" spans="1:6" ht="14.25" customHeight="1" x14ac:dyDescent="0.35">
      <c r="A762" s="520"/>
      <c r="B762" s="521"/>
      <c r="D762" s="524"/>
      <c r="E762" s="523"/>
      <c r="F762" s="523"/>
    </row>
    <row r="763" spans="1:6" ht="14.25" customHeight="1" x14ac:dyDescent="0.35">
      <c r="A763" s="520"/>
      <c r="B763" s="521"/>
      <c r="D763" s="524"/>
      <c r="E763" s="523"/>
      <c r="F763" s="523"/>
    </row>
    <row r="764" spans="1:6" ht="14.25" customHeight="1" x14ac:dyDescent="0.35">
      <c r="A764" s="520"/>
      <c r="B764" s="521"/>
      <c r="D764" s="524"/>
      <c r="E764" s="523"/>
      <c r="F764" s="523"/>
    </row>
    <row r="765" spans="1:6" ht="14.25" customHeight="1" x14ac:dyDescent="0.35">
      <c r="A765" s="520"/>
      <c r="B765" s="521"/>
      <c r="D765" s="524"/>
      <c r="E765" s="523"/>
      <c r="F765" s="523"/>
    </row>
    <row r="766" spans="1:6" ht="14.25" customHeight="1" x14ac:dyDescent="0.35">
      <c r="A766" s="520"/>
      <c r="B766" s="521"/>
      <c r="D766" s="524"/>
      <c r="E766" s="523"/>
      <c r="F766" s="523"/>
    </row>
    <row r="767" spans="1:6" ht="14.25" customHeight="1" x14ac:dyDescent="0.35">
      <c r="A767" s="520"/>
      <c r="B767" s="521"/>
      <c r="D767" s="524"/>
      <c r="E767" s="523"/>
      <c r="F767" s="523"/>
    </row>
    <row r="768" spans="1:6" ht="14.25" customHeight="1" x14ac:dyDescent="0.35">
      <c r="A768" s="520"/>
      <c r="B768" s="521"/>
      <c r="D768" s="524"/>
      <c r="E768" s="523"/>
      <c r="F768" s="523"/>
    </row>
    <row r="769" spans="1:6" ht="14.25" customHeight="1" x14ac:dyDescent="0.35">
      <c r="A769" s="520"/>
      <c r="B769" s="521"/>
      <c r="D769" s="524"/>
      <c r="E769" s="523"/>
      <c r="F769" s="523"/>
    </row>
    <row r="770" spans="1:6" ht="14.25" customHeight="1" x14ac:dyDescent="0.35">
      <c r="A770" s="520"/>
      <c r="B770" s="521"/>
      <c r="D770" s="524"/>
      <c r="E770" s="523"/>
      <c r="F770" s="523"/>
    </row>
    <row r="771" spans="1:6" ht="14.25" customHeight="1" x14ac:dyDescent="0.35">
      <c r="A771" s="520"/>
      <c r="B771" s="521"/>
      <c r="D771" s="524"/>
      <c r="E771" s="523"/>
      <c r="F771" s="523"/>
    </row>
    <row r="772" spans="1:6" ht="14.25" customHeight="1" x14ac:dyDescent="0.35">
      <c r="A772" s="520"/>
      <c r="B772" s="521"/>
      <c r="D772" s="524"/>
      <c r="E772" s="523"/>
      <c r="F772" s="523"/>
    </row>
    <row r="773" spans="1:6" ht="14.25" customHeight="1" x14ac:dyDescent="0.35">
      <c r="A773" s="520"/>
      <c r="B773" s="521"/>
      <c r="D773" s="524"/>
      <c r="E773" s="523"/>
      <c r="F773" s="523"/>
    </row>
    <row r="774" spans="1:6" ht="14.25" customHeight="1" x14ac:dyDescent="0.35">
      <c r="A774" s="520"/>
      <c r="B774" s="521"/>
      <c r="D774" s="524"/>
      <c r="E774" s="523"/>
      <c r="F774" s="523"/>
    </row>
    <row r="775" spans="1:6" ht="14.25" customHeight="1" x14ac:dyDescent="0.35">
      <c r="A775" s="520"/>
      <c r="B775" s="521"/>
      <c r="D775" s="524"/>
      <c r="E775" s="523"/>
      <c r="F775" s="523"/>
    </row>
    <row r="776" spans="1:6" ht="14.25" customHeight="1" x14ac:dyDescent="0.35">
      <c r="A776" s="520"/>
      <c r="B776" s="521"/>
      <c r="D776" s="524"/>
      <c r="E776" s="523"/>
      <c r="F776" s="523"/>
    </row>
    <row r="777" spans="1:6" ht="14.25" customHeight="1" x14ac:dyDescent="0.35">
      <c r="A777" s="520"/>
      <c r="B777" s="521"/>
      <c r="D777" s="524"/>
      <c r="E777" s="523"/>
      <c r="F777" s="523"/>
    </row>
    <row r="778" spans="1:6" ht="14.25" customHeight="1" x14ac:dyDescent="0.35">
      <c r="A778" s="520"/>
      <c r="B778" s="521"/>
      <c r="D778" s="524"/>
      <c r="E778" s="523"/>
      <c r="F778" s="523"/>
    </row>
    <row r="779" spans="1:6" ht="14.25" customHeight="1" x14ac:dyDescent="0.35">
      <c r="A779" s="520"/>
      <c r="B779" s="521"/>
      <c r="D779" s="524"/>
      <c r="E779" s="523"/>
      <c r="F779" s="523"/>
    </row>
    <row r="780" spans="1:6" ht="14.25" customHeight="1" x14ac:dyDescent="0.35">
      <c r="A780" s="520"/>
      <c r="B780" s="521"/>
      <c r="D780" s="524"/>
      <c r="E780" s="523"/>
      <c r="F780" s="523"/>
    </row>
    <row r="781" spans="1:6" ht="14.25" customHeight="1" x14ac:dyDescent="0.35">
      <c r="A781" s="520"/>
      <c r="B781" s="521"/>
      <c r="D781" s="524"/>
      <c r="E781" s="523"/>
      <c r="F781" s="523"/>
    </row>
    <row r="782" spans="1:6" ht="14.25" customHeight="1" x14ac:dyDescent="0.35">
      <c r="A782" s="520"/>
      <c r="B782" s="521"/>
      <c r="D782" s="524"/>
      <c r="E782" s="523"/>
      <c r="F782" s="523"/>
    </row>
    <row r="783" spans="1:6" ht="14.25" customHeight="1" x14ac:dyDescent="0.35">
      <c r="A783" s="520"/>
      <c r="B783" s="521"/>
      <c r="D783" s="524"/>
      <c r="E783" s="523"/>
      <c r="F783" s="523"/>
    </row>
    <row r="784" spans="1:6" ht="14.25" customHeight="1" x14ac:dyDescent="0.35">
      <c r="A784" s="520"/>
      <c r="B784" s="521"/>
      <c r="D784" s="524"/>
      <c r="E784" s="523"/>
      <c r="F784" s="523"/>
    </row>
    <row r="785" spans="1:6" ht="14.25" customHeight="1" x14ac:dyDescent="0.35">
      <c r="A785" s="520"/>
      <c r="B785" s="521"/>
      <c r="D785" s="524"/>
      <c r="E785" s="523"/>
      <c r="F785" s="523"/>
    </row>
    <row r="786" spans="1:6" ht="14.25" customHeight="1" x14ac:dyDescent="0.35">
      <c r="A786" s="520"/>
      <c r="B786" s="521"/>
      <c r="D786" s="524"/>
      <c r="E786" s="523"/>
      <c r="F786" s="523"/>
    </row>
    <row r="787" spans="1:6" ht="14.25" customHeight="1" x14ac:dyDescent="0.35">
      <c r="A787" s="520"/>
      <c r="B787" s="521"/>
      <c r="D787" s="524"/>
      <c r="E787" s="523"/>
      <c r="F787" s="523"/>
    </row>
    <row r="788" spans="1:6" ht="14.25" customHeight="1" x14ac:dyDescent="0.35">
      <c r="A788" s="520"/>
      <c r="B788" s="521"/>
      <c r="D788" s="524"/>
      <c r="E788" s="523"/>
      <c r="F788" s="523"/>
    </row>
    <row r="789" spans="1:6" ht="14.25" customHeight="1" x14ac:dyDescent="0.35">
      <c r="A789" s="520"/>
      <c r="B789" s="521"/>
      <c r="D789" s="524"/>
      <c r="E789" s="523"/>
      <c r="F789" s="523"/>
    </row>
    <row r="790" spans="1:6" ht="14.25" customHeight="1" x14ac:dyDescent="0.35">
      <c r="A790" s="520"/>
      <c r="B790" s="521"/>
      <c r="D790" s="524"/>
      <c r="E790" s="523"/>
      <c r="F790" s="523"/>
    </row>
    <row r="791" spans="1:6" ht="14.25" customHeight="1" x14ac:dyDescent="0.35">
      <c r="A791" s="520"/>
      <c r="B791" s="521"/>
      <c r="D791" s="524"/>
      <c r="E791" s="523"/>
      <c r="F791" s="523"/>
    </row>
    <row r="792" spans="1:6" ht="14.25" customHeight="1" x14ac:dyDescent="0.35">
      <c r="A792" s="520"/>
      <c r="B792" s="521"/>
      <c r="D792" s="524"/>
      <c r="E792" s="523"/>
      <c r="F792" s="523"/>
    </row>
    <row r="793" spans="1:6" ht="14.25" customHeight="1" x14ac:dyDescent="0.35">
      <c r="A793" s="520"/>
      <c r="B793" s="521"/>
      <c r="D793" s="524"/>
      <c r="E793" s="523"/>
      <c r="F793" s="523"/>
    </row>
    <row r="794" spans="1:6" ht="14.25" customHeight="1" x14ac:dyDescent="0.35">
      <c r="A794" s="520"/>
      <c r="B794" s="521"/>
      <c r="D794" s="524"/>
      <c r="E794" s="523"/>
      <c r="F794" s="523"/>
    </row>
    <row r="795" spans="1:6" ht="14.25" customHeight="1" x14ac:dyDescent="0.35">
      <c r="A795" s="520"/>
      <c r="B795" s="521"/>
      <c r="D795" s="524"/>
      <c r="E795" s="523"/>
      <c r="F795" s="523"/>
    </row>
    <row r="796" spans="1:6" ht="14.25" customHeight="1" x14ac:dyDescent="0.35">
      <c r="A796" s="520"/>
      <c r="B796" s="521"/>
      <c r="D796" s="524"/>
      <c r="E796" s="523"/>
      <c r="F796" s="523"/>
    </row>
    <row r="797" spans="1:6" ht="14.25" customHeight="1" x14ac:dyDescent="0.35">
      <c r="A797" s="520"/>
      <c r="B797" s="521"/>
      <c r="D797" s="524"/>
      <c r="E797" s="523"/>
      <c r="F797" s="523"/>
    </row>
    <row r="798" spans="1:6" ht="14.25" customHeight="1" x14ac:dyDescent="0.35">
      <c r="A798" s="520"/>
      <c r="B798" s="521"/>
      <c r="D798" s="524"/>
      <c r="E798" s="523"/>
      <c r="F798" s="523"/>
    </row>
    <row r="799" spans="1:6" ht="14.25" customHeight="1" x14ac:dyDescent="0.35">
      <c r="A799" s="520"/>
      <c r="B799" s="521"/>
      <c r="D799" s="524"/>
      <c r="E799" s="523"/>
      <c r="F799" s="523"/>
    </row>
    <row r="800" spans="1:6" ht="14.25" customHeight="1" x14ac:dyDescent="0.35">
      <c r="A800" s="520"/>
      <c r="B800" s="521"/>
      <c r="D800" s="524"/>
      <c r="E800" s="523"/>
      <c r="F800" s="523"/>
    </row>
    <row r="801" spans="1:6" ht="14.25" customHeight="1" x14ac:dyDescent="0.35">
      <c r="A801" s="520"/>
      <c r="B801" s="521"/>
      <c r="D801" s="524"/>
      <c r="E801" s="523"/>
      <c r="F801" s="523"/>
    </row>
    <row r="802" spans="1:6" ht="14.25" customHeight="1" x14ac:dyDescent="0.35">
      <c r="A802" s="520"/>
      <c r="B802" s="521"/>
      <c r="D802" s="524"/>
      <c r="E802" s="523"/>
      <c r="F802" s="523"/>
    </row>
    <row r="803" spans="1:6" ht="14.25" customHeight="1" x14ac:dyDescent="0.35">
      <c r="A803" s="520"/>
      <c r="B803" s="521"/>
      <c r="D803" s="524"/>
      <c r="E803" s="523"/>
      <c r="F803" s="523"/>
    </row>
    <row r="804" spans="1:6" ht="14.25" customHeight="1" x14ac:dyDescent="0.35">
      <c r="A804" s="520"/>
      <c r="B804" s="521"/>
      <c r="D804" s="524"/>
      <c r="E804" s="523"/>
      <c r="F804" s="523"/>
    </row>
    <row r="805" spans="1:6" ht="14.25" customHeight="1" x14ac:dyDescent="0.35">
      <c r="A805" s="520"/>
      <c r="B805" s="521"/>
      <c r="D805" s="524"/>
      <c r="E805" s="523"/>
      <c r="F805" s="523"/>
    </row>
    <row r="806" spans="1:6" ht="14.25" customHeight="1" x14ac:dyDescent="0.35">
      <c r="A806" s="520"/>
      <c r="B806" s="521"/>
      <c r="D806" s="524"/>
      <c r="E806" s="523"/>
      <c r="F806" s="523"/>
    </row>
    <row r="807" spans="1:6" ht="14.25" customHeight="1" x14ac:dyDescent="0.35">
      <c r="A807" s="520"/>
      <c r="B807" s="521"/>
      <c r="D807" s="524"/>
      <c r="E807" s="523"/>
      <c r="F807" s="523"/>
    </row>
    <row r="808" spans="1:6" ht="14.25" customHeight="1" x14ac:dyDescent="0.35">
      <c r="A808" s="520"/>
      <c r="B808" s="521"/>
      <c r="D808" s="524"/>
      <c r="E808" s="523"/>
      <c r="F808" s="523"/>
    </row>
    <row r="809" spans="1:6" ht="14.25" customHeight="1" x14ac:dyDescent="0.35">
      <c r="A809" s="520"/>
      <c r="B809" s="521"/>
      <c r="D809" s="524"/>
      <c r="E809" s="523"/>
      <c r="F809" s="523"/>
    </row>
    <row r="810" spans="1:6" ht="14.25" customHeight="1" x14ac:dyDescent="0.35">
      <c r="A810" s="520"/>
      <c r="B810" s="521"/>
      <c r="D810" s="524"/>
      <c r="E810" s="523"/>
      <c r="F810" s="523"/>
    </row>
    <row r="811" spans="1:6" ht="14.25" customHeight="1" x14ac:dyDescent="0.35">
      <c r="A811" s="520"/>
      <c r="B811" s="521"/>
      <c r="D811" s="524"/>
      <c r="E811" s="523"/>
      <c r="F811" s="523"/>
    </row>
    <row r="812" spans="1:6" ht="14.25" customHeight="1" x14ac:dyDescent="0.35">
      <c r="A812" s="520"/>
      <c r="B812" s="521"/>
      <c r="D812" s="524"/>
      <c r="E812" s="523"/>
      <c r="F812" s="523"/>
    </row>
    <row r="813" spans="1:6" ht="14.25" customHeight="1" x14ac:dyDescent="0.35">
      <c r="A813" s="520"/>
      <c r="B813" s="521"/>
      <c r="D813" s="524"/>
      <c r="E813" s="523"/>
      <c r="F813" s="523"/>
    </row>
    <row r="814" spans="1:6" ht="14.25" customHeight="1" x14ac:dyDescent="0.35">
      <c r="A814" s="520"/>
      <c r="B814" s="521"/>
      <c r="D814" s="524"/>
      <c r="E814" s="523"/>
      <c r="F814" s="523"/>
    </row>
    <row r="815" spans="1:6" ht="14.25" customHeight="1" x14ac:dyDescent="0.35">
      <c r="A815" s="520"/>
      <c r="B815" s="521"/>
      <c r="D815" s="524"/>
      <c r="E815" s="523"/>
      <c r="F815" s="523"/>
    </row>
    <row r="816" spans="1:6" ht="14.25" customHeight="1" x14ac:dyDescent="0.35">
      <c r="A816" s="520"/>
      <c r="B816" s="521"/>
      <c r="D816" s="524"/>
      <c r="E816" s="523"/>
      <c r="F816" s="523"/>
    </row>
    <row r="817" spans="1:6" ht="14.25" customHeight="1" x14ac:dyDescent="0.35">
      <c r="A817" s="520"/>
      <c r="B817" s="521"/>
      <c r="D817" s="524"/>
      <c r="E817" s="523"/>
      <c r="F817" s="523"/>
    </row>
    <row r="818" spans="1:6" ht="14.25" customHeight="1" x14ac:dyDescent="0.35">
      <c r="A818" s="520"/>
      <c r="B818" s="521"/>
      <c r="D818" s="524"/>
      <c r="E818" s="523"/>
      <c r="F818" s="523"/>
    </row>
    <row r="819" spans="1:6" ht="14.25" customHeight="1" x14ac:dyDescent="0.35">
      <c r="A819" s="520"/>
      <c r="B819" s="521"/>
      <c r="D819" s="524"/>
      <c r="E819" s="523"/>
      <c r="F819" s="523"/>
    </row>
    <row r="820" spans="1:6" ht="14.25" customHeight="1" x14ac:dyDescent="0.35">
      <c r="A820" s="520"/>
      <c r="B820" s="521"/>
      <c r="D820" s="524"/>
      <c r="E820" s="523"/>
      <c r="F820" s="523"/>
    </row>
    <row r="821" spans="1:6" ht="14.25" customHeight="1" x14ac:dyDescent="0.35">
      <c r="A821" s="520"/>
      <c r="B821" s="521"/>
      <c r="D821" s="524"/>
      <c r="E821" s="523"/>
      <c r="F821" s="523"/>
    </row>
    <row r="822" spans="1:6" ht="14.25" customHeight="1" x14ac:dyDescent="0.35">
      <c r="A822" s="520"/>
      <c r="B822" s="521"/>
      <c r="D822" s="524"/>
      <c r="E822" s="523"/>
      <c r="F822" s="523"/>
    </row>
    <row r="823" spans="1:6" ht="14.25" customHeight="1" x14ac:dyDescent="0.35">
      <c r="A823" s="520"/>
      <c r="B823" s="521"/>
      <c r="D823" s="524"/>
      <c r="E823" s="523"/>
      <c r="F823" s="523"/>
    </row>
    <row r="824" spans="1:6" ht="14.25" customHeight="1" x14ac:dyDescent="0.35">
      <c r="A824" s="520"/>
      <c r="B824" s="521"/>
      <c r="D824" s="524"/>
      <c r="E824" s="523"/>
      <c r="F824" s="523"/>
    </row>
    <row r="825" spans="1:6" ht="14.25" customHeight="1" x14ac:dyDescent="0.35">
      <c r="A825" s="520"/>
      <c r="B825" s="521"/>
      <c r="D825" s="524"/>
      <c r="E825" s="523"/>
      <c r="F825" s="523"/>
    </row>
    <row r="826" spans="1:6" ht="14.25" customHeight="1" x14ac:dyDescent="0.35">
      <c r="A826" s="520"/>
      <c r="B826" s="521"/>
      <c r="D826" s="524"/>
      <c r="E826" s="523"/>
      <c r="F826" s="523"/>
    </row>
    <row r="827" spans="1:6" ht="14.25" customHeight="1" x14ac:dyDescent="0.35">
      <c r="A827" s="520"/>
      <c r="B827" s="521"/>
      <c r="D827" s="524"/>
      <c r="E827" s="523"/>
      <c r="F827" s="523"/>
    </row>
    <row r="828" spans="1:6" ht="14.25" customHeight="1" x14ac:dyDescent="0.35">
      <c r="A828" s="520"/>
      <c r="B828" s="521"/>
      <c r="D828" s="524"/>
      <c r="E828" s="523"/>
      <c r="F828" s="523"/>
    </row>
    <row r="829" spans="1:6" ht="14.25" customHeight="1" x14ac:dyDescent="0.35">
      <c r="A829" s="520"/>
      <c r="B829" s="521"/>
      <c r="D829" s="524"/>
      <c r="E829" s="523"/>
      <c r="F829" s="523"/>
    </row>
    <row r="830" spans="1:6" ht="14.25" customHeight="1" x14ac:dyDescent="0.35">
      <c r="A830" s="520"/>
      <c r="B830" s="521"/>
      <c r="D830" s="524"/>
      <c r="E830" s="523"/>
      <c r="F830" s="523"/>
    </row>
    <row r="831" spans="1:6" ht="14.25" customHeight="1" x14ac:dyDescent="0.35">
      <c r="A831" s="520"/>
      <c r="B831" s="521"/>
      <c r="D831" s="524"/>
      <c r="E831" s="523"/>
      <c r="F831" s="523"/>
    </row>
    <row r="832" spans="1:6" ht="14.25" customHeight="1" x14ac:dyDescent="0.35">
      <c r="A832" s="520"/>
      <c r="B832" s="521"/>
      <c r="D832" s="524"/>
      <c r="E832" s="523"/>
      <c r="F832" s="523"/>
    </row>
    <row r="833" spans="1:6" ht="14.25" customHeight="1" x14ac:dyDescent="0.35">
      <c r="A833" s="520"/>
      <c r="B833" s="521"/>
      <c r="D833" s="524"/>
      <c r="E833" s="523"/>
      <c r="F833" s="523"/>
    </row>
    <row r="834" spans="1:6" ht="14.25" customHeight="1" x14ac:dyDescent="0.35">
      <c r="A834" s="520"/>
      <c r="B834" s="521"/>
      <c r="D834" s="524"/>
      <c r="E834" s="523"/>
      <c r="F834" s="523"/>
    </row>
    <row r="835" spans="1:6" ht="14.25" customHeight="1" x14ac:dyDescent="0.35">
      <c r="A835" s="520"/>
      <c r="B835" s="521"/>
      <c r="D835" s="524"/>
      <c r="E835" s="523"/>
      <c r="F835" s="523"/>
    </row>
    <row r="836" spans="1:6" ht="14.25" customHeight="1" x14ac:dyDescent="0.35">
      <c r="A836" s="520"/>
      <c r="B836" s="521"/>
      <c r="D836" s="524"/>
      <c r="E836" s="523"/>
      <c r="F836" s="523"/>
    </row>
    <row r="837" spans="1:6" ht="14.25" customHeight="1" x14ac:dyDescent="0.35">
      <c r="A837" s="520"/>
      <c r="B837" s="521"/>
      <c r="D837" s="524"/>
      <c r="E837" s="523"/>
      <c r="F837" s="523"/>
    </row>
    <row r="838" spans="1:6" ht="14.25" customHeight="1" x14ac:dyDescent="0.35">
      <c r="A838" s="520"/>
      <c r="B838" s="521"/>
      <c r="D838" s="524"/>
      <c r="E838" s="523"/>
      <c r="F838" s="523"/>
    </row>
    <row r="839" spans="1:6" ht="14.25" customHeight="1" x14ac:dyDescent="0.35">
      <c r="A839" s="520"/>
      <c r="B839" s="521"/>
      <c r="D839" s="524"/>
      <c r="E839" s="523"/>
      <c r="F839" s="523"/>
    </row>
    <row r="840" spans="1:6" ht="14.25" customHeight="1" x14ac:dyDescent="0.35">
      <c r="A840" s="520"/>
      <c r="B840" s="521"/>
      <c r="D840" s="524"/>
      <c r="E840" s="523"/>
      <c r="F840" s="523"/>
    </row>
    <row r="841" spans="1:6" ht="14.25" customHeight="1" x14ac:dyDescent="0.35">
      <c r="A841" s="520"/>
      <c r="B841" s="521"/>
      <c r="D841" s="524"/>
      <c r="E841" s="523"/>
      <c r="F841" s="523"/>
    </row>
    <row r="842" spans="1:6" ht="14.25" customHeight="1" x14ac:dyDescent="0.35">
      <c r="A842" s="520"/>
      <c r="B842" s="521"/>
      <c r="D842" s="524"/>
      <c r="E842" s="523"/>
      <c r="F842" s="523"/>
    </row>
    <row r="843" spans="1:6" ht="14.25" customHeight="1" x14ac:dyDescent="0.35">
      <c r="A843" s="520"/>
      <c r="B843" s="521"/>
      <c r="D843" s="524"/>
      <c r="E843" s="523"/>
      <c r="F843" s="523"/>
    </row>
    <row r="844" spans="1:6" ht="14.25" customHeight="1" x14ac:dyDescent="0.35">
      <c r="A844" s="520"/>
      <c r="B844" s="521"/>
      <c r="D844" s="524"/>
      <c r="E844" s="523"/>
      <c r="F844" s="523"/>
    </row>
    <row r="845" spans="1:6" ht="14.25" customHeight="1" x14ac:dyDescent="0.35">
      <c r="A845" s="520"/>
      <c r="B845" s="521"/>
      <c r="D845" s="524"/>
      <c r="E845" s="523"/>
      <c r="F845" s="523"/>
    </row>
    <row r="846" spans="1:6" ht="14.25" customHeight="1" x14ac:dyDescent="0.35">
      <c r="A846" s="520"/>
      <c r="B846" s="521"/>
      <c r="D846" s="524"/>
      <c r="E846" s="523"/>
      <c r="F846" s="523"/>
    </row>
    <row r="847" spans="1:6" ht="14.25" customHeight="1" x14ac:dyDescent="0.35">
      <c r="A847" s="520"/>
      <c r="B847" s="521"/>
      <c r="D847" s="524"/>
      <c r="E847" s="523"/>
      <c r="F847" s="523"/>
    </row>
    <row r="848" spans="1:6" ht="14.25" customHeight="1" x14ac:dyDescent="0.35">
      <c r="A848" s="520"/>
      <c r="B848" s="521"/>
      <c r="D848" s="524"/>
      <c r="E848" s="523"/>
      <c r="F848" s="523"/>
    </row>
    <row r="849" spans="1:6" ht="14.25" customHeight="1" x14ac:dyDescent="0.35">
      <c r="A849" s="520"/>
      <c r="B849" s="521"/>
      <c r="D849" s="524"/>
      <c r="E849" s="523"/>
      <c r="F849" s="523"/>
    </row>
    <row r="850" spans="1:6" ht="14.25" customHeight="1" x14ac:dyDescent="0.35">
      <c r="A850" s="520"/>
      <c r="B850" s="521"/>
      <c r="D850" s="524"/>
      <c r="E850" s="523"/>
      <c r="F850" s="523"/>
    </row>
    <row r="851" spans="1:6" ht="14.25" customHeight="1" x14ac:dyDescent="0.35">
      <c r="A851" s="520"/>
      <c r="B851" s="521"/>
      <c r="D851" s="524"/>
      <c r="E851" s="523"/>
      <c r="F851" s="523"/>
    </row>
    <row r="852" spans="1:6" ht="14.25" customHeight="1" x14ac:dyDescent="0.35">
      <c r="A852" s="520"/>
      <c r="B852" s="521"/>
      <c r="D852" s="524"/>
      <c r="E852" s="523"/>
      <c r="F852" s="523"/>
    </row>
    <row r="853" spans="1:6" ht="14.25" customHeight="1" x14ac:dyDescent="0.35">
      <c r="A853" s="520"/>
      <c r="B853" s="521"/>
      <c r="D853" s="524"/>
      <c r="E853" s="523"/>
      <c r="F853" s="523"/>
    </row>
    <row r="854" spans="1:6" ht="14.25" customHeight="1" x14ac:dyDescent="0.35">
      <c r="A854" s="520"/>
      <c r="B854" s="521"/>
      <c r="D854" s="524"/>
      <c r="E854" s="523"/>
      <c r="F854" s="523"/>
    </row>
    <row r="855" spans="1:6" ht="14.25" customHeight="1" x14ac:dyDescent="0.35">
      <c r="A855" s="520"/>
      <c r="B855" s="521"/>
      <c r="D855" s="524"/>
      <c r="E855" s="523"/>
      <c r="F855" s="523"/>
    </row>
    <row r="856" spans="1:6" ht="14.25" customHeight="1" x14ac:dyDescent="0.35">
      <c r="A856" s="520"/>
      <c r="B856" s="521"/>
      <c r="D856" s="524"/>
      <c r="E856" s="523"/>
      <c r="F856" s="523"/>
    </row>
    <row r="857" spans="1:6" ht="14.25" customHeight="1" x14ac:dyDescent="0.35">
      <c r="A857" s="520"/>
      <c r="B857" s="521"/>
      <c r="D857" s="524"/>
      <c r="E857" s="523"/>
      <c r="F857" s="523"/>
    </row>
    <row r="858" spans="1:6" ht="14.25" customHeight="1" x14ac:dyDescent="0.35">
      <c r="A858" s="520"/>
      <c r="B858" s="521"/>
      <c r="D858" s="524"/>
      <c r="E858" s="523"/>
      <c r="F858" s="523"/>
    </row>
    <row r="859" spans="1:6" ht="14.25" customHeight="1" x14ac:dyDescent="0.35">
      <c r="A859" s="520"/>
      <c r="B859" s="521"/>
      <c r="D859" s="524"/>
      <c r="E859" s="523"/>
      <c r="F859" s="523"/>
    </row>
    <row r="860" spans="1:6" ht="14.25" customHeight="1" x14ac:dyDescent="0.35">
      <c r="A860" s="520"/>
      <c r="B860" s="521"/>
      <c r="D860" s="524"/>
      <c r="E860" s="523"/>
      <c r="F860" s="523"/>
    </row>
    <row r="861" spans="1:6" ht="14.25" customHeight="1" x14ac:dyDescent="0.35">
      <c r="A861" s="520"/>
      <c r="B861" s="521"/>
      <c r="D861" s="524"/>
      <c r="E861" s="523"/>
      <c r="F861" s="523"/>
    </row>
    <row r="862" spans="1:6" ht="14.25" customHeight="1" x14ac:dyDescent="0.35">
      <c r="A862" s="520"/>
      <c r="B862" s="521"/>
      <c r="D862" s="524"/>
      <c r="E862" s="523"/>
      <c r="F862" s="523"/>
    </row>
    <row r="863" spans="1:6" ht="14.25" customHeight="1" x14ac:dyDescent="0.35">
      <c r="A863" s="520"/>
      <c r="B863" s="521"/>
      <c r="D863" s="524"/>
      <c r="E863" s="523"/>
      <c r="F863" s="523"/>
    </row>
    <row r="864" spans="1:6" ht="14.25" customHeight="1" x14ac:dyDescent="0.35">
      <c r="A864" s="520"/>
      <c r="B864" s="521"/>
      <c r="D864" s="524"/>
      <c r="E864" s="523"/>
      <c r="F864" s="523"/>
    </row>
    <row r="865" spans="1:6" ht="14.25" customHeight="1" x14ac:dyDescent="0.35">
      <c r="A865" s="520"/>
      <c r="B865" s="521"/>
      <c r="D865" s="524"/>
      <c r="E865" s="523"/>
      <c r="F865" s="523"/>
    </row>
    <row r="866" spans="1:6" ht="14.25" customHeight="1" x14ac:dyDescent="0.35">
      <c r="A866" s="520"/>
      <c r="B866" s="521"/>
      <c r="D866" s="524"/>
      <c r="E866" s="523"/>
      <c r="F866" s="523"/>
    </row>
    <row r="867" spans="1:6" ht="14.25" customHeight="1" x14ac:dyDescent="0.35">
      <c r="A867" s="520"/>
      <c r="B867" s="521"/>
      <c r="D867" s="524"/>
      <c r="E867" s="523"/>
      <c r="F867" s="523"/>
    </row>
    <row r="868" spans="1:6" ht="14.25" customHeight="1" x14ac:dyDescent="0.35">
      <c r="A868" s="520"/>
      <c r="B868" s="521"/>
      <c r="D868" s="524"/>
      <c r="E868" s="523"/>
      <c r="F868" s="523"/>
    </row>
    <row r="869" spans="1:6" ht="14.25" customHeight="1" x14ac:dyDescent="0.35">
      <c r="A869" s="520"/>
      <c r="B869" s="521"/>
      <c r="D869" s="524"/>
      <c r="E869" s="523"/>
      <c r="F869" s="523"/>
    </row>
    <row r="870" spans="1:6" ht="14.25" customHeight="1" x14ac:dyDescent="0.35">
      <c r="A870" s="520"/>
      <c r="B870" s="521"/>
      <c r="D870" s="524"/>
      <c r="E870" s="523"/>
      <c r="F870" s="523"/>
    </row>
    <row r="871" spans="1:6" ht="14.25" customHeight="1" x14ac:dyDescent="0.35">
      <c r="A871" s="520"/>
      <c r="B871" s="521"/>
      <c r="D871" s="524"/>
      <c r="E871" s="523"/>
      <c r="F871" s="523"/>
    </row>
    <row r="872" spans="1:6" ht="14.25" customHeight="1" x14ac:dyDescent="0.35">
      <c r="A872" s="520"/>
      <c r="B872" s="521"/>
      <c r="D872" s="524"/>
      <c r="E872" s="523"/>
      <c r="F872" s="523"/>
    </row>
    <row r="873" spans="1:6" ht="14.25" customHeight="1" x14ac:dyDescent="0.35">
      <c r="A873" s="520"/>
      <c r="B873" s="521"/>
      <c r="D873" s="524"/>
      <c r="E873" s="523"/>
      <c r="F873" s="523"/>
    </row>
    <row r="874" spans="1:6" ht="14.25" customHeight="1" x14ac:dyDescent="0.35">
      <c r="A874" s="520"/>
      <c r="B874" s="521"/>
      <c r="D874" s="524"/>
      <c r="E874" s="523"/>
      <c r="F874" s="523"/>
    </row>
    <row r="875" spans="1:6" ht="14.25" customHeight="1" x14ac:dyDescent="0.35">
      <c r="A875" s="520"/>
      <c r="B875" s="521"/>
      <c r="D875" s="524"/>
      <c r="E875" s="523"/>
      <c r="F875" s="523"/>
    </row>
    <row r="876" spans="1:6" ht="14.25" customHeight="1" x14ac:dyDescent="0.35">
      <c r="A876" s="520"/>
      <c r="B876" s="521"/>
      <c r="D876" s="524"/>
      <c r="E876" s="523"/>
      <c r="F876" s="523"/>
    </row>
    <row r="877" spans="1:6" ht="14.25" customHeight="1" x14ac:dyDescent="0.35">
      <c r="A877" s="520"/>
      <c r="B877" s="521"/>
      <c r="D877" s="524"/>
      <c r="E877" s="523"/>
      <c r="F877" s="523"/>
    </row>
    <row r="878" spans="1:6" ht="14.25" customHeight="1" x14ac:dyDescent="0.35">
      <c r="A878" s="520"/>
      <c r="B878" s="521"/>
      <c r="D878" s="524"/>
      <c r="E878" s="523"/>
      <c r="F878" s="523"/>
    </row>
    <row r="879" spans="1:6" ht="14.25" customHeight="1" x14ac:dyDescent="0.35">
      <c r="A879" s="520"/>
      <c r="B879" s="521"/>
      <c r="D879" s="524"/>
      <c r="E879" s="523"/>
      <c r="F879" s="523"/>
    </row>
    <row r="880" spans="1:6" ht="14.25" customHeight="1" x14ac:dyDescent="0.35">
      <c r="A880" s="520"/>
      <c r="B880" s="521"/>
      <c r="D880" s="524"/>
      <c r="E880" s="523"/>
      <c r="F880" s="523"/>
    </row>
    <row r="881" spans="1:6" ht="14.25" customHeight="1" x14ac:dyDescent="0.35">
      <c r="A881" s="520"/>
      <c r="B881" s="521"/>
      <c r="D881" s="524"/>
      <c r="E881" s="523"/>
      <c r="F881" s="523"/>
    </row>
    <row r="882" spans="1:6" ht="14.25" customHeight="1" x14ac:dyDescent="0.35">
      <c r="A882" s="520"/>
      <c r="B882" s="521"/>
      <c r="D882" s="524"/>
      <c r="E882" s="523"/>
      <c r="F882" s="523"/>
    </row>
    <row r="883" spans="1:6" ht="14.25" customHeight="1" x14ac:dyDescent="0.35">
      <c r="A883" s="520"/>
      <c r="B883" s="521"/>
      <c r="D883" s="524"/>
      <c r="E883" s="523"/>
      <c r="F883" s="523"/>
    </row>
    <row r="884" spans="1:6" ht="14.25" customHeight="1" x14ac:dyDescent="0.35">
      <c r="A884" s="520"/>
      <c r="B884" s="521"/>
      <c r="D884" s="524"/>
      <c r="E884" s="523"/>
      <c r="F884" s="523"/>
    </row>
    <row r="885" spans="1:6" ht="14.25" customHeight="1" x14ac:dyDescent="0.35">
      <c r="A885" s="520"/>
      <c r="B885" s="521"/>
      <c r="D885" s="524"/>
      <c r="E885" s="523"/>
      <c r="F885" s="523"/>
    </row>
    <row r="886" spans="1:6" ht="14.25" customHeight="1" x14ac:dyDescent="0.35">
      <c r="A886" s="520"/>
      <c r="B886" s="521"/>
      <c r="D886" s="524"/>
      <c r="E886" s="523"/>
      <c r="F886" s="523"/>
    </row>
    <row r="887" spans="1:6" ht="14.25" customHeight="1" x14ac:dyDescent="0.35">
      <c r="A887" s="520"/>
      <c r="B887" s="521"/>
      <c r="D887" s="524"/>
      <c r="E887" s="523"/>
      <c r="F887" s="523"/>
    </row>
    <row r="888" spans="1:6" ht="14.25" customHeight="1" x14ac:dyDescent="0.35">
      <c r="A888" s="520"/>
      <c r="B888" s="521"/>
      <c r="D888" s="524"/>
      <c r="E888" s="523"/>
      <c r="F888" s="523"/>
    </row>
    <row r="889" spans="1:6" ht="14.25" customHeight="1" x14ac:dyDescent="0.35">
      <c r="A889" s="520"/>
      <c r="B889" s="521"/>
      <c r="D889" s="524"/>
      <c r="E889" s="523"/>
      <c r="F889" s="523"/>
    </row>
    <row r="890" spans="1:6" ht="14.25" customHeight="1" x14ac:dyDescent="0.35">
      <c r="A890" s="520"/>
      <c r="B890" s="521"/>
      <c r="D890" s="524"/>
      <c r="E890" s="523"/>
      <c r="F890" s="523"/>
    </row>
    <row r="891" spans="1:6" ht="14.25" customHeight="1" x14ac:dyDescent="0.35">
      <c r="A891" s="520"/>
      <c r="B891" s="521"/>
      <c r="D891" s="524"/>
      <c r="E891" s="523"/>
      <c r="F891" s="523"/>
    </row>
    <row r="892" spans="1:6" ht="14.25" customHeight="1" x14ac:dyDescent="0.35">
      <c r="A892" s="520"/>
      <c r="B892" s="521"/>
      <c r="D892" s="524"/>
      <c r="E892" s="523"/>
      <c r="F892" s="523"/>
    </row>
    <row r="893" spans="1:6" ht="14.25" customHeight="1" x14ac:dyDescent="0.35">
      <c r="A893" s="520"/>
      <c r="B893" s="521"/>
      <c r="D893" s="524"/>
      <c r="E893" s="523"/>
      <c r="F893" s="523"/>
    </row>
    <row r="894" spans="1:6" ht="14.25" customHeight="1" x14ac:dyDescent="0.35">
      <c r="A894" s="520"/>
      <c r="B894" s="521"/>
      <c r="D894" s="524"/>
      <c r="E894" s="523"/>
      <c r="F894" s="523"/>
    </row>
    <row r="895" spans="1:6" ht="14.25" customHeight="1" x14ac:dyDescent="0.35">
      <c r="A895" s="520"/>
      <c r="B895" s="521"/>
      <c r="D895" s="524"/>
      <c r="E895" s="523"/>
      <c r="F895" s="523"/>
    </row>
    <row r="896" spans="1:6" ht="14.25" customHeight="1" x14ac:dyDescent="0.35">
      <c r="A896" s="520"/>
      <c r="B896" s="521"/>
      <c r="D896" s="524"/>
      <c r="E896" s="523"/>
      <c r="F896" s="523"/>
    </row>
    <row r="897" spans="1:6" ht="14.25" customHeight="1" x14ac:dyDescent="0.35">
      <c r="A897" s="520"/>
      <c r="B897" s="521"/>
      <c r="D897" s="524"/>
      <c r="E897" s="523"/>
      <c r="F897" s="523"/>
    </row>
    <row r="898" spans="1:6" ht="14.25" customHeight="1" x14ac:dyDescent="0.35">
      <c r="A898" s="520"/>
      <c r="B898" s="521"/>
      <c r="D898" s="524"/>
      <c r="E898" s="523"/>
      <c r="F898" s="523"/>
    </row>
    <row r="899" spans="1:6" ht="14.25" customHeight="1" x14ac:dyDescent="0.35">
      <c r="A899" s="520"/>
      <c r="B899" s="521"/>
      <c r="D899" s="524"/>
      <c r="E899" s="523"/>
      <c r="F899" s="523"/>
    </row>
    <row r="900" spans="1:6" ht="14.25" customHeight="1" x14ac:dyDescent="0.35">
      <c r="A900" s="520"/>
      <c r="B900" s="521"/>
      <c r="D900" s="524"/>
      <c r="E900" s="523"/>
      <c r="F900" s="523"/>
    </row>
    <row r="901" spans="1:6" ht="14.25" customHeight="1" x14ac:dyDescent="0.35">
      <c r="A901" s="520"/>
      <c r="B901" s="521"/>
      <c r="D901" s="524"/>
      <c r="E901" s="523"/>
      <c r="F901" s="523"/>
    </row>
    <row r="902" spans="1:6" ht="14.25" customHeight="1" x14ac:dyDescent="0.35">
      <c r="A902" s="520"/>
      <c r="B902" s="521"/>
      <c r="D902" s="524"/>
      <c r="E902" s="523"/>
      <c r="F902" s="523"/>
    </row>
    <row r="903" spans="1:6" ht="14.25" customHeight="1" x14ac:dyDescent="0.35">
      <c r="A903" s="520"/>
      <c r="B903" s="521"/>
      <c r="D903" s="524"/>
      <c r="E903" s="523"/>
      <c r="F903" s="523"/>
    </row>
    <row r="904" spans="1:6" ht="14.25" customHeight="1" x14ac:dyDescent="0.35">
      <c r="A904" s="520"/>
      <c r="B904" s="521"/>
      <c r="D904" s="524"/>
      <c r="E904" s="523"/>
      <c r="F904" s="523"/>
    </row>
    <row r="905" spans="1:6" ht="14.25" customHeight="1" x14ac:dyDescent="0.35">
      <c r="A905" s="520"/>
      <c r="B905" s="521"/>
      <c r="D905" s="524"/>
      <c r="E905" s="523"/>
      <c r="F905" s="523"/>
    </row>
    <row r="906" spans="1:6" ht="14.25" customHeight="1" x14ac:dyDescent="0.35">
      <c r="A906" s="520"/>
      <c r="B906" s="521"/>
      <c r="D906" s="524"/>
      <c r="E906" s="523"/>
      <c r="F906" s="523"/>
    </row>
    <row r="907" spans="1:6" ht="14.25" customHeight="1" x14ac:dyDescent="0.35">
      <c r="A907" s="520"/>
      <c r="B907" s="521"/>
      <c r="D907" s="524"/>
      <c r="E907" s="523"/>
      <c r="F907" s="523"/>
    </row>
    <row r="908" spans="1:6" ht="14.25" customHeight="1" x14ac:dyDescent="0.35">
      <c r="A908" s="520"/>
      <c r="B908" s="521"/>
      <c r="D908" s="524"/>
      <c r="E908" s="523"/>
      <c r="F908" s="523"/>
    </row>
    <row r="909" spans="1:6" ht="14.25" customHeight="1" x14ac:dyDescent="0.35">
      <c r="A909" s="520"/>
      <c r="B909" s="521"/>
      <c r="D909" s="524"/>
      <c r="E909" s="523"/>
      <c r="F909" s="523"/>
    </row>
    <row r="910" spans="1:6" ht="14.25" customHeight="1" x14ac:dyDescent="0.35">
      <c r="A910" s="520"/>
      <c r="B910" s="521"/>
      <c r="D910" s="524"/>
      <c r="E910" s="523"/>
      <c r="F910" s="523"/>
    </row>
    <row r="911" spans="1:6" ht="14.25" customHeight="1" x14ac:dyDescent="0.35">
      <c r="A911" s="520"/>
      <c r="B911" s="521"/>
      <c r="D911" s="524"/>
      <c r="E911" s="523"/>
      <c r="F911" s="523"/>
    </row>
    <row r="912" spans="1:6" ht="14.25" customHeight="1" x14ac:dyDescent="0.35">
      <c r="A912" s="520"/>
      <c r="B912" s="521"/>
      <c r="D912" s="524"/>
      <c r="E912" s="523"/>
      <c r="F912" s="523"/>
    </row>
    <row r="913" spans="1:6" ht="14.25" customHeight="1" x14ac:dyDescent="0.35">
      <c r="A913" s="520"/>
      <c r="B913" s="521"/>
      <c r="D913" s="524"/>
      <c r="E913" s="523"/>
      <c r="F913" s="523"/>
    </row>
    <row r="914" spans="1:6" ht="14.25" customHeight="1" x14ac:dyDescent="0.35">
      <c r="A914" s="520"/>
      <c r="B914" s="521"/>
      <c r="D914" s="524"/>
      <c r="E914" s="523"/>
      <c r="F914" s="523"/>
    </row>
    <row r="915" spans="1:6" ht="14.25" customHeight="1" x14ac:dyDescent="0.35">
      <c r="A915" s="520"/>
      <c r="B915" s="521"/>
      <c r="D915" s="524"/>
      <c r="E915" s="523"/>
      <c r="F915" s="523"/>
    </row>
    <row r="916" spans="1:6" ht="14.25" customHeight="1" x14ac:dyDescent="0.35">
      <c r="A916" s="520"/>
      <c r="B916" s="521"/>
      <c r="D916" s="524"/>
      <c r="E916" s="523"/>
      <c r="F916" s="523"/>
    </row>
    <row r="917" spans="1:6" ht="14.25" customHeight="1" x14ac:dyDescent="0.35">
      <c r="A917" s="520"/>
      <c r="B917" s="521"/>
      <c r="D917" s="524"/>
      <c r="E917" s="523"/>
      <c r="F917" s="523"/>
    </row>
    <row r="918" spans="1:6" ht="14.25" customHeight="1" x14ac:dyDescent="0.35">
      <c r="A918" s="520"/>
      <c r="B918" s="521"/>
      <c r="D918" s="524"/>
      <c r="E918" s="523"/>
      <c r="F918" s="523"/>
    </row>
    <row r="919" spans="1:6" ht="14.25" customHeight="1" x14ac:dyDescent="0.35">
      <c r="A919" s="520"/>
      <c r="B919" s="521"/>
      <c r="D919" s="524"/>
      <c r="E919" s="523"/>
      <c r="F919" s="523"/>
    </row>
    <row r="920" spans="1:6" ht="14.25" customHeight="1" x14ac:dyDescent="0.35">
      <c r="A920" s="520"/>
      <c r="B920" s="521"/>
      <c r="D920" s="524"/>
      <c r="E920" s="523"/>
      <c r="F920" s="523"/>
    </row>
    <row r="921" spans="1:6" ht="14.25" customHeight="1" x14ac:dyDescent="0.35">
      <c r="A921" s="520"/>
      <c r="B921" s="521"/>
      <c r="D921" s="524"/>
      <c r="E921" s="523"/>
      <c r="F921" s="523"/>
    </row>
    <row r="922" spans="1:6" ht="14.25" customHeight="1" x14ac:dyDescent="0.35">
      <c r="A922" s="520"/>
      <c r="B922" s="521"/>
      <c r="D922" s="524"/>
      <c r="E922" s="523"/>
      <c r="F922" s="523"/>
    </row>
    <row r="923" spans="1:6" ht="14.25" customHeight="1" x14ac:dyDescent="0.35">
      <c r="A923" s="520"/>
      <c r="B923" s="521"/>
      <c r="D923" s="524"/>
      <c r="E923" s="523"/>
      <c r="F923" s="523"/>
    </row>
    <row r="924" spans="1:6" ht="14.25" customHeight="1" x14ac:dyDescent="0.35">
      <c r="A924" s="520"/>
      <c r="B924" s="521"/>
      <c r="D924" s="524"/>
      <c r="E924" s="523"/>
      <c r="F924" s="523"/>
    </row>
    <row r="925" spans="1:6" ht="14.25" customHeight="1" x14ac:dyDescent="0.35">
      <c r="A925" s="520"/>
      <c r="B925" s="521"/>
      <c r="D925" s="524"/>
      <c r="E925" s="523"/>
      <c r="F925" s="523"/>
    </row>
    <row r="926" spans="1:6" ht="14.25" customHeight="1" x14ac:dyDescent="0.35">
      <c r="A926" s="520"/>
      <c r="B926" s="521"/>
      <c r="D926" s="524"/>
      <c r="E926" s="523"/>
      <c r="F926" s="523"/>
    </row>
    <row r="927" spans="1:6" ht="14.25" customHeight="1" x14ac:dyDescent="0.35">
      <c r="A927" s="520"/>
      <c r="B927" s="521"/>
      <c r="D927" s="524"/>
      <c r="E927" s="523"/>
      <c r="F927" s="523"/>
    </row>
    <row r="928" spans="1:6" ht="14.25" customHeight="1" x14ac:dyDescent="0.35">
      <c r="A928" s="520"/>
      <c r="B928" s="521"/>
      <c r="D928" s="524"/>
      <c r="E928" s="523"/>
      <c r="F928" s="523"/>
    </row>
    <row r="929" spans="1:6" ht="14.25" customHeight="1" x14ac:dyDescent="0.35">
      <c r="A929" s="520"/>
      <c r="B929" s="521"/>
      <c r="D929" s="524"/>
      <c r="E929" s="523"/>
      <c r="F929" s="523"/>
    </row>
    <row r="930" spans="1:6" ht="14.25" customHeight="1" x14ac:dyDescent="0.35">
      <c r="A930" s="520"/>
      <c r="B930" s="521"/>
      <c r="D930" s="524"/>
      <c r="E930" s="523"/>
      <c r="F930" s="523"/>
    </row>
    <row r="931" spans="1:6" ht="14.25" customHeight="1" x14ac:dyDescent="0.35">
      <c r="A931" s="520"/>
      <c r="B931" s="521"/>
      <c r="D931" s="524"/>
      <c r="E931" s="523"/>
      <c r="F931" s="523"/>
    </row>
    <row r="932" spans="1:6" ht="14.25" customHeight="1" x14ac:dyDescent="0.35">
      <c r="A932" s="520"/>
      <c r="B932" s="521"/>
      <c r="D932" s="524"/>
      <c r="E932" s="523"/>
      <c r="F932" s="523"/>
    </row>
    <row r="933" spans="1:6" ht="14.25" customHeight="1" x14ac:dyDescent="0.35">
      <c r="A933" s="520"/>
      <c r="B933" s="521"/>
      <c r="D933" s="524"/>
      <c r="E933" s="523"/>
      <c r="F933" s="523"/>
    </row>
    <row r="934" spans="1:6" ht="14.25" customHeight="1" x14ac:dyDescent="0.35">
      <c r="A934" s="520"/>
      <c r="B934" s="521"/>
      <c r="D934" s="524"/>
      <c r="E934" s="523"/>
      <c r="F934" s="523"/>
    </row>
    <row r="935" spans="1:6" ht="14.25" customHeight="1" x14ac:dyDescent="0.35">
      <c r="A935" s="520"/>
      <c r="B935" s="521"/>
      <c r="D935" s="524"/>
      <c r="E935" s="523"/>
      <c r="F935" s="523"/>
    </row>
    <row r="936" spans="1:6" ht="14.25" customHeight="1" x14ac:dyDescent="0.35">
      <c r="A936" s="520"/>
      <c r="B936" s="521"/>
      <c r="D936" s="524"/>
      <c r="E936" s="523"/>
      <c r="F936" s="523"/>
    </row>
    <row r="937" spans="1:6" ht="14.25" customHeight="1" x14ac:dyDescent="0.35">
      <c r="A937" s="520"/>
      <c r="B937" s="521"/>
      <c r="D937" s="524"/>
      <c r="E937" s="523"/>
      <c r="F937" s="523"/>
    </row>
    <row r="938" spans="1:6" ht="14.25" customHeight="1" x14ac:dyDescent="0.35">
      <c r="A938" s="520"/>
      <c r="B938" s="521"/>
      <c r="D938" s="524"/>
      <c r="E938" s="523"/>
      <c r="F938" s="523"/>
    </row>
    <row r="939" spans="1:6" ht="14.25" customHeight="1" x14ac:dyDescent="0.35">
      <c r="A939" s="520"/>
      <c r="B939" s="521"/>
      <c r="D939" s="524"/>
      <c r="E939" s="523"/>
      <c r="F939" s="523"/>
    </row>
    <row r="940" spans="1:6" ht="14.25" customHeight="1" x14ac:dyDescent="0.35">
      <c r="A940" s="520"/>
      <c r="B940" s="521"/>
      <c r="D940" s="524"/>
      <c r="E940" s="523"/>
      <c r="F940" s="523"/>
    </row>
    <row r="941" spans="1:6" ht="14.25" customHeight="1" x14ac:dyDescent="0.35">
      <c r="A941" s="520"/>
      <c r="B941" s="521"/>
      <c r="D941" s="524"/>
      <c r="E941" s="523"/>
      <c r="F941" s="523"/>
    </row>
    <row r="942" spans="1:6" ht="14.25" customHeight="1" x14ac:dyDescent="0.35">
      <c r="A942" s="520"/>
      <c r="B942" s="521"/>
      <c r="D942" s="524"/>
      <c r="E942" s="523"/>
      <c r="F942" s="523"/>
    </row>
    <row r="943" spans="1:6" ht="14.25" customHeight="1" x14ac:dyDescent="0.35">
      <c r="A943" s="520"/>
      <c r="B943" s="521"/>
      <c r="D943" s="524"/>
      <c r="E943" s="523"/>
      <c r="F943" s="523"/>
    </row>
    <row r="944" spans="1:6" ht="14.25" customHeight="1" x14ac:dyDescent="0.35">
      <c r="A944" s="520"/>
      <c r="B944" s="521"/>
      <c r="D944" s="524"/>
      <c r="E944" s="523"/>
      <c r="F944" s="523"/>
    </row>
    <row r="945" spans="1:6" ht="14.25" customHeight="1" x14ac:dyDescent="0.35">
      <c r="A945" s="520"/>
      <c r="B945" s="521"/>
      <c r="D945" s="524"/>
      <c r="E945" s="523"/>
      <c r="F945" s="523"/>
    </row>
    <row r="946" spans="1:6" ht="14.25" customHeight="1" x14ac:dyDescent="0.35">
      <c r="A946" s="520"/>
      <c r="B946" s="521"/>
      <c r="D946" s="524"/>
      <c r="E946" s="523"/>
      <c r="F946" s="523"/>
    </row>
    <row r="947" spans="1:6" ht="14.25" customHeight="1" x14ac:dyDescent="0.35">
      <c r="A947" s="520"/>
      <c r="B947" s="521"/>
      <c r="D947" s="524"/>
      <c r="E947" s="523"/>
      <c r="F947" s="523"/>
    </row>
    <row r="948" spans="1:6" ht="14.25" customHeight="1" x14ac:dyDescent="0.35">
      <c r="A948" s="520"/>
      <c r="B948" s="521"/>
      <c r="D948" s="524"/>
      <c r="E948" s="523"/>
      <c r="F948" s="523"/>
    </row>
    <row r="949" spans="1:6" ht="14.25" customHeight="1" x14ac:dyDescent="0.35">
      <c r="A949" s="520"/>
      <c r="B949" s="521"/>
      <c r="D949" s="524"/>
      <c r="E949" s="523"/>
      <c r="F949" s="523"/>
    </row>
    <row r="950" spans="1:6" ht="14.25" customHeight="1" x14ac:dyDescent="0.35">
      <c r="A950" s="520"/>
      <c r="B950" s="521"/>
      <c r="D950" s="524"/>
      <c r="E950" s="523"/>
      <c r="F950" s="523"/>
    </row>
    <row r="951" spans="1:6" ht="14.25" customHeight="1" x14ac:dyDescent="0.35">
      <c r="A951" s="520"/>
      <c r="B951" s="521"/>
      <c r="D951" s="524"/>
      <c r="E951" s="523"/>
      <c r="F951" s="523"/>
    </row>
    <row r="952" spans="1:6" ht="14.25" customHeight="1" x14ac:dyDescent="0.35">
      <c r="A952" s="520"/>
      <c r="B952" s="521"/>
      <c r="D952" s="524"/>
      <c r="E952" s="523"/>
      <c r="F952" s="523"/>
    </row>
    <row r="953" spans="1:6" ht="14.25" customHeight="1" x14ac:dyDescent="0.35">
      <c r="A953" s="520"/>
      <c r="B953" s="521"/>
      <c r="D953" s="524"/>
      <c r="E953" s="523"/>
      <c r="F953" s="523"/>
    </row>
    <row r="954" spans="1:6" ht="14.25" customHeight="1" x14ac:dyDescent="0.35">
      <c r="A954" s="520"/>
      <c r="B954" s="521"/>
      <c r="D954" s="524"/>
      <c r="E954" s="523"/>
      <c r="F954" s="523"/>
    </row>
    <row r="955" spans="1:6" ht="14.25" customHeight="1" x14ac:dyDescent="0.35">
      <c r="A955" s="520"/>
      <c r="B955" s="521"/>
      <c r="D955" s="524"/>
      <c r="E955" s="523"/>
      <c r="F955" s="523"/>
    </row>
    <row r="956" spans="1:6" ht="14.25" customHeight="1" x14ac:dyDescent="0.35">
      <c r="A956" s="520"/>
      <c r="B956" s="521"/>
      <c r="D956" s="524"/>
      <c r="E956" s="523"/>
      <c r="F956" s="523"/>
    </row>
    <row r="957" spans="1:6" ht="14.25" customHeight="1" x14ac:dyDescent="0.35">
      <c r="A957" s="520"/>
      <c r="B957" s="521"/>
      <c r="D957" s="524"/>
      <c r="E957" s="523"/>
      <c r="F957" s="523"/>
    </row>
    <row r="958" spans="1:6" ht="14.25" customHeight="1" x14ac:dyDescent="0.35">
      <c r="A958" s="520"/>
      <c r="B958" s="521"/>
      <c r="D958" s="524"/>
      <c r="E958" s="523"/>
      <c r="F958" s="523"/>
    </row>
    <row r="959" spans="1:6" ht="14.25" customHeight="1" x14ac:dyDescent="0.35">
      <c r="A959" s="520"/>
      <c r="B959" s="521"/>
      <c r="D959" s="524"/>
      <c r="E959" s="523"/>
      <c r="F959" s="523"/>
    </row>
    <row r="960" spans="1:6" ht="14.25" customHeight="1" x14ac:dyDescent="0.35">
      <c r="A960" s="520"/>
      <c r="B960" s="521"/>
      <c r="D960" s="524"/>
      <c r="E960" s="523"/>
      <c r="F960" s="523"/>
    </row>
    <row r="961" spans="1:6" ht="14.25" customHeight="1" x14ac:dyDescent="0.35">
      <c r="A961" s="520"/>
      <c r="B961" s="521"/>
      <c r="D961" s="524"/>
      <c r="E961" s="523"/>
      <c r="F961" s="523"/>
    </row>
    <row r="962" spans="1:6" ht="14.25" customHeight="1" x14ac:dyDescent="0.35">
      <c r="A962" s="520"/>
      <c r="B962" s="521"/>
      <c r="D962" s="524"/>
      <c r="E962" s="523"/>
      <c r="F962" s="523"/>
    </row>
    <row r="963" spans="1:6" ht="14.25" customHeight="1" x14ac:dyDescent="0.35">
      <c r="A963" s="520"/>
      <c r="B963" s="521"/>
      <c r="D963" s="524"/>
      <c r="E963" s="523"/>
      <c r="F963" s="523"/>
    </row>
    <row r="964" spans="1:6" ht="14.25" customHeight="1" x14ac:dyDescent="0.35">
      <c r="A964" s="520"/>
      <c r="B964" s="521"/>
      <c r="D964" s="524"/>
      <c r="E964" s="523"/>
      <c r="F964" s="523"/>
    </row>
    <row r="965" spans="1:6" ht="14.25" customHeight="1" x14ac:dyDescent="0.35">
      <c r="A965" s="520"/>
      <c r="B965" s="521"/>
      <c r="D965" s="524"/>
      <c r="E965" s="523"/>
      <c r="F965" s="523"/>
    </row>
    <row r="966" spans="1:6" ht="14.25" customHeight="1" x14ac:dyDescent="0.35">
      <c r="A966" s="520"/>
      <c r="B966" s="521"/>
      <c r="D966" s="524"/>
      <c r="E966" s="523"/>
      <c r="F966" s="523"/>
    </row>
    <row r="967" spans="1:6" ht="14.25" customHeight="1" x14ac:dyDescent="0.35">
      <c r="A967" s="520"/>
      <c r="B967" s="521"/>
      <c r="D967" s="524"/>
      <c r="E967" s="523"/>
      <c r="F967" s="523"/>
    </row>
    <row r="968" spans="1:6" ht="14.25" customHeight="1" x14ac:dyDescent="0.35">
      <c r="A968" s="520"/>
      <c r="B968" s="521"/>
      <c r="D968" s="524"/>
      <c r="E968" s="523"/>
      <c r="F968" s="523"/>
    </row>
    <row r="969" spans="1:6" ht="14.25" customHeight="1" x14ac:dyDescent="0.35">
      <c r="A969" s="520"/>
      <c r="B969" s="521"/>
      <c r="D969" s="524"/>
      <c r="E969" s="523"/>
      <c r="F969" s="523"/>
    </row>
    <row r="970" spans="1:6" ht="14.25" customHeight="1" x14ac:dyDescent="0.35">
      <c r="A970" s="520"/>
      <c r="B970" s="521"/>
      <c r="D970" s="524"/>
      <c r="E970" s="523"/>
      <c r="F970" s="523"/>
    </row>
    <row r="971" spans="1:6" ht="14.25" customHeight="1" x14ac:dyDescent="0.35">
      <c r="A971" s="520"/>
      <c r="B971" s="521"/>
      <c r="D971" s="524"/>
      <c r="E971" s="523"/>
      <c r="F971" s="523"/>
    </row>
    <row r="972" spans="1:6" ht="14.25" customHeight="1" x14ac:dyDescent="0.35">
      <c r="A972" s="520"/>
      <c r="B972" s="521"/>
      <c r="D972" s="524"/>
      <c r="E972" s="523"/>
      <c r="F972" s="523"/>
    </row>
    <row r="973" spans="1:6" ht="14.25" customHeight="1" x14ac:dyDescent="0.35">
      <c r="A973" s="520"/>
      <c r="B973" s="521"/>
      <c r="D973" s="524"/>
      <c r="E973" s="523"/>
      <c r="F973" s="523"/>
    </row>
    <row r="974" spans="1:6" ht="14.25" customHeight="1" x14ac:dyDescent="0.35">
      <c r="A974" s="520"/>
      <c r="B974" s="521"/>
      <c r="D974" s="524"/>
      <c r="E974" s="523"/>
      <c r="F974" s="523"/>
    </row>
    <row r="975" spans="1:6" ht="14.25" customHeight="1" x14ac:dyDescent="0.35">
      <c r="A975" s="520"/>
      <c r="B975" s="521"/>
      <c r="D975" s="524"/>
      <c r="E975" s="523"/>
      <c r="F975" s="523"/>
    </row>
    <row r="976" spans="1:6" ht="14.25" customHeight="1" x14ac:dyDescent="0.35">
      <c r="A976" s="520"/>
      <c r="B976" s="521"/>
      <c r="D976" s="524"/>
      <c r="E976" s="523"/>
      <c r="F976" s="523"/>
    </row>
    <row r="977" spans="1:6" ht="14.25" customHeight="1" x14ac:dyDescent="0.35">
      <c r="A977" s="520"/>
      <c r="B977" s="521"/>
      <c r="D977" s="524"/>
      <c r="E977" s="523"/>
      <c r="F977" s="523"/>
    </row>
    <row r="978" spans="1:6" ht="14.25" customHeight="1" x14ac:dyDescent="0.35">
      <c r="A978" s="520"/>
      <c r="B978" s="521"/>
      <c r="D978" s="524"/>
      <c r="E978" s="523"/>
      <c r="F978" s="523"/>
    </row>
    <row r="979" spans="1:6" ht="14.25" customHeight="1" x14ac:dyDescent="0.35">
      <c r="A979" s="520"/>
      <c r="B979" s="521"/>
      <c r="D979" s="524"/>
      <c r="E979" s="523"/>
      <c r="F979" s="523"/>
    </row>
    <row r="980" spans="1:6" ht="14.25" customHeight="1" x14ac:dyDescent="0.35">
      <c r="A980" s="520"/>
      <c r="B980" s="521"/>
      <c r="D980" s="524"/>
      <c r="E980" s="523"/>
      <c r="F980" s="523"/>
    </row>
    <row r="981" spans="1:6" ht="14.25" customHeight="1" x14ac:dyDescent="0.35">
      <c r="A981" s="520"/>
      <c r="B981" s="521"/>
      <c r="D981" s="524"/>
      <c r="E981" s="523"/>
      <c r="F981" s="523"/>
    </row>
    <row r="982" spans="1:6" ht="14.25" customHeight="1" x14ac:dyDescent="0.35">
      <c r="A982" s="520"/>
      <c r="B982" s="521"/>
      <c r="D982" s="524"/>
      <c r="E982" s="523"/>
      <c r="F982" s="523"/>
    </row>
    <row r="983" spans="1:6" ht="14.25" customHeight="1" x14ac:dyDescent="0.35">
      <c r="A983" s="520"/>
      <c r="B983" s="521"/>
      <c r="D983" s="524"/>
      <c r="E983" s="523"/>
      <c r="F983" s="523"/>
    </row>
    <row r="984" spans="1:6" ht="14.25" customHeight="1" x14ac:dyDescent="0.35">
      <c r="A984" s="520"/>
      <c r="B984" s="521"/>
      <c r="D984" s="524"/>
      <c r="E984" s="523"/>
      <c r="F984" s="523"/>
    </row>
    <row r="985" spans="1:6" ht="14.25" customHeight="1" x14ac:dyDescent="0.35">
      <c r="A985" s="520"/>
      <c r="B985" s="521"/>
      <c r="D985" s="524"/>
      <c r="E985" s="523"/>
      <c r="F985" s="523"/>
    </row>
    <row r="986" spans="1:6" ht="14.25" customHeight="1" x14ac:dyDescent="0.35">
      <c r="A986" s="520"/>
      <c r="B986" s="521"/>
      <c r="D986" s="524"/>
      <c r="E986" s="523"/>
      <c r="F986" s="523"/>
    </row>
    <row r="987" spans="1:6" ht="14.25" customHeight="1" x14ac:dyDescent="0.35">
      <c r="A987" s="520"/>
      <c r="B987" s="521"/>
      <c r="D987" s="524"/>
      <c r="E987" s="523"/>
      <c r="F987" s="523"/>
    </row>
    <row r="988" spans="1:6" ht="14.25" customHeight="1" x14ac:dyDescent="0.35">
      <c r="A988" s="520"/>
      <c r="B988" s="521"/>
      <c r="D988" s="524"/>
      <c r="E988" s="523"/>
      <c r="F988" s="523"/>
    </row>
    <row r="989" spans="1:6" ht="14.25" customHeight="1" x14ac:dyDescent="0.35">
      <c r="A989" s="520"/>
      <c r="B989" s="521"/>
      <c r="D989" s="524"/>
      <c r="E989" s="523"/>
      <c r="F989" s="523"/>
    </row>
    <row r="990" spans="1:6" ht="14.25" customHeight="1" x14ac:dyDescent="0.35">
      <c r="A990" s="520"/>
      <c r="B990" s="521"/>
      <c r="D990" s="524"/>
      <c r="E990" s="523"/>
      <c r="F990" s="523"/>
    </row>
    <row r="991" spans="1:6" ht="14.25" customHeight="1" x14ac:dyDescent="0.35">
      <c r="A991" s="520"/>
      <c r="B991" s="521"/>
      <c r="D991" s="524"/>
      <c r="E991" s="523"/>
      <c r="F991" s="523"/>
    </row>
    <row r="992" spans="1:6" ht="14.25" customHeight="1" x14ac:dyDescent="0.35">
      <c r="A992" s="520"/>
      <c r="B992" s="521"/>
      <c r="D992" s="524"/>
      <c r="E992" s="523"/>
      <c r="F992" s="523"/>
    </row>
    <row r="993" spans="1:6" ht="14.25" customHeight="1" x14ac:dyDescent="0.35">
      <c r="A993" s="520"/>
      <c r="B993" s="521"/>
      <c r="D993" s="524"/>
      <c r="E993" s="523"/>
      <c r="F993" s="523"/>
    </row>
    <row r="994" spans="1:6" ht="14.25" customHeight="1" x14ac:dyDescent="0.35">
      <c r="A994" s="520"/>
      <c r="B994" s="521"/>
      <c r="D994" s="524"/>
      <c r="E994" s="523"/>
      <c r="F994" s="523"/>
    </row>
    <row r="995" spans="1:6" ht="14.25" customHeight="1" x14ac:dyDescent="0.35">
      <c r="A995" s="520"/>
      <c r="B995" s="521"/>
      <c r="D995" s="524"/>
      <c r="E995" s="523"/>
      <c r="F995" s="523"/>
    </row>
    <row r="996" spans="1:6" ht="14.25" customHeight="1" x14ac:dyDescent="0.35">
      <c r="A996" s="520"/>
      <c r="B996" s="521"/>
      <c r="D996" s="524"/>
      <c r="E996" s="523"/>
      <c r="F996" s="523"/>
    </row>
    <row r="997" spans="1:6" ht="14.25" customHeight="1" x14ac:dyDescent="0.35">
      <c r="A997" s="520"/>
      <c r="B997" s="521"/>
      <c r="D997" s="524"/>
      <c r="E997" s="523"/>
      <c r="F997" s="523"/>
    </row>
    <row r="998" spans="1:6" ht="14.25" customHeight="1" x14ac:dyDescent="0.35">
      <c r="A998" s="520"/>
      <c r="B998" s="521"/>
      <c r="D998" s="524"/>
      <c r="E998" s="523"/>
      <c r="F998" s="523"/>
    </row>
    <row r="999" spans="1:6" ht="14.25" customHeight="1" x14ac:dyDescent="0.35">
      <c r="A999" s="520"/>
      <c r="B999" s="521"/>
      <c r="D999" s="524"/>
      <c r="E999" s="523"/>
      <c r="F999" s="523"/>
    </row>
    <row r="1000" spans="1:6" ht="14.25" customHeight="1" thickBot="1" x14ac:dyDescent="0.4">
      <c r="A1000" s="520"/>
      <c r="B1000" s="521"/>
      <c r="D1000" s="524"/>
      <c r="E1000" s="523"/>
      <c r="F1000" s="523"/>
    </row>
  </sheetData>
  <mergeCells count="216">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 ref="G21:G27"/>
    <mergeCell ref="H21:H27"/>
    <mergeCell ref="I21:I27"/>
    <mergeCell ref="J21:J27"/>
    <mergeCell ref="K21:K27"/>
    <mergeCell ref="L21:L27"/>
    <mergeCell ref="M21:M27"/>
    <mergeCell ref="N21:N27"/>
    <mergeCell ref="O21:O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T55:T57"/>
    <mergeCell ref="U55:U57"/>
    <mergeCell ref="M55:M57"/>
    <mergeCell ref="N55:N57"/>
    <mergeCell ref="O55:O57"/>
    <mergeCell ref="P55:P57"/>
    <mergeCell ref="Q55:Q57"/>
    <mergeCell ref="R55:R57"/>
    <mergeCell ref="S55:S57"/>
    <mergeCell ref="AC55:AC57"/>
    <mergeCell ref="AD55:AD57"/>
    <mergeCell ref="V55:V57"/>
    <mergeCell ref="W55:W57"/>
    <mergeCell ref="X55:X57"/>
    <mergeCell ref="Y55:Y57"/>
    <mergeCell ref="Z55:Z57"/>
    <mergeCell ref="AA55:AA57"/>
    <mergeCell ref="AB55:AB57"/>
    <mergeCell ref="AL55:AL57"/>
    <mergeCell ref="AM55:AM57"/>
    <mergeCell ref="AE55:AE57"/>
    <mergeCell ref="AF55:AF57"/>
    <mergeCell ref="AG55:AG57"/>
    <mergeCell ref="AH55:AH57"/>
    <mergeCell ref="AI55:AI57"/>
    <mergeCell ref="AJ55:AJ57"/>
    <mergeCell ref="AK55:AK57"/>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46:AL47"/>
    <mergeCell ref="AL48:AL49"/>
    <mergeCell ref="AM48:AM49"/>
    <mergeCell ref="AF46:AF47"/>
    <mergeCell ref="AG46:AG47"/>
    <mergeCell ref="AH46:AH47"/>
    <mergeCell ref="AI46:AI47"/>
    <mergeCell ref="AJ46:AJ47"/>
    <mergeCell ref="AK46:AK47"/>
    <mergeCell ref="AM46:AM47"/>
    <mergeCell ref="AJ48:AJ49"/>
    <mergeCell ref="AK48:AK49"/>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C1:AE1"/>
    <mergeCell ref="AG1:AI1"/>
    <mergeCell ref="AJ1:AL1"/>
    <mergeCell ref="A1:F1"/>
    <mergeCell ref="G1:K1"/>
    <mergeCell ref="L1:N1"/>
    <mergeCell ref="O1:Q1"/>
    <mergeCell ref="S1:U1"/>
    <mergeCell ref="V1:X1"/>
    <mergeCell ref="Z1:AB1"/>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s>
  <conditionalFormatting sqref="N8:N13">
    <cfRule type="cellIs" dxfId="339" priority="12" operator="between">
      <formula>0.4</formula>
      <formula>0.59</formula>
    </cfRule>
    <cfRule type="cellIs" dxfId="338" priority="11" operator="between">
      <formula>0</formula>
      <formula>0.3999</formula>
    </cfRule>
    <cfRule type="cellIs" dxfId="337" priority="13" operator="between">
      <formula>0.6</formula>
      <formula>0.69</formula>
    </cfRule>
    <cfRule type="cellIs" dxfId="336" priority="14" operator="between">
      <formula>0.7</formula>
      <formula>0.79</formula>
    </cfRule>
    <cfRule type="cellIs" dxfId="335" priority="15" operator="between">
      <formula>0.8</formula>
      <formula>1</formula>
    </cfRule>
  </conditionalFormatting>
  <conditionalFormatting sqref="N15">
    <cfRule type="cellIs" dxfId="334" priority="171" operator="between">
      <formula>0</formula>
      <formula>0.3999</formula>
    </cfRule>
    <cfRule type="cellIs" dxfId="333" priority="173" operator="between">
      <formula>0.6</formula>
      <formula>0.69</formula>
    </cfRule>
    <cfRule type="cellIs" dxfId="332" priority="172" operator="between">
      <formula>0.4</formula>
      <formula>0.59</formula>
    </cfRule>
    <cfRule type="cellIs" dxfId="331" priority="174" operator="between">
      <formula>0.7</formula>
      <formula>0.79</formula>
    </cfRule>
    <cfRule type="cellIs" dxfId="330" priority="175" operator="between">
      <formula>0.8</formula>
      <formula>1</formula>
    </cfRule>
  </conditionalFormatting>
  <conditionalFormatting sqref="N17">
    <cfRule type="cellIs" dxfId="329" priority="214" operator="between">
      <formula>0.7</formula>
      <formula>0.79</formula>
    </cfRule>
    <cfRule type="cellIs" dxfId="328" priority="213" operator="between">
      <formula>0.6</formula>
      <formula>0.69</formula>
    </cfRule>
    <cfRule type="cellIs" dxfId="327" priority="212" operator="between">
      <formula>0.4</formula>
      <formula>0.59</formula>
    </cfRule>
    <cfRule type="cellIs" dxfId="326" priority="211" operator="between">
      <formula>0</formula>
      <formula>0.3999</formula>
    </cfRule>
    <cfRule type="cellIs" dxfId="325" priority="215" operator="between">
      <formula>0.8</formula>
      <formula>1</formula>
    </cfRule>
  </conditionalFormatting>
  <conditionalFormatting sqref="N20:N21">
    <cfRule type="cellIs" dxfId="324" priority="251" operator="between">
      <formula>0</formula>
      <formula>0.3999</formula>
    </cfRule>
    <cfRule type="cellIs" dxfId="323" priority="252" operator="between">
      <formula>0.4</formula>
      <formula>0.59</formula>
    </cfRule>
    <cfRule type="cellIs" dxfId="322" priority="253" operator="between">
      <formula>0.6</formula>
      <formula>0.69</formula>
    </cfRule>
    <cfRule type="cellIs" dxfId="321" priority="254" operator="between">
      <formula>0.7</formula>
      <formula>0.79</formula>
    </cfRule>
    <cfRule type="cellIs" dxfId="320" priority="255" operator="between">
      <formula>0.8</formula>
      <formula>1</formula>
    </cfRule>
  </conditionalFormatting>
  <conditionalFormatting sqref="N28">
    <cfRule type="cellIs" dxfId="319" priority="331" operator="between">
      <formula>0</formula>
      <formula>0.3999</formula>
    </cfRule>
    <cfRule type="cellIs" dxfId="318" priority="335" operator="between">
      <formula>0.8</formula>
      <formula>1</formula>
    </cfRule>
    <cfRule type="cellIs" dxfId="317" priority="334" operator="between">
      <formula>0.7</formula>
      <formula>0.79</formula>
    </cfRule>
    <cfRule type="cellIs" dxfId="316" priority="333" operator="between">
      <formula>0.6</formula>
      <formula>0.69</formula>
    </cfRule>
    <cfRule type="cellIs" dxfId="315" priority="332" operator="between">
      <formula>0.4</formula>
      <formula>0.59</formula>
    </cfRule>
  </conditionalFormatting>
  <conditionalFormatting sqref="N30:N43">
    <cfRule type="cellIs" dxfId="314" priority="371" operator="between">
      <formula>0</formula>
      <formula>0.3999</formula>
    </cfRule>
    <cfRule type="cellIs" dxfId="313" priority="375" operator="between">
      <formula>0.8</formula>
      <formula>1</formula>
    </cfRule>
    <cfRule type="cellIs" dxfId="312" priority="374" operator="between">
      <formula>0.7</formula>
      <formula>0.79</formula>
    </cfRule>
    <cfRule type="cellIs" dxfId="311" priority="373" operator="between">
      <formula>0.6</formula>
      <formula>0.69</formula>
    </cfRule>
    <cfRule type="cellIs" dxfId="310" priority="372" operator="between">
      <formula>0.4</formula>
      <formula>0.59</formula>
    </cfRule>
  </conditionalFormatting>
  <conditionalFormatting sqref="N45:N46">
    <cfRule type="cellIs" dxfId="309" priority="493" operator="between">
      <formula>0.6</formula>
      <formula>0.69</formula>
    </cfRule>
    <cfRule type="cellIs" dxfId="308" priority="492" operator="between">
      <formula>0.4</formula>
      <formula>0.59</formula>
    </cfRule>
    <cfRule type="cellIs" dxfId="307" priority="495" operator="between">
      <formula>0.8</formula>
      <formula>1</formula>
    </cfRule>
    <cfRule type="cellIs" dxfId="306" priority="494" operator="between">
      <formula>0.7</formula>
      <formula>0.79</formula>
    </cfRule>
    <cfRule type="cellIs" dxfId="305" priority="491" operator="between">
      <formula>0</formula>
      <formula>0.3999</formula>
    </cfRule>
  </conditionalFormatting>
  <conditionalFormatting sqref="N48">
    <cfRule type="cellIs" dxfId="304" priority="512" operator="between">
      <formula>0.4</formula>
      <formula>0.59</formula>
    </cfRule>
    <cfRule type="cellIs" dxfId="303" priority="511" operator="between">
      <formula>0</formula>
      <formula>0.3999</formula>
    </cfRule>
    <cfRule type="cellIs" dxfId="302" priority="513" operator="between">
      <formula>0.6</formula>
      <formula>0.69</formula>
    </cfRule>
    <cfRule type="cellIs" dxfId="301" priority="515" operator="between">
      <formula>0.8</formula>
      <formula>1</formula>
    </cfRule>
    <cfRule type="cellIs" dxfId="300" priority="514" operator="between">
      <formula>0.7</formula>
      <formula>0.79</formula>
    </cfRule>
  </conditionalFormatting>
  <conditionalFormatting sqref="N50:N55">
    <cfRule type="cellIs" dxfId="299" priority="552" operator="between">
      <formula>0.4</formula>
      <formula>0.59</formula>
    </cfRule>
    <cfRule type="cellIs" dxfId="298" priority="551" operator="between">
      <formula>0</formula>
      <formula>0.3999</formula>
    </cfRule>
    <cfRule type="cellIs" dxfId="297" priority="555" operator="between">
      <formula>0.8</formula>
      <formula>1</formula>
    </cfRule>
    <cfRule type="cellIs" dxfId="296" priority="554" operator="between">
      <formula>0.7</formula>
      <formula>0.79</formula>
    </cfRule>
    <cfRule type="cellIs" dxfId="295" priority="553" operator="between">
      <formula>0.6</formula>
      <formula>0.69</formula>
    </cfRule>
  </conditionalFormatting>
  <conditionalFormatting sqref="Q8:Q13">
    <cfRule type="cellIs" dxfId="294" priority="16" operator="between">
      <formula>0</formula>
      <formula>0.3999</formula>
    </cfRule>
    <cfRule type="cellIs" dxfId="293" priority="17" operator="between">
      <formula>0.4</formula>
      <formula>0.59</formula>
    </cfRule>
    <cfRule type="cellIs" dxfId="292" priority="18" operator="between">
      <formula>0.6</formula>
      <formula>0.69</formula>
    </cfRule>
    <cfRule type="cellIs" dxfId="291" priority="19" operator="between">
      <formula>0.7</formula>
      <formula>0.79</formula>
    </cfRule>
    <cfRule type="cellIs" dxfId="290" priority="20" operator="between">
      <formula>0.8</formula>
      <formula>1</formula>
    </cfRule>
  </conditionalFormatting>
  <conditionalFormatting sqref="Q15">
    <cfRule type="cellIs" dxfId="289" priority="178" operator="between">
      <formula>0.6</formula>
      <formula>0.69</formula>
    </cfRule>
    <cfRule type="cellIs" dxfId="288" priority="176" operator="between">
      <formula>0</formula>
      <formula>0.3999</formula>
    </cfRule>
    <cfRule type="cellIs" dxfId="287" priority="177" operator="between">
      <formula>0.4</formula>
      <formula>0.59</formula>
    </cfRule>
    <cfRule type="cellIs" dxfId="286" priority="179" operator="between">
      <formula>0.7</formula>
      <formula>0.79</formula>
    </cfRule>
    <cfRule type="cellIs" dxfId="285" priority="180" operator="between">
      <formula>0.8</formula>
      <formula>1</formula>
    </cfRule>
  </conditionalFormatting>
  <conditionalFormatting sqref="Q17">
    <cfRule type="cellIs" dxfId="284" priority="216" operator="between">
      <formula>0</formula>
      <formula>0.3999</formula>
    </cfRule>
    <cfRule type="cellIs" dxfId="283" priority="217" operator="between">
      <formula>0.4</formula>
      <formula>0.59</formula>
    </cfRule>
    <cfRule type="cellIs" dxfId="282" priority="220" operator="between">
      <formula>0.8</formula>
      <formula>1</formula>
    </cfRule>
    <cfRule type="cellIs" dxfId="281" priority="218" operator="between">
      <formula>0.6</formula>
      <formula>0.69</formula>
    </cfRule>
    <cfRule type="cellIs" dxfId="280" priority="219" operator="between">
      <formula>0.7</formula>
      <formula>0.79</formula>
    </cfRule>
  </conditionalFormatting>
  <conditionalFormatting sqref="Q20:Q21">
    <cfRule type="cellIs" dxfId="279" priority="259" operator="between">
      <formula>0.7</formula>
      <formula>0.79</formula>
    </cfRule>
    <cfRule type="cellIs" dxfId="278" priority="256" operator="between">
      <formula>0</formula>
      <formula>0.3999</formula>
    </cfRule>
    <cfRule type="cellIs" dxfId="277" priority="257" operator="between">
      <formula>0.4</formula>
      <formula>0.59</formula>
    </cfRule>
    <cfRule type="cellIs" dxfId="276" priority="258" operator="between">
      <formula>0.6</formula>
      <formula>0.69</formula>
    </cfRule>
    <cfRule type="cellIs" dxfId="275" priority="260" operator="between">
      <formula>0.8</formula>
      <formula>1</formula>
    </cfRule>
  </conditionalFormatting>
  <conditionalFormatting sqref="Q28">
    <cfRule type="cellIs" dxfId="274" priority="337" operator="between">
      <formula>0.4</formula>
      <formula>0.59</formula>
    </cfRule>
    <cfRule type="cellIs" dxfId="273" priority="339" operator="between">
      <formula>0.7</formula>
      <formula>0.79</formula>
    </cfRule>
    <cfRule type="cellIs" dxfId="272" priority="340" operator="between">
      <formula>0.8</formula>
      <formula>1</formula>
    </cfRule>
    <cfRule type="cellIs" dxfId="271" priority="336" operator="between">
      <formula>0</formula>
      <formula>0.3999</formula>
    </cfRule>
    <cfRule type="cellIs" dxfId="270" priority="338" operator="between">
      <formula>0.6</formula>
      <formula>0.69</formula>
    </cfRule>
  </conditionalFormatting>
  <conditionalFormatting sqref="Q30:Q43">
    <cfRule type="cellIs" dxfId="269" priority="379" operator="between">
      <formula>0.7</formula>
      <formula>0.79</formula>
    </cfRule>
    <cfRule type="cellIs" dxfId="268" priority="378" operator="between">
      <formula>0.6</formula>
      <formula>0.69</formula>
    </cfRule>
    <cfRule type="cellIs" dxfId="267" priority="377" operator="between">
      <formula>0.4</formula>
      <formula>0.59</formula>
    </cfRule>
    <cfRule type="cellIs" dxfId="266" priority="376" operator="between">
      <formula>0</formula>
      <formula>0.3999</formula>
    </cfRule>
    <cfRule type="cellIs" dxfId="265" priority="380" operator="between">
      <formula>0.8</formula>
      <formula>1</formula>
    </cfRule>
  </conditionalFormatting>
  <conditionalFormatting sqref="Q45:Q46">
    <cfRule type="cellIs" dxfId="264" priority="500" operator="between">
      <formula>0.8</formula>
      <formula>1</formula>
    </cfRule>
    <cfRule type="cellIs" dxfId="263" priority="499" operator="between">
      <formula>0.7</formula>
      <formula>0.79</formula>
    </cfRule>
    <cfRule type="cellIs" dxfId="262" priority="498" operator="between">
      <formula>0.6</formula>
      <formula>0.69</formula>
    </cfRule>
    <cfRule type="cellIs" dxfId="261" priority="497" operator="between">
      <formula>0.4</formula>
      <formula>0.59</formula>
    </cfRule>
    <cfRule type="cellIs" dxfId="260" priority="496" operator="between">
      <formula>0</formula>
      <formula>0.3999</formula>
    </cfRule>
  </conditionalFormatting>
  <conditionalFormatting sqref="Q48">
    <cfRule type="cellIs" dxfId="259" priority="516" operator="between">
      <formula>0</formula>
      <formula>0.3999</formula>
    </cfRule>
    <cfRule type="cellIs" dxfId="258" priority="519" operator="between">
      <formula>0.7</formula>
      <formula>0.79</formula>
    </cfRule>
    <cfRule type="cellIs" dxfId="257" priority="520" operator="between">
      <formula>0.8</formula>
      <formula>1</formula>
    </cfRule>
    <cfRule type="cellIs" dxfId="256" priority="518" operator="between">
      <formula>0.6</formula>
      <formula>0.69</formula>
    </cfRule>
    <cfRule type="cellIs" dxfId="255" priority="517" operator="between">
      <formula>0.4</formula>
      <formula>0.59</formula>
    </cfRule>
  </conditionalFormatting>
  <conditionalFormatting sqref="Q50:Q55">
    <cfRule type="cellIs" dxfId="254" priority="560" operator="between">
      <formula>0.8</formula>
      <formula>1</formula>
    </cfRule>
    <cfRule type="cellIs" dxfId="253" priority="559" operator="between">
      <formula>0.7</formula>
      <formula>0.79</formula>
    </cfRule>
    <cfRule type="cellIs" dxfId="252" priority="558" operator="between">
      <formula>0.6</formula>
      <formula>0.69</formula>
    </cfRule>
    <cfRule type="cellIs" dxfId="251" priority="557" operator="between">
      <formula>0.4</formula>
      <formula>0.59</formula>
    </cfRule>
    <cfRule type="cellIs" dxfId="250" priority="556" operator="between">
      <formula>0</formula>
      <formula>0.3999</formula>
    </cfRule>
  </conditionalFormatting>
  <conditionalFormatting sqref="U8:U13">
    <cfRule type="cellIs" dxfId="249" priority="3" operator="between">
      <formula>0.6</formula>
      <formula>0.69</formula>
    </cfRule>
    <cfRule type="cellIs" dxfId="248" priority="4" operator="between">
      <formula>0.7</formula>
      <formula>0.79</formula>
    </cfRule>
    <cfRule type="cellIs" dxfId="247" priority="2" operator="between">
      <formula>0.4</formula>
      <formula>0.59</formula>
    </cfRule>
    <cfRule type="cellIs" dxfId="246" priority="1" operator="between">
      <formula>0</formula>
      <formula>0.3999</formula>
    </cfRule>
    <cfRule type="cellIs" dxfId="245" priority="5" operator="between">
      <formula>0.8</formula>
      <formula>1</formula>
    </cfRule>
  </conditionalFormatting>
  <conditionalFormatting sqref="U15">
    <cfRule type="cellIs" dxfId="244" priority="161" operator="between">
      <formula>0</formula>
      <formula>0.3999</formula>
    </cfRule>
    <cfRule type="cellIs" dxfId="243" priority="162" operator="between">
      <formula>0.4</formula>
      <formula>0.59</formula>
    </cfRule>
    <cfRule type="cellIs" dxfId="242" priority="164" operator="between">
      <formula>0.7</formula>
      <formula>0.79</formula>
    </cfRule>
    <cfRule type="cellIs" dxfId="241" priority="165" operator="between">
      <formula>0.8</formula>
      <formula>1</formula>
    </cfRule>
    <cfRule type="cellIs" dxfId="240" priority="163" operator="between">
      <formula>0.6</formula>
      <formula>0.69</formula>
    </cfRule>
  </conditionalFormatting>
  <conditionalFormatting sqref="U17">
    <cfRule type="cellIs" dxfId="239" priority="201" operator="between">
      <formula>0</formula>
      <formula>0.3999</formula>
    </cfRule>
    <cfRule type="cellIs" dxfId="238" priority="202" operator="between">
      <formula>0.4</formula>
      <formula>0.59</formula>
    </cfRule>
    <cfRule type="cellIs" dxfId="237" priority="203" operator="between">
      <formula>0.6</formula>
      <formula>0.69</formula>
    </cfRule>
    <cfRule type="cellIs" dxfId="236" priority="204" operator="between">
      <formula>0.7</formula>
      <formula>0.79</formula>
    </cfRule>
    <cfRule type="cellIs" dxfId="235" priority="205" operator="between">
      <formula>0.8</formula>
      <formula>1</formula>
    </cfRule>
  </conditionalFormatting>
  <conditionalFormatting sqref="U20:U21">
    <cfRule type="cellIs" dxfId="234" priority="241" operator="between">
      <formula>0</formula>
      <formula>0.3999</formula>
    </cfRule>
    <cfRule type="cellIs" dxfId="233" priority="245" operator="between">
      <formula>0.8</formula>
      <formula>1</formula>
    </cfRule>
    <cfRule type="cellIs" dxfId="232" priority="244" operator="between">
      <formula>0.7</formula>
      <formula>0.79</formula>
    </cfRule>
    <cfRule type="cellIs" dxfId="231" priority="243" operator="between">
      <formula>0.6</formula>
      <formula>0.69</formula>
    </cfRule>
    <cfRule type="cellIs" dxfId="230" priority="242" operator="between">
      <formula>0.4</formula>
      <formula>0.59</formula>
    </cfRule>
  </conditionalFormatting>
  <conditionalFormatting sqref="U28">
    <cfRule type="cellIs" dxfId="229" priority="321" operator="between">
      <formula>0</formula>
      <formula>0.3999</formula>
    </cfRule>
    <cfRule type="cellIs" dxfId="228" priority="324" operator="between">
      <formula>0.7</formula>
      <formula>0.79</formula>
    </cfRule>
    <cfRule type="cellIs" dxfId="227" priority="325" operator="between">
      <formula>0.8</formula>
      <formula>1</formula>
    </cfRule>
    <cfRule type="cellIs" dxfId="226" priority="323" operator="between">
      <formula>0.6</formula>
      <formula>0.69</formula>
    </cfRule>
    <cfRule type="cellIs" dxfId="225" priority="322" operator="between">
      <formula>0.4</formula>
      <formula>0.59</formula>
    </cfRule>
  </conditionalFormatting>
  <conditionalFormatting sqref="U30:U43">
    <cfRule type="cellIs" dxfId="224" priority="365" operator="between">
      <formula>0.8</formula>
      <formula>1</formula>
    </cfRule>
    <cfRule type="cellIs" dxfId="223" priority="364" operator="between">
      <formula>0.7</formula>
      <formula>0.79</formula>
    </cfRule>
    <cfRule type="cellIs" dxfId="222" priority="363" operator="between">
      <formula>0.6</formula>
      <formula>0.69</formula>
    </cfRule>
    <cfRule type="cellIs" dxfId="221" priority="362" operator="between">
      <formula>0.4</formula>
      <formula>0.59</formula>
    </cfRule>
    <cfRule type="cellIs" dxfId="220" priority="361" operator="between">
      <formula>0</formula>
      <formula>0.3999</formula>
    </cfRule>
  </conditionalFormatting>
  <conditionalFormatting sqref="U45:U46">
    <cfRule type="cellIs" dxfId="219" priority="471" operator="between">
      <formula>0</formula>
      <formula>0.3999</formula>
    </cfRule>
    <cfRule type="cellIs" dxfId="218" priority="473" operator="between">
      <formula>0.6</formula>
      <formula>0.69</formula>
    </cfRule>
    <cfRule type="cellIs" dxfId="217" priority="474" operator="between">
      <formula>0.7</formula>
      <formula>0.79</formula>
    </cfRule>
    <cfRule type="cellIs" dxfId="216" priority="475" operator="between">
      <formula>0.8</formula>
      <formula>1</formula>
    </cfRule>
    <cfRule type="cellIs" dxfId="215" priority="472" operator="between">
      <formula>0.4</formula>
      <formula>0.59</formula>
    </cfRule>
  </conditionalFormatting>
  <conditionalFormatting sqref="U48">
    <cfRule type="cellIs" dxfId="214" priority="485" operator="between">
      <formula>0.8</formula>
      <formula>1</formula>
    </cfRule>
    <cfRule type="cellIs" dxfId="213" priority="484" operator="between">
      <formula>0.7</formula>
      <formula>0.79</formula>
    </cfRule>
    <cfRule type="cellIs" dxfId="212" priority="481" operator="between">
      <formula>0</formula>
      <formula>0.3999</formula>
    </cfRule>
    <cfRule type="cellIs" dxfId="211" priority="482" operator="between">
      <formula>0.4</formula>
      <formula>0.59</formula>
    </cfRule>
    <cfRule type="cellIs" dxfId="210" priority="483" operator="between">
      <formula>0.6</formula>
      <formula>0.69</formula>
    </cfRule>
  </conditionalFormatting>
  <conditionalFormatting sqref="U50:U55">
    <cfRule type="cellIs" dxfId="209" priority="543" operator="between">
      <formula>0.6</formula>
      <formula>0.69</formula>
    </cfRule>
    <cfRule type="cellIs" dxfId="208" priority="542" operator="between">
      <formula>0.4</formula>
      <formula>0.59</formula>
    </cfRule>
    <cfRule type="cellIs" dxfId="207" priority="541" operator="between">
      <formula>0</formula>
      <formula>0.3999</formula>
    </cfRule>
    <cfRule type="cellIs" dxfId="206" priority="545" operator="between">
      <formula>0.8</formula>
      <formula>1</formula>
    </cfRule>
    <cfRule type="cellIs" dxfId="205" priority="544" operator="between">
      <formula>0.7</formula>
      <formula>0.79</formula>
    </cfRule>
  </conditionalFormatting>
  <conditionalFormatting sqref="X8:X13">
    <cfRule type="cellIs" dxfId="204" priority="9" operator="between">
      <formula>0.7</formula>
      <formula>0.79</formula>
    </cfRule>
    <cfRule type="cellIs" dxfId="203" priority="10" operator="between">
      <formula>0.8</formula>
      <formula>1</formula>
    </cfRule>
    <cfRule type="cellIs" dxfId="202" priority="6" operator="between">
      <formula>0</formula>
      <formula>0.3999</formula>
    </cfRule>
    <cfRule type="cellIs" dxfId="201" priority="7" operator="between">
      <formula>0.4</formula>
      <formula>0.59</formula>
    </cfRule>
    <cfRule type="cellIs" dxfId="200" priority="8" operator="between">
      <formula>0.6</formula>
      <formula>0.69</formula>
    </cfRule>
  </conditionalFormatting>
  <conditionalFormatting sqref="X15">
    <cfRule type="cellIs" dxfId="199" priority="170" operator="between">
      <formula>0.8</formula>
      <formula>1</formula>
    </cfRule>
    <cfRule type="cellIs" dxfId="198" priority="169" operator="between">
      <formula>0.7</formula>
      <formula>0.79</formula>
    </cfRule>
    <cfRule type="cellIs" dxfId="197" priority="168" operator="between">
      <formula>0.6</formula>
      <formula>0.69</formula>
    </cfRule>
    <cfRule type="cellIs" dxfId="196" priority="167" operator="between">
      <formula>0.4</formula>
      <formula>0.59</formula>
    </cfRule>
    <cfRule type="cellIs" dxfId="195" priority="166" operator="between">
      <formula>0</formula>
      <formula>0.3999</formula>
    </cfRule>
  </conditionalFormatting>
  <conditionalFormatting sqref="X17">
    <cfRule type="cellIs" dxfId="194" priority="206" operator="between">
      <formula>0</formula>
      <formula>0.3999</formula>
    </cfRule>
    <cfRule type="cellIs" dxfId="193" priority="207" operator="between">
      <formula>0.4</formula>
      <formula>0.59</formula>
    </cfRule>
    <cfRule type="cellIs" dxfId="192" priority="208" operator="between">
      <formula>0.6</formula>
      <formula>0.69</formula>
    </cfRule>
    <cfRule type="cellIs" dxfId="191" priority="209" operator="between">
      <formula>0.7</formula>
      <formula>0.79</formula>
    </cfRule>
    <cfRule type="cellIs" dxfId="190" priority="210" operator="between">
      <formula>0.8</formula>
      <formula>1</formula>
    </cfRule>
  </conditionalFormatting>
  <conditionalFormatting sqref="X20:X21">
    <cfRule type="cellIs" dxfId="189" priority="248" operator="between">
      <formula>0.6</formula>
      <formula>0.69</formula>
    </cfRule>
    <cfRule type="cellIs" dxfId="188" priority="246" operator="between">
      <formula>0</formula>
      <formula>0.3999</formula>
    </cfRule>
    <cfRule type="cellIs" dxfId="187" priority="247" operator="between">
      <formula>0.4</formula>
      <formula>0.59</formula>
    </cfRule>
    <cfRule type="cellIs" dxfId="186" priority="249" operator="between">
      <formula>0.7</formula>
      <formula>0.79</formula>
    </cfRule>
    <cfRule type="cellIs" dxfId="185" priority="250" operator="between">
      <formula>0.8</formula>
      <formula>1</formula>
    </cfRule>
  </conditionalFormatting>
  <conditionalFormatting sqref="X28">
    <cfRule type="cellIs" dxfId="184" priority="327" operator="between">
      <formula>0.4</formula>
      <formula>0.59</formula>
    </cfRule>
    <cfRule type="cellIs" dxfId="183" priority="328" operator="between">
      <formula>0.6</formula>
      <formula>0.69</formula>
    </cfRule>
    <cfRule type="cellIs" dxfId="182" priority="329" operator="between">
      <formula>0.7</formula>
      <formula>0.79</formula>
    </cfRule>
    <cfRule type="cellIs" dxfId="181" priority="330" operator="between">
      <formula>0.8</formula>
      <formula>1</formula>
    </cfRule>
    <cfRule type="cellIs" dxfId="180" priority="326" operator="between">
      <formula>0</formula>
      <formula>0.3999</formula>
    </cfRule>
  </conditionalFormatting>
  <conditionalFormatting sqref="X30:X43">
    <cfRule type="cellIs" dxfId="179" priority="369" operator="between">
      <formula>0.7</formula>
      <formula>0.79</formula>
    </cfRule>
    <cfRule type="cellIs" dxfId="178" priority="366" operator="between">
      <formula>0</formula>
      <formula>0.3999</formula>
    </cfRule>
    <cfRule type="cellIs" dxfId="177" priority="367" operator="between">
      <formula>0.4</formula>
      <formula>0.59</formula>
    </cfRule>
    <cfRule type="cellIs" dxfId="176" priority="368" operator="between">
      <formula>0.6</formula>
      <formula>0.69</formula>
    </cfRule>
    <cfRule type="cellIs" dxfId="175" priority="370" operator="between">
      <formula>0.8</formula>
      <formula>1</formula>
    </cfRule>
  </conditionalFormatting>
  <conditionalFormatting sqref="X45:X46">
    <cfRule type="cellIs" dxfId="174" priority="477" operator="between">
      <formula>0.4</formula>
      <formula>0.59</formula>
    </cfRule>
    <cfRule type="cellIs" dxfId="173" priority="476" operator="between">
      <formula>0</formula>
      <formula>0.3999</formula>
    </cfRule>
    <cfRule type="cellIs" dxfId="172" priority="479" operator="between">
      <formula>0.7</formula>
      <formula>0.79</formula>
    </cfRule>
    <cfRule type="cellIs" dxfId="171" priority="480" operator="between">
      <formula>0.8</formula>
      <formula>1</formula>
    </cfRule>
    <cfRule type="cellIs" dxfId="170" priority="478" operator="between">
      <formula>0.6</formula>
      <formula>0.69</formula>
    </cfRule>
  </conditionalFormatting>
  <conditionalFormatting sqref="X48">
    <cfRule type="cellIs" dxfId="169" priority="489" operator="between">
      <formula>0.7</formula>
      <formula>0.79</formula>
    </cfRule>
    <cfRule type="cellIs" dxfId="168" priority="486" operator="between">
      <formula>0</formula>
      <formula>0.3999</formula>
    </cfRule>
    <cfRule type="cellIs" dxfId="167" priority="488" operator="between">
      <formula>0.6</formula>
      <formula>0.69</formula>
    </cfRule>
    <cfRule type="cellIs" dxfId="166" priority="487" operator="between">
      <formula>0.4</formula>
      <formula>0.59</formula>
    </cfRule>
    <cfRule type="cellIs" dxfId="165" priority="490" operator="between">
      <formula>0.8</formula>
      <formula>1</formula>
    </cfRule>
  </conditionalFormatting>
  <conditionalFormatting sqref="X50:X55">
    <cfRule type="cellIs" dxfId="164" priority="550" operator="between">
      <formula>0.8</formula>
      <formula>1</formula>
    </cfRule>
    <cfRule type="cellIs" dxfId="163" priority="548" operator="between">
      <formula>0.6</formula>
      <formula>0.69</formula>
    </cfRule>
    <cfRule type="cellIs" dxfId="162" priority="547" operator="between">
      <formula>0.4</formula>
      <formula>0.59</formula>
    </cfRule>
    <cfRule type="cellIs" dxfId="161" priority="549" operator="between">
      <formula>0.7</formula>
      <formula>0.79</formula>
    </cfRule>
    <cfRule type="cellIs" dxfId="160" priority="546" operator="between">
      <formula>0</formula>
      <formula>0.3999</formula>
    </cfRule>
  </conditionalFormatting>
  <conditionalFormatting sqref="AB8:AB13">
    <cfRule type="cellIs" dxfId="159" priority="27" operator="between">
      <formula>0.4</formula>
      <formula>0.59</formula>
    </cfRule>
    <cfRule type="cellIs" dxfId="158" priority="29" operator="between">
      <formula>0.7</formula>
      <formula>0.79</formula>
    </cfRule>
    <cfRule type="cellIs" dxfId="157" priority="28" operator="between">
      <formula>0.6</formula>
      <formula>0.69</formula>
    </cfRule>
    <cfRule type="cellIs" dxfId="156" priority="30" operator="between">
      <formula>0.8</formula>
      <formula>1</formula>
    </cfRule>
    <cfRule type="cellIs" dxfId="155" priority="26" operator="between">
      <formula>0</formula>
      <formula>0.3999</formula>
    </cfRule>
  </conditionalFormatting>
  <conditionalFormatting sqref="AB15">
    <cfRule type="cellIs" dxfId="154" priority="190" operator="between">
      <formula>0.8</formula>
      <formula>1</formula>
    </cfRule>
    <cfRule type="cellIs" dxfId="153" priority="188" operator="between">
      <formula>0.6</formula>
      <formula>0.69</formula>
    </cfRule>
    <cfRule type="cellIs" dxfId="152" priority="187" operator="between">
      <formula>0.4</formula>
      <formula>0.59</formula>
    </cfRule>
    <cfRule type="cellIs" dxfId="151" priority="189" operator="between">
      <formula>0.7</formula>
      <formula>0.79</formula>
    </cfRule>
    <cfRule type="cellIs" dxfId="150" priority="186" operator="between">
      <formula>0</formula>
      <formula>0.3999</formula>
    </cfRule>
  </conditionalFormatting>
  <conditionalFormatting sqref="AB17">
    <cfRule type="cellIs" dxfId="149" priority="230" operator="between">
      <formula>0.8</formula>
      <formula>1</formula>
    </cfRule>
    <cfRule type="cellIs" dxfId="148" priority="226" operator="between">
      <formula>0</formula>
      <formula>0.3999</formula>
    </cfRule>
    <cfRule type="cellIs" dxfId="147" priority="227" operator="between">
      <formula>0.4</formula>
      <formula>0.59</formula>
    </cfRule>
    <cfRule type="cellIs" dxfId="146" priority="228" operator="between">
      <formula>0.6</formula>
      <formula>0.69</formula>
    </cfRule>
    <cfRule type="cellIs" dxfId="145" priority="229" operator="between">
      <formula>0.7</formula>
      <formula>0.79</formula>
    </cfRule>
  </conditionalFormatting>
  <conditionalFormatting sqref="AB20:AB21">
    <cfRule type="cellIs" dxfId="144" priority="268" operator="between">
      <formula>0.6</formula>
      <formula>0.69</formula>
    </cfRule>
    <cfRule type="cellIs" dxfId="143" priority="267" operator="between">
      <formula>0.4</formula>
      <formula>0.59</formula>
    </cfRule>
    <cfRule type="cellIs" dxfId="142" priority="266" operator="between">
      <formula>0</formula>
      <formula>0.3999</formula>
    </cfRule>
    <cfRule type="cellIs" dxfId="141" priority="269" operator="between">
      <formula>0.7</formula>
      <formula>0.79</formula>
    </cfRule>
    <cfRule type="cellIs" dxfId="140" priority="270" operator="between">
      <formula>0.8</formula>
      <formula>1</formula>
    </cfRule>
  </conditionalFormatting>
  <conditionalFormatting sqref="AB28">
    <cfRule type="cellIs" dxfId="139" priority="350" operator="between">
      <formula>0.8</formula>
      <formula>1</formula>
    </cfRule>
    <cfRule type="cellIs" dxfId="138" priority="349" operator="between">
      <formula>0.7</formula>
      <formula>0.79</formula>
    </cfRule>
    <cfRule type="cellIs" dxfId="137" priority="348" operator="between">
      <formula>0.6</formula>
      <formula>0.69</formula>
    </cfRule>
    <cfRule type="cellIs" dxfId="136" priority="347" operator="between">
      <formula>0.4</formula>
      <formula>0.59</formula>
    </cfRule>
    <cfRule type="cellIs" dxfId="135" priority="346" operator="between">
      <formula>0</formula>
      <formula>0.3999</formula>
    </cfRule>
  </conditionalFormatting>
  <conditionalFormatting sqref="AB30:AB43">
    <cfRule type="cellIs" dxfId="134" priority="386" operator="between">
      <formula>0</formula>
      <formula>0.3999</formula>
    </cfRule>
    <cfRule type="cellIs" dxfId="133" priority="388" operator="between">
      <formula>0.6</formula>
      <formula>0.69</formula>
    </cfRule>
    <cfRule type="cellIs" dxfId="132" priority="389" operator="between">
      <formula>0.7</formula>
      <formula>0.79</formula>
    </cfRule>
    <cfRule type="cellIs" dxfId="131" priority="387" operator="between">
      <formula>0.4</formula>
      <formula>0.59</formula>
    </cfRule>
    <cfRule type="cellIs" dxfId="130" priority="390" operator="between">
      <formula>0.8</formula>
      <formula>1</formula>
    </cfRule>
  </conditionalFormatting>
  <conditionalFormatting sqref="AB45:AB46 AB48">
    <cfRule type="cellIs" dxfId="129" priority="526" operator="between">
      <formula>0</formula>
      <formula>0.3999</formula>
    </cfRule>
    <cfRule type="cellIs" dxfId="128" priority="530" operator="between">
      <formula>0.8</formula>
      <formula>1</formula>
    </cfRule>
    <cfRule type="cellIs" dxfId="127" priority="527" operator="between">
      <formula>0.4</formula>
      <formula>0.59</formula>
    </cfRule>
    <cfRule type="cellIs" dxfId="126" priority="528" operator="between">
      <formula>0.6</formula>
      <formula>0.69</formula>
    </cfRule>
    <cfRule type="cellIs" dxfId="125" priority="529" operator="between">
      <formula>0.7</formula>
      <formula>0.79</formula>
    </cfRule>
  </conditionalFormatting>
  <conditionalFormatting sqref="AB50:AB55">
    <cfRule type="cellIs" dxfId="124" priority="570" operator="between">
      <formula>0.8</formula>
      <formula>1</formula>
    </cfRule>
    <cfRule type="cellIs" dxfId="123" priority="566" operator="between">
      <formula>0</formula>
      <formula>0.3999</formula>
    </cfRule>
    <cfRule type="cellIs" dxfId="122" priority="567" operator="between">
      <formula>0.4</formula>
      <formula>0.59</formula>
    </cfRule>
    <cfRule type="cellIs" dxfId="121" priority="568" operator="between">
      <formula>0.6</formula>
      <formula>0.69</formula>
    </cfRule>
    <cfRule type="cellIs" dxfId="120" priority="569" operator="between">
      <formula>0.7</formula>
      <formula>0.79</formula>
    </cfRule>
  </conditionalFormatting>
  <conditionalFormatting sqref="AE8:AE13">
    <cfRule type="cellIs" dxfId="119" priority="25" operator="between">
      <formula>0.8</formula>
      <formula>1</formula>
    </cfRule>
    <cfRule type="cellIs" dxfId="118" priority="24" operator="between">
      <formula>0.7</formula>
      <formula>0.79</formula>
    </cfRule>
    <cfRule type="cellIs" dxfId="117" priority="23" operator="between">
      <formula>0.6</formula>
      <formula>0.69</formula>
    </cfRule>
    <cfRule type="cellIs" dxfId="116" priority="22" operator="between">
      <formula>0.4</formula>
      <formula>0.59</formula>
    </cfRule>
    <cfRule type="cellIs" dxfId="115" priority="21" operator="between">
      <formula>0</formula>
      <formula>0.3999</formula>
    </cfRule>
  </conditionalFormatting>
  <conditionalFormatting sqref="AE15">
    <cfRule type="cellIs" dxfId="114" priority="181" operator="between">
      <formula>0</formula>
      <formula>0.3999</formula>
    </cfRule>
    <cfRule type="cellIs" dxfId="113" priority="182" operator="between">
      <formula>0.4</formula>
      <formula>0.59</formula>
    </cfRule>
    <cfRule type="cellIs" dxfId="112" priority="183" operator="between">
      <formula>0.6</formula>
      <formula>0.69</formula>
    </cfRule>
    <cfRule type="cellIs" dxfId="111" priority="184" operator="between">
      <formula>0.7</formula>
      <formula>0.79</formula>
    </cfRule>
    <cfRule type="cellIs" dxfId="110" priority="185" operator="between">
      <formula>0.8</formula>
      <formula>1</formula>
    </cfRule>
  </conditionalFormatting>
  <conditionalFormatting sqref="AE17">
    <cfRule type="cellIs" dxfId="109" priority="222" operator="between">
      <formula>0.4</formula>
      <formula>0.59</formula>
    </cfRule>
    <cfRule type="cellIs" dxfId="108" priority="224" operator="between">
      <formula>0.7</formula>
      <formula>0.79</formula>
    </cfRule>
    <cfRule type="cellIs" dxfId="107" priority="223" operator="between">
      <formula>0.6</formula>
      <formula>0.69</formula>
    </cfRule>
    <cfRule type="cellIs" dxfId="106" priority="221" operator="between">
      <formula>0</formula>
      <formula>0.3999</formula>
    </cfRule>
    <cfRule type="cellIs" dxfId="105" priority="225" operator="between">
      <formula>0.8</formula>
      <formula>1</formula>
    </cfRule>
  </conditionalFormatting>
  <conditionalFormatting sqref="AE20:AE21">
    <cfRule type="cellIs" dxfId="104" priority="261" operator="between">
      <formula>0</formula>
      <formula>0.3999</formula>
    </cfRule>
    <cfRule type="cellIs" dxfId="103" priority="262" operator="between">
      <formula>0.4</formula>
      <formula>0.59</formula>
    </cfRule>
    <cfRule type="cellIs" dxfId="102" priority="263" operator="between">
      <formula>0.6</formula>
      <formula>0.69</formula>
    </cfRule>
    <cfRule type="cellIs" dxfId="101" priority="264" operator="between">
      <formula>0.7</formula>
      <formula>0.79</formula>
    </cfRule>
    <cfRule type="cellIs" dxfId="100" priority="265" operator="between">
      <formula>0.8</formula>
      <formula>1</formula>
    </cfRule>
  </conditionalFormatting>
  <conditionalFormatting sqref="AE28">
    <cfRule type="cellIs" dxfId="99" priority="341" operator="between">
      <formula>0</formula>
      <formula>0.3999</formula>
    </cfRule>
    <cfRule type="cellIs" dxfId="98" priority="345" operator="between">
      <formula>0.8</formula>
      <formula>1</formula>
    </cfRule>
    <cfRule type="cellIs" dxfId="97" priority="342" operator="between">
      <formula>0.4</formula>
      <formula>0.59</formula>
    </cfRule>
    <cfRule type="cellIs" dxfId="96" priority="344" operator="between">
      <formula>0.7</formula>
      <formula>0.79</formula>
    </cfRule>
    <cfRule type="cellIs" dxfId="95" priority="343" operator="between">
      <formula>0.6</formula>
      <formula>0.69</formula>
    </cfRule>
  </conditionalFormatting>
  <conditionalFormatting sqref="AE30:AE43">
    <cfRule type="cellIs" dxfId="94" priority="385" operator="between">
      <formula>0.8</formula>
      <formula>1</formula>
    </cfRule>
    <cfRule type="cellIs" dxfId="93" priority="381" operator="between">
      <formula>0</formula>
      <formula>0.3999</formula>
    </cfRule>
    <cfRule type="cellIs" dxfId="92" priority="382" operator="between">
      <formula>0.4</formula>
      <formula>0.59</formula>
    </cfRule>
    <cfRule type="cellIs" dxfId="91" priority="384" operator="between">
      <formula>0.7</formula>
      <formula>0.79</formula>
    </cfRule>
    <cfRule type="cellIs" dxfId="90" priority="383" operator="between">
      <formula>0.6</formula>
      <formula>0.69</formula>
    </cfRule>
  </conditionalFormatting>
  <conditionalFormatting sqref="AE45:AE46 AE48">
    <cfRule type="cellIs" dxfId="89" priority="522" operator="between">
      <formula>0.4</formula>
      <formula>0.59</formula>
    </cfRule>
    <cfRule type="cellIs" dxfId="88" priority="521" operator="between">
      <formula>0</formula>
      <formula>0.3999</formula>
    </cfRule>
    <cfRule type="cellIs" dxfId="87" priority="523" operator="between">
      <formula>0.6</formula>
      <formula>0.69</formula>
    </cfRule>
    <cfRule type="cellIs" dxfId="86" priority="524" operator="between">
      <formula>0.7</formula>
      <formula>0.79</formula>
    </cfRule>
    <cfRule type="cellIs" dxfId="85" priority="525" operator="between">
      <formula>0.8</formula>
      <formula>1</formula>
    </cfRule>
  </conditionalFormatting>
  <conditionalFormatting sqref="AE50:AE55">
    <cfRule type="cellIs" dxfId="84" priority="562" operator="between">
      <formula>0.4</formula>
      <formula>0.59</formula>
    </cfRule>
    <cfRule type="cellIs" dxfId="83" priority="561" operator="between">
      <formula>0</formula>
      <formula>0.3999</formula>
    </cfRule>
    <cfRule type="cellIs" dxfId="82" priority="563" operator="between">
      <formula>0.6</formula>
      <formula>0.69</formula>
    </cfRule>
    <cfRule type="cellIs" dxfId="81" priority="564" operator="between">
      <formula>0.7</formula>
      <formula>0.79</formula>
    </cfRule>
    <cfRule type="cellIs" dxfId="80" priority="565" operator="between">
      <formula>0.8</formula>
      <formula>1</formula>
    </cfRule>
  </conditionalFormatting>
  <conditionalFormatting sqref="AI8:AI13">
    <cfRule type="cellIs" dxfId="79" priority="40" operator="between">
      <formula>0.8</formula>
      <formula>1</formula>
    </cfRule>
    <cfRule type="cellIs" dxfId="78" priority="39" operator="between">
      <formula>0.7</formula>
      <formula>0.79</formula>
    </cfRule>
    <cfRule type="cellIs" dxfId="77" priority="37" operator="between">
      <formula>0.4</formula>
      <formula>0.59</formula>
    </cfRule>
    <cfRule type="cellIs" dxfId="76" priority="36" operator="between">
      <formula>0</formula>
      <formula>0.3999</formula>
    </cfRule>
    <cfRule type="cellIs" dxfId="75" priority="38" operator="between">
      <formula>0.6</formula>
      <formula>0.69</formula>
    </cfRule>
  </conditionalFormatting>
  <conditionalFormatting sqref="AI15">
    <cfRule type="cellIs" dxfId="74" priority="196" operator="between">
      <formula>0</formula>
      <formula>0.3999</formula>
    </cfRule>
    <cfRule type="cellIs" dxfId="73" priority="200" operator="between">
      <formula>0.8</formula>
      <formula>1</formula>
    </cfRule>
    <cfRule type="cellIs" dxfId="72" priority="199" operator="between">
      <formula>0.7</formula>
      <formula>0.79</formula>
    </cfRule>
    <cfRule type="cellIs" dxfId="71" priority="198" operator="between">
      <formula>0.6</formula>
      <formula>0.69</formula>
    </cfRule>
    <cfRule type="cellIs" dxfId="70" priority="197" operator="between">
      <formula>0.4</formula>
      <formula>0.59</formula>
    </cfRule>
  </conditionalFormatting>
  <conditionalFormatting sqref="AI17">
    <cfRule type="cellIs" dxfId="69" priority="239" operator="between">
      <formula>0.7</formula>
      <formula>0.79</formula>
    </cfRule>
    <cfRule type="cellIs" dxfId="68" priority="238" operator="between">
      <formula>0.6</formula>
      <formula>0.69</formula>
    </cfRule>
    <cfRule type="cellIs" dxfId="67" priority="237" operator="between">
      <formula>0.4</formula>
      <formula>0.59</formula>
    </cfRule>
    <cfRule type="cellIs" dxfId="66" priority="236" operator="between">
      <formula>0</formula>
      <formula>0.3999</formula>
    </cfRule>
    <cfRule type="cellIs" dxfId="65" priority="240" operator="between">
      <formula>0.8</formula>
      <formula>1</formula>
    </cfRule>
  </conditionalFormatting>
  <conditionalFormatting sqref="AI20:AI21">
    <cfRule type="cellIs" dxfId="64" priority="280" operator="between">
      <formula>0.8</formula>
      <formula>1</formula>
    </cfRule>
    <cfRule type="cellIs" dxfId="63" priority="279" operator="between">
      <formula>0.7</formula>
      <formula>0.79</formula>
    </cfRule>
    <cfRule type="cellIs" dxfId="62" priority="278" operator="between">
      <formula>0.6</formula>
      <formula>0.69</formula>
    </cfRule>
    <cfRule type="cellIs" dxfId="61" priority="276" operator="between">
      <formula>0</formula>
      <formula>0.3999</formula>
    </cfRule>
    <cfRule type="cellIs" dxfId="60" priority="277" operator="between">
      <formula>0.4</formula>
      <formula>0.59</formula>
    </cfRule>
  </conditionalFormatting>
  <conditionalFormatting sqref="AI28">
    <cfRule type="cellIs" dxfId="59" priority="356" operator="between">
      <formula>0</formula>
      <formula>0.3999</formula>
    </cfRule>
    <cfRule type="cellIs" dxfId="58" priority="359" operator="between">
      <formula>0.7</formula>
      <formula>0.79</formula>
    </cfRule>
    <cfRule type="cellIs" dxfId="57" priority="357" operator="between">
      <formula>0.4</formula>
      <formula>0.59</formula>
    </cfRule>
    <cfRule type="cellIs" dxfId="56" priority="358" operator="between">
      <formula>0.6</formula>
      <formula>0.69</formula>
    </cfRule>
    <cfRule type="cellIs" dxfId="55" priority="360" operator="between">
      <formula>0.8</formula>
      <formula>1</formula>
    </cfRule>
  </conditionalFormatting>
  <conditionalFormatting sqref="AI31:AI43">
    <cfRule type="cellIs" dxfId="54" priority="430" operator="between">
      <formula>0.8</formula>
      <formula>1</formula>
    </cfRule>
    <cfRule type="cellIs" dxfId="53" priority="429" operator="between">
      <formula>0.7</formula>
      <formula>0.79</formula>
    </cfRule>
    <cfRule type="cellIs" dxfId="52" priority="427" operator="between">
      <formula>0.4</formula>
      <formula>0.59</formula>
    </cfRule>
    <cfRule type="cellIs" dxfId="51" priority="426" operator="between">
      <formula>0</formula>
      <formula>0.3999</formula>
    </cfRule>
    <cfRule type="cellIs" dxfId="50" priority="428" operator="between">
      <formula>0.6</formula>
      <formula>0.69</formula>
    </cfRule>
  </conditionalFormatting>
  <conditionalFormatting sqref="AI45:AI46 AI48">
    <cfRule type="cellIs" dxfId="49" priority="539" operator="between">
      <formula>0.7</formula>
      <formula>0.79</formula>
    </cfRule>
    <cfRule type="cellIs" dxfId="48" priority="536" operator="between">
      <formula>0</formula>
      <formula>0.3999</formula>
    </cfRule>
    <cfRule type="cellIs" dxfId="47" priority="537" operator="between">
      <formula>0.4</formula>
      <formula>0.59</formula>
    </cfRule>
    <cfRule type="cellIs" dxfId="46" priority="538" operator="between">
      <formula>0.6</formula>
      <formula>0.69</formula>
    </cfRule>
    <cfRule type="cellIs" dxfId="45" priority="540" operator="between">
      <formula>0.8</formula>
      <formula>1</formula>
    </cfRule>
  </conditionalFormatting>
  <conditionalFormatting sqref="AI50:AI55">
    <cfRule type="cellIs" dxfId="44" priority="580" operator="between">
      <formula>0.8</formula>
      <formula>1</formula>
    </cfRule>
    <cfRule type="cellIs" dxfId="43" priority="576" operator="between">
      <formula>0</formula>
      <formula>0.3999</formula>
    </cfRule>
    <cfRule type="cellIs" dxfId="42" priority="577" operator="between">
      <formula>0.4</formula>
      <formula>0.59</formula>
    </cfRule>
    <cfRule type="cellIs" dxfId="41" priority="578" operator="between">
      <formula>0.6</formula>
      <formula>0.69</formula>
    </cfRule>
    <cfRule type="cellIs" dxfId="40" priority="579" operator="between">
      <formula>0.7</formula>
      <formula>0.79</formula>
    </cfRule>
  </conditionalFormatting>
  <conditionalFormatting sqref="AL8:AL13">
    <cfRule type="cellIs" dxfId="39" priority="31" operator="between">
      <formula>0</formula>
      <formula>0.3999</formula>
    </cfRule>
    <cfRule type="cellIs" dxfId="38" priority="35" operator="between">
      <formula>0.8</formula>
      <formula>1</formula>
    </cfRule>
    <cfRule type="cellIs" dxfId="37" priority="34" operator="between">
      <formula>0.7</formula>
      <formula>0.79</formula>
    </cfRule>
    <cfRule type="cellIs" dxfId="36" priority="33" operator="between">
      <formula>0.6</formula>
      <formula>0.69</formula>
    </cfRule>
    <cfRule type="cellIs" dxfId="35" priority="32" operator="between">
      <formula>0.4</formula>
      <formula>0.59</formula>
    </cfRule>
  </conditionalFormatting>
  <conditionalFormatting sqref="AL15">
    <cfRule type="cellIs" dxfId="34" priority="193" operator="between">
      <formula>0.6</formula>
      <formula>0.69</formula>
    </cfRule>
    <cfRule type="cellIs" dxfId="33" priority="194" operator="between">
      <formula>0.7</formula>
      <formula>0.79</formula>
    </cfRule>
    <cfRule type="cellIs" dxfId="32" priority="191" operator="between">
      <formula>0</formula>
      <formula>0.3999</formula>
    </cfRule>
    <cfRule type="cellIs" dxfId="31" priority="195" operator="between">
      <formula>0.8</formula>
      <formula>1</formula>
    </cfRule>
    <cfRule type="cellIs" dxfId="30" priority="192" operator="between">
      <formula>0.4</formula>
      <formula>0.59</formula>
    </cfRule>
  </conditionalFormatting>
  <conditionalFormatting sqref="AL17">
    <cfRule type="cellIs" dxfId="29" priority="231" operator="between">
      <formula>0</formula>
      <formula>0.3999</formula>
    </cfRule>
    <cfRule type="cellIs" dxfId="28" priority="235" operator="between">
      <formula>0.8</formula>
      <formula>1</formula>
    </cfRule>
    <cfRule type="cellIs" dxfId="27" priority="232" operator="between">
      <formula>0.4</formula>
      <formula>0.59</formula>
    </cfRule>
    <cfRule type="cellIs" dxfId="26" priority="233" operator="between">
      <formula>0.6</formula>
      <formula>0.69</formula>
    </cfRule>
    <cfRule type="cellIs" dxfId="25" priority="234" operator="between">
      <formula>0.7</formula>
      <formula>0.79</formula>
    </cfRule>
  </conditionalFormatting>
  <conditionalFormatting sqref="AL20:AL21">
    <cfRule type="cellIs" dxfId="24" priority="271" operator="between">
      <formula>0</formula>
      <formula>0.3999</formula>
    </cfRule>
    <cfRule type="cellIs" dxfId="23" priority="272" operator="between">
      <formula>0.4</formula>
      <formula>0.59</formula>
    </cfRule>
    <cfRule type="cellIs" dxfId="22" priority="273" operator="between">
      <formula>0.6</formula>
      <formula>0.69</formula>
    </cfRule>
    <cfRule type="cellIs" dxfId="21" priority="275" operator="between">
      <formula>0.8</formula>
      <formula>1</formula>
    </cfRule>
    <cfRule type="cellIs" dxfId="20" priority="274" operator="between">
      <formula>0.7</formula>
      <formula>0.79</formula>
    </cfRule>
  </conditionalFormatting>
  <conditionalFormatting sqref="AL28">
    <cfRule type="cellIs" dxfId="19" priority="351" operator="between">
      <formula>0</formula>
      <formula>0.3999</formula>
    </cfRule>
    <cfRule type="cellIs" dxfId="18" priority="355" operator="between">
      <formula>0.8</formula>
      <formula>1</formula>
    </cfRule>
    <cfRule type="cellIs" dxfId="17" priority="354" operator="between">
      <formula>0.7</formula>
      <formula>0.79</formula>
    </cfRule>
    <cfRule type="cellIs" dxfId="16" priority="352" operator="between">
      <formula>0.4</formula>
      <formula>0.59</formula>
    </cfRule>
    <cfRule type="cellIs" dxfId="15" priority="353" operator="between">
      <formula>0.6</formula>
      <formula>0.69</formula>
    </cfRule>
  </conditionalFormatting>
  <conditionalFormatting sqref="AL31:AL43">
    <cfRule type="cellIs" dxfId="14" priority="421" operator="between">
      <formula>0</formula>
      <formula>0.3999</formula>
    </cfRule>
    <cfRule type="cellIs" dxfId="13" priority="424" operator="between">
      <formula>0.7</formula>
      <formula>0.79</formula>
    </cfRule>
    <cfRule type="cellIs" dxfId="12" priority="425" operator="between">
      <formula>0.8</formula>
      <formula>1</formula>
    </cfRule>
    <cfRule type="cellIs" dxfId="11" priority="423" operator="between">
      <formula>0.6</formula>
      <formula>0.69</formula>
    </cfRule>
    <cfRule type="cellIs" dxfId="10" priority="422" operator="between">
      <formula>0.4</formula>
      <formula>0.59</formula>
    </cfRule>
  </conditionalFormatting>
  <conditionalFormatting sqref="AL45:AL46 AL48">
    <cfRule type="cellIs" dxfId="9" priority="534" operator="between">
      <formula>0.7</formula>
      <formula>0.79</formula>
    </cfRule>
    <cfRule type="cellIs" dxfId="8" priority="535" operator="between">
      <formula>0.8</formula>
      <formula>1</formula>
    </cfRule>
    <cfRule type="cellIs" dxfId="7" priority="531" operator="between">
      <formula>0</formula>
      <formula>0.3999</formula>
    </cfRule>
    <cfRule type="cellIs" dxfId="6" priority="532" operator="between">
      <formula>0.4</formula>
      <formula>0.59</formula>
    </cfRule>
    <cfRule type="cellIs" dxfId="5" priority="533" operator="between">
      <formula>0.6</formula>
      <formula>0.69</formula>
    </cfRule>
  </conditionalFormatting>
  <conditionalFormatting sqref="AL50:AL55">
    <cfRule type="cellIs" dxfId="4" priority="571" operator="between">
      <formula>0</formula>
      <formula>0.3999</formula>
    </cfRule>
    <cfRule type="cellIs" dxfId="3" priority="572" operator="between">
      <formula>0.4</formula>
      <formula>0.59</formula>
    </cfRule>
    <cfRule type="cellIs" dxfId="2" priority="573" operator="between">
      <formula>0.6</formula>
      <formula>0.69</formula>
    </cfRule>
    <cfRule type="cellIs" dxfId="1" priority="574" operator="between">
      <formula>0.7</formula>
      <formula>0.79</formula>
    </cfRule>
    <cfRule type="cellIs" dxfId="0" priority="575"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CARLOS FERLEY GUZMAN</cp:lastModifiedBy>
  <dcterms:created xsi:type="dcterms:W3CDTF">2023-08-29T18:43:16Z</dcterms:created>
  <dcterms:modified xsi:type="dcterms:W3CDTF">2024-04-01T16:30:12Z</dcterms:modified>
  <cp:category/>
</cp:coreProperties>
</file>