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AUXADMINISTRA98\Desktop\PAA VIGENCIA 2023\"/>
    </mc:Choice>
  </mc:AlternateContent>
  <xr:revisionPtr revIDLastSave="0" documentId="13_ncr:1_{408E76BB-7F0D-4BE0-ABC6-52EC8CB7C24A}" xr6:coauthVersionLast="47" xr6:coauthVersionMax="47" xr10:uidLastSave="{00000000-0000-0000-0000-000000000000}"/>
  <bookViews>
    <workbookView xWindow="-120" yWindow="-120" windowWidth="29040" windowHeight="15840" xr2:uid="{EBD722BE-15A5-4FFB-85BF-4B0BBCFF3772}"/>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3" i="1" l="1"/>
  <c r="I293" i="1"/>
  <c r="J292" i="1"/>
  <c r="I292" i="1"/>
  <c r="J291" i="1"/>
  <c r="I291" i="1"/>
  <c r="J290" i="1"/>
  <c r="I290" i="1"/>
  <c r="E290" i="1"/>
  <c r="J289" i="1"/>
  <c r="I289" i="1"/>
  <c r="E289" i="1"/>
  <c r="J288" i="1"/>
  <c r="I288" i="1"/>
  <c r="J287" i="1"/>
  <c r="I287" i="1"/>
  <c r="J286" i="1"/>
  <c r="I286" i="1"/>
  <c r="J278" i="1"/>
  <c r="J275" i="1"/>
  <c r="J274" i="1"/>
  <c r="I273" i="1"/>
  <c r="J273" i="1" s="1"/>
  <c r="J272" i="1"/>
  <c r="I272" i="1"/>
  <c r="J271" i="1"/>
  <c r="I253" i="1" l="1"/>
  <c r="Q252" i="1"/>
  <c r="P252" i="1"/>
  <c r="I251" i="1"/>
  <c r="I250" i="1"/>
  <c r="J203" i="1"/>
  <c r="J86" i="1"/>
  <c r="I81" i="1"/>
</calcChain>
</file>

<file path=xl/sharedStrings.xml><?xml version="1.0" encoding="utf-8"?>
<sst xmlns="http://schemas.openxmlformats.org/spreadsheetml/2006/main" count="3055" uniqueCount="713">
  <si>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</si>
  <si>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</si>
  <si>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</si>
  <si>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</si>
  <si>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</si>
  <si>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</si>
  <si>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Modalidad de selección</t>
  </si>
  <si>
    <t>Fuente de los recursos</t>
  </si>
  <si>
    <t>Valor total estimado</t>
  </si>
  <si>
    <t>Valor estimado en la vigencia actual</t>
  </si>
  <si>
    <t>¿Se requieren vigencias futuras?</t>
  </si>
  <si>
    <t>Estado de solicitud de vigencias futuras</t>
  </si>
  <si>
    <t>Unidad de contratación (referencia)</t>
  </si>
  <si>
    <t>Ubicación</t>
  </si>
  <si>
    <t>Nombre del responsable</t>
  </si>
  <si>
    <t>Teléfono del responsable</t>
  </si>
  <si>
    <t>Correo electrónico del responsable</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</si>
  <si>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</si>
  <si>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</si>
  <si>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CONTRATOS DE PRESTACIÓN DE SERVICIOS PROFESIONALES PARA REALIZAR LAS DIFERENTES ACTIVIDADES DE LA DIRECCIÓN ADMINISTRATIVA DE TALENTO HUMANO DE LA SECRETARÍA ADMINISTRATIVA DEPARTAMENTAL</t>
  </si>
  <si>
    <t>CCE-16</t>
  </si>
  <si>
    <t>PLAN ANUAL DE ADQUISICIONES</t>
  </si>
  <si>
    <t>CO-QUI-63001</t>
  </si>
  <si>
    <t>JOHAN SEBASTIAN CAÑON SOSA</t>
  </si>
  <si>
    <t>administrativa@gobernacionquindio.gov.co</t>
  </si>
  <si>
    <t>CONTRATOS DE PRESTACIÓN DE SERVICIOS DE APOYO A LA GESTIÓN PARA REALIZAR LAS DIFERENTES ACTIVIDADES DE LA DIRECCIÓN ADMINISTRATIVA DE TALENTO HUMANO DE LA SECRETARÍA ADMINISTRATIVA DEPARTAMENTAL</t>
  </si>
  <si>
    <t>46182001;46181709;12352104</t>
  </si>
  <si>
    <t>COMPRAVENTA DE ELEMENTOS DE BIOSEGURIDAD PARA CUMPLIMIENTO DE LA RESOLUCIÓN 666 DE 2020 POR PARTE DE LA ADMINISTRACIÓN DEPARTAMENTAL DEL QUINDÍO</t>
  </si>
  <si>
    <t>CCE-99</t>
  </si>
  <si>
    <t>PRESTAR LOS SERVICIOS NECESARIOS PARA DAR CUMPLIMIENTO A LOS REQUERIMIENTOS DE LOS PLANES DE CONTINGENCIA NECESARIOS PARA LOS DIFERENTES EVENTOS QUE REALICE LA ADMINISTRACIÓN DEPARTAMENTAL DEL QUINDÍO</t>
  </si>
  <si>
    <t>CCE-10</t>
  </si>
  <si>
    <t>PRESTACIÓN DE SERVICIOS PARA LA TOMA DE EXÁMEN MÉDICO OCUPACIONAL DE INGRESO, PERIÓDICO Y DE RETIRO, ASÍ COMO TAMBIÉN PRUEBAS COMPLEMENTARIAS ESPECIALIZADAS PARA LOS SERVIDORES PÚBLICOS ADSCRITOS ALA GOBERNACIÓN DEL QUÍNDIO</t>
  </si>
  <si>
    <t>PRESTAR EL SERVICIO DE APOYO LOGISTICO PARA EL DESARROLLO DE LA ASAMBLEA GENRAL DE AFILIADOS DE LAS ORGANIZACIONES SINDICALES SINTRENAL, SINTRAQUIN Y SINTRADEPARTAMENTAL EN CUMPLIMIENTO AL ACUERDO COLECTIVO 2020-2021</t>
  </si>
  <si>
    <t>84121500;84121700;93121705;93151500</t>
  </si>
  <si>
    <t>ADMINISTRAR A TRAVÉS DE PATRIMONIO AUTÓNOMO, LOS RECURSOS CORRESPONDIENTES AL PASIVO PENSIONAL DEL SECTOR SALUD DEL DEPARTAMENTO DEL QUINDÍO.</t>
  </si>
  <si>
    <t>CCE-02</t>
  </si>
  <si>
    <t>PRESTAR EL SERVICIO DE PUBLICACIÓN DE EDICTOS EN UN DIARIO DE AMPLIA CIRCULACIÓN, GENERADOS POR LA 
ADMINISTRACIÓN DEPARTAMENTAL</t>
  </si>
  <si>
    <t>CONTRATOS DE PRESTACIÓN DE SERVICIOS PROFESIONALES PARA REALIZAR LAS DIFERENTES ACTIVIDADES DE LA DIRECCIÓN TECNICA FONDO TERRITORIAL DE PENSIONES DE LA SECRETARÍA ADMINISTRATIVA DEPARTAMENTAL</t>
  </si>
  <si>
    <t>CONTRATOS DE PRESTACIÓN DE SERVICIOS DE APOYO A LA GESTIÓN PARA REALIZAR LAS DIFERENTES ACTIVIDADES DE LA DIRECCIÓN TECNICA FONDO TERRITORIAL DE PENSIONES DE LA SECRETARÍA ADMINISTRATIVA DEPARTAMENTAL</t>
  </si>
  <si>
    <t>CONTRATOS DE PRESTACIÓN DE SERVICIOS PROFESIONALES PARA REALIZAR LAS DIFERENTES ACTIVIDADES DE LA DIRECCIÓN OPERATIVA DE ALMACEN DE LA SECRETARÍA ADMINISTRATIVA DEPARTAMENTAL</t>
  </si>
  <si>
    <t>CONTRATOS DE PRESTACIÓN DE SERVICIOS DE APOYO A LA GESTIÓN PARA REALIZAR LAS DIFERENTES ACTIVIDADES DE LA DIRECCIÓN OPERATIVA DE ALMACEN DE LA SECRETARÍA ADMINISTRATIVA DEPARTAMENTAL</t>
  </si>
  <si>
    <t>CONTRATOS DE PRESTACIÓN DE SERVICIOS PROFESIONALES PARA REALIZAR LAS DIFERENTES ACTIVIDADES DE LA DIRECCIÓN ADMINISTRATIVA DE RECURSOS FÍSICOS DE LA SECRETARÍA ADMINISTRATIVA DEPARTAMENTAL</t>
  </si>
  <si>
    <t>CONTRATOS DE PRESTACIÓN DE SERVICIOS DE APOYO A LA GESTIÓN PARA REALIZAR LAS DIFERENTES ACTIVIDADES DE LA DIRECCIÓN ADAMINISTRATIVA DE RECURSOS FÍSICOS DE LA SECRETARÍA ADMINISTRATIVA DEPARTAMENTAL</t>
  </si>
  <si>
    <t>CONTRATOS DE PRESTACIÓN DE SERVICIOS PROFESIONALES PARA REALIZAR LAS DIFERENTES ACTIVIDADES DE LA SECRETARÍA ADMINISTRATIVA DEPARTAMENTAL</t>
  </si>
  <si>
    <t>CONTRATOS DE PRESTACIÓN DE SERVICIOS DE APOYO A LA GESTIÓN PARA REALIZAR LAS DIFERENTES ACTIVIDADES DE LA SECRETARÍA ADMINISTRATIVA DEPARTAMENTAL</t>
  </si>
  <si>
    <t>CONTRATOS DE PRESTACIÓN DE SERVICIOS PROFESIONALES PARA REALIZAR LAS DIFERENTES ACTIVIDADES DEL AREA DE GESTIÓN DOCUMENTAL DE LA SECRETARÍA ADMINISTRATIVA DEPARTAMENTAL</t>
  </si>
  <si>
    <t>CONTRATOS DE PRESTACIÓN DE SERVICIOS DE APOYO A LA GESTIÓN PARA REALIZAR LAS DIFERENTES ACTIVIDADES DEL AREA DE GESTIÓN DOCUMENTAL DE LA SECRETARÍA ADMINISTRATIVA DEPARTAMENTAL</t>
  </si>
  <si>
    <t>CONTRATOS DE PRESTACIÓN DE SERVICIOS DE APOYO A LA GESTIÓN PARA REALIZAR LAS DIFERENTES ACTIVIDADES DEL AREA DE PASAPORTES DE LA SECRETARÍA ADMINISTRATIVA DEPARTAMENTAL".</t>
  </si>
  <si>
    <t>CONTRATOS DE PRESTACIÓN DE SERVICIOS PROFESIONALES PARA REALIZAR LAS DIFERENTES ACTIVIDADES DEL AREA DE PASAPORTES DE LA SECRETARÍA ADMINISTRATIVA DEPARTAMENTAL".</t>
  </si>
  <si>
    <t>53102710;53102704</t>
  </si>
  <si>
    <t>SUMINISTRO DE BONOS PARA LA DOTACIÓN DE VESTIDO Y CALZADO AL PERSONAL ADMINISTRATIVO Y DOCENTE DEL DEPARTAMENTO DEL QUINDÍO</t>
  </si>
  <si>
    <t>78111502;90121502</t>
  </si>
  <si>
    <t>SUMINISTRO DE TIQUETES AEREOS, HACIA LOS DIFERENTES DESTINOS NACIONALES E INTERNACIONALES REQUERIDOS POR LA ADMINISTRACIÓN DEPARTAMENTAL DEL QUINDÍO, EN CUMPLIMIENTO DE LAS COMPETENCIAS ASIGNADAS AL DEPARTAMENTO DEL QUINDÍO, PLAN DE DESARROLLO DEPARTAMENTAL, COMO TAMBIEN DE LOS COMPROMISOS ADQUIRIDOS POR EL ENTE TERRITORIAL”</t>
  </si>
  <si>
    <t>CCE-06</t>
  </si>
  <si>
    <t>14111500;82101500;14111800;55101500;44111500</t>
  </si>
  <si>
    <t>“SUMINISTRO DE PAPELERIA MEMBRETEADA IMPRESA, RESMILLAS, PENDONES, CARPETAS, TELON, FORMATOS, VOLANTES, FOLLETOS, MATERIALES LITOGRAFICOS, ENTRE OTROS, QUE SE REQUIERAN PARA EL DESARROLLO DE LAS ACTIVIDADES DE FUNCIONAMIENTO DE LA ADMINISTRACION DEPARTAMENTAL Y EN CUMPLIMIENTO DE LOS PROGRAMAS Y PROYECTOS CONTENIDOS EN EL PLAN DE DESARROLLO DEPARTAMENTAL “TU Y YO SOMOS QUINDIO 2020 – 2023”</t>
  </si>
  <si>
    <t>84131500;84131600</t>
  </si>
  <si>
    <t>CONTRATAR EL PROGRAMA DE SEGUROS REQUERIDO PARA LA ADECUADA PROTECCIÓN DE LOS BIENES MUEBLES E INMUEBLES Y DEMÁS INTERESES PATRIMONIALES DEL DEPARTAMENTO DEL QUINDÍO, ASÍ COMO LOS CORRESPONDIENTES A LAS INSTITUCIONES EDUCATIVAS ADSCRITAS A LA SECRETARÍA DE EDUCACIÓN DEPARTAMENTAL Y LA PÓLIZA DE VIDA PARA EL GOBERNADOR Y LOS DIPUTADOS, ASÍ COMO TODOS AQUELLOS POR LOS QUE PUDIESE RESULTAR RESPONSABLE</t>
  </si>
  <si>
    <t>SUMINISTRO DE COMBUSTIBLE, A TRAVÉS DEL ACUERDO MARCO DE PRECIOS NO. CCE-715-1-AMP-2018, SUSCRITO POR LA AGENCIA NACIONAL DE CONTRATACIÓN PÚBLICA - COLOMBIA COMPRA EFICIENTE</t>
  </si>
  <si>
    <t>44103100;12171700</t>
  </si>
  <si>
    <t>"SUMINISTRO DE CARTUCHOS DE TINTA Y DE TÓNERS PARA SER
DISTRIBUIDOS COMO INSUMO A LOS EQUIPOS DE IMPRESIÓN DE LAS DIFERENTES
DEPENDENCIAS DE LA ADMINISTRACIÓN CENTRAL DEL DEPARTAMENTO DEL QUINDÍO CON EL
FIN DE GARANTIZAR EL DEBIDO CUMPLIMIENTO DE LAS FUNCIONES A SU CARGO"</t>
  </si>
  <si>
    <t>SUMINISTRO DE RECARGAS DE CARTUCHOS DE TINTA Y DE
TÓNERS PARA LOS EQUIPOS DE IMPRESIÓN DE LAS DIFERENTES DEPENDENCIAS DE LA
ADMINISTRACIÓN CENTRAL DEL DEPARTAMENTO DEL QUINDÍO, CON EL FIN DE GARANTIZAR
EL DEBIDO CUMPLIMIENTO DE LAS FUNCIONES A SU CARGO</t>
  </si>
  <si>
    <t>90101500;90101600;90101800</t>
  </si>
  <si>
    <t>PRESTACIÓN DE SERVICIOS DE CATERING, NECESARIOS PARA APOYAR EL ADECUADO DESARROLLO Y CUBRIMIENTOS DE LOS DIFERENTES EVENTOS YACTIVIDADES DESARROLLADOS POR LA ADMINISTRACIÓN DEPARTAMENTAL DELQUINDÍO, AL IGUAL QUE LAS ACTIVIDADES ENCAMINADAS AL CUMPLIMIENTO DE LAS METAS Y PROYECTOS ESTABLECIDOS EN EL PLAN DE DESARROLLODEPARTAMENTAL “TÚ Y YO SOMOS QUINDÍO 2020-2023”</t>
  </si>
  <si>
    <t>76111501;76111504</t>
  </si>
  <si>
    <t>PRESTAR EL SERVICIO DE LAVADO FACHADA Y LIMPIEZA DE VIDRIOS EXTERNOS DEL EDIFICIO DE LA GOBERNACIÓN DEL QUINDÍO</t>
  </si>
  <si>
    <t>COMPRA DE EQUIPOS Y ELENTOS DE EMERGENCIA, SEGÚN ESPECIFICACIONES TÉCNICAS, QUE SE REQUIERAN PARA EL FUNCIONAMIENTO DE LA ADMINISTRACIÓN DEPARTAMENTAL DEL QUINDÍO</t>
  </si>
  <si>
    <t>93141500;93141700;90111600;90141700;80111600;86101700</t>
  </si>
  <si>
    <t>"CONTRATAR LA PRESTACIÓN DE SERVICIOS PARA LA REALIZACIÓN DE LAS ACTIVIDADES PROGRAMADAS EN EL PLAN DE BIENESTAR, EL PLAN INSTITUCIONAL DE CAPACITACIÓN, ASÍ COMO LAS COMO LAS CONCERTADAS EN EL ACUERDO COLECTIVO 2020-2021 DEL DEPARTAMENTO DEL QUINDÍO”</t>
  </si>
  <si>
    <t>PRESTACIÓN DE SERVICIOS DE TRANSPORTE TERRESTRE AUTOMOTOR ESPECIAL PARA CUBRIR EL DESPLAZAMIENTO DEL PERSONAL, TRASLADO DE BIENES MUEBLES Y MATERIALES DE LA ADMINISTRACIÓN DEPARTAMENTAL</t>
  </si>
  <si>
    <t>78181500;26101700;26112000;26121800;78181600;72154500;26111800;40151500;41112200;27113200;26131600;27112900;26101400;25191700;25174400;25174200;25174000;25173800;25172100;25172000;25171900;25171700;27141000;20142700;15121500</t>
  </si>
  <si>
    <t>MANTENIMIENTO PREVENTIVO Y CORRECTIVO CON SUMINISTRO, INSTALACIÓN DE REPUESTOS Y MANO DE OBRA, PARA LOS VEHÍCULOS QUE CONFORMAN EL PARQUE AUTOMOTOR DEL DEPARTAMENTO DEL QUINDÍO</t>
  </si>
  <si>
    <t>31201600;31162800;30141500;31162400;31162800;30101500;27112800;31211900;26121600;39111800;30151700;31162800;31162200;31201500;40183000;39121500;30181600;46181504;31162000;39101600;27111700;40142000;30181800;31161500;40171700;40174900;40172808;30103200;27111500;40174600;40175200;31161700;40141700;15121503;39121400;39131700;23101500;31152100</t>
  </si>
  <si>
    <t>"SUMINISTRO DE ELEMENTOS Y MATERIALES DE FERRETERÍA, CONSTRUCCION Y ELÉCTRICOS PARA ATENDER NECESIDADES DE MANTENIMIENTO Y/O ADECUACIÓN DE LOS BIENES QUE HACEN PARTE DE LA ADMINISTRACIÓN DEPARTAMENTAL Y PARA DAR CUMPLIMIENTO A LAS LINEAS ESTRATEGICAS, PROGRAMAS Y METAS DEL PLAN DE DESARROLLO DEL DEPARTAMENTO DEL QUINDÍO 2020 - 2023 "TU Y YO SOMOS QUINDIO".</t>
  </si>
  <si>
    <t>CCE-07</t>
  </si>
  <si>
    <t>"PRESTACIÓN DE SERVICIO DE FUMIGACIÓN A LAS DIFERENTES INSTALACIONES DE LA ADMINISTRACIÓN DEPARTAMENTAL PARA EL CONTROL DE PLAGAS (INSECTOS RASTREROS, VOLADORES, ACAROS Y ROEDORES) CON PRODUCTOS DE ALTA TECNOLOGÍA, INOLOROS E INCOLOROS DE BAJA TOXICIDAD".</t>
  </si>
  <si>
    <t>72151800;73152100;26131501;39121109;72151514;72151802;73152108</t>
  </si>
  <si>
    <t>PRESTAR EL SERVICIO DE MANTENIMIENTO PREVENTIVO Y CORRECTIVO CON SUMINISTRO DE REPUESTOS NUEVOS Y MANO DE OBRA A LAS PLANTAS ELÉCTRICAS Y TRANSFORMADORES DE PROPIEDAD DE LA ADMINISTRACIÓN DEPARTAMENTAL E INSTALADAS EN LOS DIFERENTES BIENES INMUEBLES DEL DEPARTAMENTO DEL QUINDÍO."</t>
  </si>
  <si>
    <t>“PRESTAR EL SERVICIO DE MANTENIMIENTO PREVENTIVO Y CORRECTIVO CON SUMINISTRO DE REPUESTOS NUEVOS Y MANO DE OBRA A LOS EQUIPOS DE AIRE ACONDICIONADO INSTALADOS EN LOS DIFERENTES BIENES INMUEBLES DEL DEPARTAMENTO DEL QUINDÍO</t>
  </si>
  <si>
    <t>82121700;82121701;82121702;82121503;82121902</t>
  </si>
  <si>
    <t>PRESTACION DE SERVICIO DE FOTOCOPIADO (BLANCO,NEGRO Y COLOR) ARGOLLADO, ESTAMPADO, FOTOCOPIADO, PLOTTER, VELOBINDER, ENTRE OTROS, QUE SEAN REQUERIDOS DENTRO DE LOS PROCESOS ADMINISTRATIVOS Y MISIONALES PARA LAS DIFERENTES DEPENDENCIAS DE LA ADMINISTRACION DEPARTAMENTAL.</t>
  </si>
  <si>
    <t>PRESTACIÓN DE SERVICIOS PARA EL AVALÚO DE BIENES MUEBLES E INMUEBLES QUE REQUIERA EL DEPARTAMENTO DEL QUINDÍO</t>
  </si>
  <si>
    <t>PRESTACIÓN DE SERVICIOS LOGÍSTICOS Y DE CATERING PARA CUBRIR LOS DIFERENTES EVENTOS Y ACTIVIDADES DE LAS DIFERENTES SECRETARÌAS DE DESPACHO DE LA GOBERNACIÓN DEL QUINDIO</t>
  </si>
  <si>
    <t>90101700;14111705;48101713;50161509;50201706;50201713;52151504;52151604;52152016;52152102</t>
  </si>
  <si>
    <t>“ADQUISICIÓN DE INSUMOS Y ELEMENTOS DE CAFETERÍA NECESARIOS PARA EL FUNCIONAMIENTO DE LA ADMINISTRACIÓN DEPARTAMENTAL DEL QUINDÍO”</t>
  </si>
  <si>
    <t>“CONTRATACION DE UN INTERMEDIARIO DE SEGUROS QUE PRESTE SUS SERVICIOS DE ASESORIA Y ACOMPAÑAMIENTO EN LA ESTRUCTURACION, CONTRATACION Y EJECUCION DE LAS DIFERENTES POLIZAS QUE HACEN PARTE DEL PROGRAMA DE SEGUROS DEL DEPARTAMENTO DEL QUINDIO, ASI COMO AQUELLOS SEGUROS POR LOS QUE SEA O FUERE LEGALMENTE RESPONSABLE O LE CORRESPONDA ASEGURAR EN VIRTUD DE DISPOSICIÓN LEGAL O CONTRACTUAL”</t>
  </si>
  <si>
    <t>CCE-04</t>
  </si>
  <si>
    <t>14111700;47131500;47131600;47131800;48102100</t>
  </si>
  <si>
    <t>"¨ADQUISICIÓN DE ELEMENTOS DE ASEO Y LIMPIEZA 
A TRAVES DEL ACUERDO MARCO DE PRECIOS Nro. CCE- 197-AMP-2021, SUSCRITO 
POR LA AGENCIA NACIONAL DE CONTRATACION PUBLICA - COLOMBIA COMPRA 
EFICIENTE, NECESARIOS GARANTIZAR EL CUMPLIMIENTO DE SERVICIOS 
GENERALES DE LA ADMINISTRACION DEPARTAMENTAL DEL QUINDIO¨. "</t>
  </si>
  <si>
    <t>24121800;14111700;53131600;48102100;47131500;47131600;47121800;47121700;47131800</t>
  </si>
  <si>
    <t>ADQUISICIÓN DE ELEMENTOS DE ASEO Y LIMPIEZA A TRAVÉS DE GRANDES SUPERFICIES DISPONIBLE POR LA AGENCIA NACIONAL DE CONTRATACIÓN PUBLICA - COLOMBIA COMPRA EFICIENTE EN LA TIENDA VIRTUAL DEL ESTADO COLOMBIANO, NECESARIOS GARANTIZAR EL CUMPLIMIENTO DE SERVICIOS GENERALES DE LA ADMINISTRACIÓN DEPARTAMENTAL DEL QUINDÍO.</t>
  </si>
  <si>
    <t>PRESTAR EL SERVICIO DE CORREO, MENSAJERÍA CERTIFICADA A NIVEL, URBANO, MUNICIPAL, NACIONAL E INTERNACIONAL, QUE SE GENERE POR LA ADMINISTRACIÓN CENTRAL DEL DEPARTAMENTO DEL QUINDÍO, LA CASA DELEGADA DEL QUINDÍO EN LA CIUDAD DE BOGOTÁ D.C.</t>
  </si>
  <si>
    <t>14111500;26111700;30266500;31162000;31201500;31201600;31411900;41111600;43201800;44111500;44111900;44121500;44121600;44121700;44121800;44121900;44122000;44122100;45101800;45101900;60101300;60121100;60121700</t>
  </si>
  <si>
    <t>SUMINISTRO DE ELEMENTOS DE PAPELERÍA BLANCA Y ÚTILES DE OFICINA, PARA EL NORMAL Y CORRECTO FUNCIONAMIENTO DE LA ADMINISTRACIÓN CENTRAL DEL DEPARTAMENTO DEL QUINDÍO, ASÍ COMO PARA EL CUMPLIMIENTO DE LAS METAS DEL PLAN DE DESARROLLO 2020-2023 “TU Y YO SOMOS QUINDÍO”.</t>
  </si>
  <si>
    <t>ADECUACIÓN DE ESPACIO FÍSICO PARA SALA DE RECARGA EMOCIONAL, EN CUMPLIMIENTO AL PLAN DE BIENESTAR SOCIAL E INCENTIVOS PARA LA VIGENCIA 2022</t>
  </si>
  <si>
    <t>45121620;45121601;45121602;43202005;52161520;43211711;43211713;43211714;45121504</t>
  </si>
  <si>
    <t>“ADQUISICIÓN DE EQUIPOS TECNOLÓGICOS Y ACCESORIOS REQUERIDOS PARA EL ADECUADO FUNCIONAMIENTO DE LA OFICINA DE PASAPORTES Y DE LA OFICINA PRIVADA DE LA ADMINISTRACIÓN CENTRAL DEPARTAMENTAL”.</t>
  </si>
  <si>
    <t>49101701;49101702;49101704;60101402</t>
  </si>
  <si>
    <t>SUMINISTRO DE MEDALLERIA, DISTINCIONES Y RECONOCIMIENTOS PARA LAS DIFERENTES ACTIVIDADES Y EVENTOS PROTOCOLARIOS QUE ADELANTA O ACOMPAÑA LA ADMINISTRACION DEPARTAMENTAL DEL QUINDÍO”</t>
  </si>
  <si>
    <t>42172001;39111600;42132200;42171600;42172000;46182000;46191500;46191600</t>
  </si>
  <si>
    <t>COMPRA DE ELEMENTOS PARA LA DOTACIÓN DE LOS BOTIQUINES, ELEMENTOS PARA LA ATENCIÓN, PREVENCIÓN Y MITIGACIÓN DEL RIESGO Y DE EMERGENCIAS A TRAVÉS DEL ACUERDO MARCO DE PRECIOS NUMERO CCE-197-AMP-2021, SUSCRITO POR LA AGENCIA NACIONAL DE CONTRATACIÓN PÚBLICA - COLOMBIA COMPRA EFICIENTE.</t>
  </si>
  <si>
    <t>25101500;25101900</t>
  </si>
  <si>
    <t>COMPRA DE DOS(2) VEHÍCULOS TIPO CAMIONETA 4X4 CON BLINDAJE NIVEL III A CON MATERIALES LIVIANOS, DEBIDAMENTE DOTADAS Y EQUIPADAS, PARA FORTALECER EL PARQUE AUTOMOTOR DEL DEPARTAMENTO DEL QUINDIO Y APOYAR LABORES DE PREVENCIÓN Y PROTECCIÓN DE LA UNP (APROBADA POR COMITÉ DE ORDEN PÚBLICO)</t>
  </si>
  <si>
    <t>CONTRATO DE PRESTACION DE SERVICIOS PROFESIONALES ESPECIALIZADOS PARA APOYAR EN LA OFICINA DE CONTROL INTERNO DISCIPLINARIO DEL DEPARTAMENTO DEL QUINDÍO.</t>
  </si>
  <si>
    <t>DEBBIE DUQUE BURGOS</t>
  </si>
  <si>
    <t>controlinternodisciplinario@quindio.gov,co</t>
  </si>
  <si>
    <t>CONTRATO DE PRESTACION DE SERVICIOS PROFESIONALES PARA APOYAR EN LA OFICINA DE CONTROL INTERNO DISCIPLINARIO DEL DEPARTAMENTO DEL QUINDÍO.</t>
  </si>
  <si>
    <t>CONTRATO DE PRESTACION DE SERVICIOS DE APOYO A LA GESTION EN LA APLICACIÓN DE LA LEY GENERAL DE ARCHIVO EN LA OFICINA DE CONTROL INTERNO DISCIPLINARIO DEL DEPARTAMENTO DEL QUINDIO.</t>
  </si>
  <si>
    <t>CONTRATACION DE PRESTACION DE  LOS SERVICIOS PROFESIONALES PARA REALIZAR LAS DIFERENTES ACTIVIDADES DE LA SECRETARIA DE AGRICULTURA DESARROLLO RURAL Y MEDIO AMBIENTE.</t>
  </si>
  <si>
    <t>CO-QUI-63000</t>
  </si>
  <si>
    <t>JULIO CESAR CORTES PULIDO</t>
  </si>
  <si>
    <t>agricultura@gobernacionquindio.gov.co</t>
  </si>
  <si>
    <t>CONTRATACION DE PRESTACION DE  LOS SERVICIOS TECNICOS, TECNOLOGICOS Y DE APOYO A ALA GESTION, PARA REALIZAR LAS DIFERENTES ACTIVIDADES DE LA SECRETARIA DE  AGRICULTURA DESARROLLO RURAL Y MEDIO AMBIENTE.</t>
  </si>
  <si>
    <t>COFINANCIACION DE ALIANZAS PRODUCTIVAS DEL SECTOR AGROPECUARIO</t>
  </si>
  <si>
    <t>CONTRATACION DE PRESTACION DE  LOS SERVICIOS PROFESIONALES, PARA REALIZAR LAS DIFERENTES ACTIVIDADES DE LA DIRECCION DE DESARROLLO RURAL SOSTENIBLE  DE LA SECRETARIA DE AGRICULTURA DESARROLLO RURAL Y MEDIO AMBIENTE.</t>
  </si>
  <si>
    <t>CONTRATACION DE PRESTACION DE  LOS SERVICIOS TECNICOS, TECNOLOGICOS PARA REALIZAR LAS DIFERENTES ACTIVIDADES DE LA DIRECCION DE DESARROLLO RURAL SOSTENIBLE   DE LA SECRETARIA DE AGRICULTURA DESARROLLO RURAL Y MEDIO AMBIENTE.</t>
  </si>
  <si>
    <t xml:space="preserve">CONTRATOS DE PRESTACION DE SERVICIOS DE APOYO A LA GESTION PARA REALIZAR LAS DIFERENTES ACTIVIDADESDE DE LA DIRECCION DE DESARROLLO RURAL SOSTENIBLE  DE LA SECRETARIA DE AGRICULTURA, DESARROLLO RURAL Y MEDIO AMBIENTE- </t>
  </si>
  <si>
    <t>43231514;43232304;43232312;43232400;43232408</t>
  </si>
  <si>
    <t>ADQUISICION DE BIENES Y SERVICIOS PLATAFORMA SISTEMAS DE INFORMACION CTIA; SOFTWARE DE REPORTES DE BASE DE DATOS, SOFTWARE DE SERVIDOR PORTALES,PROGRAMAS DE DESARROLLO,, SOFTWARE DE DESARROLLO PLATAFORMA WEB, ADQUISICION Y SUMINISTRO DE EQUIPOS, INSUMOS (SOFTWARE-HARDWARE)</t>
  </si>
  <si>
    <t>CEE-10</t>
  </si>
  <si>
    <t>REALIZACION DE FERIAS COMERCIALES</t>
  </si>
  <si>
    <r>
      <t>21102000;21102100;30151800;30191800;48101600;41112200;41000500:40142500;40101500;24121500;52152200;48101800;41111900;44102400;</t>
    </r>
    <r>
      <rPr>
        <sz val="10"/>
        <rFont val="Arial"/>
        <family val="2"/>
      </rPr>
      <t>83101500</t>
    </r>
  </si>
  <si>
    <t>MAQUINARIA AGRICOLA PARA LIMPIEZA, SELECCIÓN O CLASIFICACION MAQUINARIA Y EQUIPO PARA  TRANSFORMACION AGRICOLA ADQUISICION Y SUMINISTRO DE EQUIPOS, INSUMOS Y LOGISTICA AGROINDUSTRIALES DE POSCOSECHA.   ADECUAACIONES CENTROS LOGISTICOS TRAPICHE INSUMOS, AUTORIZACIONES  COMERCIALES EXPEDIDAS POR EL INVIMA</t>
  </si>
  <si>
    <r>
      <t>41103011;30181504;48102009;30151900;</t>
    </r>
    <r>
      <rPr>
        <sz val="10"/>
        <rFont val="Arial"/>
        <family val="2"/>
      </rPr>
      <t>4912500;56101500;</t>
    </r>
    <r>
      <rPr>
        <sz val="11"/>
        <color theme="1"/>
        <rFont val="Calibri"/>
        <family val="2"/>
        <scheme val="minor"/>
      </rPr>
      <t>24101500;21102300:30181500;39121300;53102500;49121500;24131600;45111700;24101600</t>
    </r>
  </si>
  <si>
    <t>ADQUISICION Y SUMINISTRO DEELEMENTOS, EQUIPOS, INSUMOS AGROINDUSTRIALES  Y LOGISTICA PARA LA COMERCIALIZACION</t>
  </si>
  <si>
    <t>77121503;77121504</t>
  </si>
  <si>
    <t>CONTRATACION DE CAMPAÑAS PARA EL FORTALECIMIENTO DE LOS PROCESOS DE GETION AMBIENTAL URBANA Y RURAL PARA LA PROTECCION Y LA BIODIVERSIDAD EN DEPARTAMENTO DEL QUINDIO,CONVENIO</t>
  </si>
  <si>
    <t>72153900;30121900;72154013;70151804</t>
  </si>
  <si>
    <t xml:space="preserve">SERVICIO  DE PREPARACION DE OBRAS DE CONSTRUCCION CONVENIO INTERINTITUCIONAL,ESTRUCUTRACION DE PROYECTOS  DE OBRAS PARA ESTABILIAZION DE TALUDES, (BIOINGENIERIA) CONTROL EROSION,BARRERAS ROMPEVIENTOS    </t>
  </si>
  <si>
    <r>
      <t>10151501;10151502;10151503;10151504;10151506;10151512;</t>
    </r>
    <r>
      <rPr>
        <sz val="10"/>
        <rFont val="Arial"/>
        <family val="2"/>
      </rPr>
      <t>45111700;24131600</t>
    </r>
  </si>
  <si>
    <t>COMPRA DE INSUMOS PARA APOYAR MERCADOS AGROCOLOGICOS</t>
  </si>
  <si>
    <t>70111709;70111501;21101600;21102203</t>
  </si>
  <si>
    <t>SERVICIO DE SIEMBRA, ADQUISICION Y SUMINISTRO DE EQUIPOS, INSUMOS Y LOGISTICA CONVENIO-CONTRATACION PARA REFORESTAR BOSQUE RIPARIO</t>
  </si>
  <si>
    <t>93151611;77101500;77101801</t>
  </si>
  <si>
    <t>INCENTIVO, EVALUACION DE IMPACTO AMBIENTAL,SISTEMAS DE INFORMACION AMBIENTAL,ADQUISICION Y SUMINISTRO DE EQUIPOS,INSUMOS Y LOGISTICA PARA  ESQUEMAS DE PAGO POR SERVICIOS AMBIENTALES</t>
  </si>
  <si>
    <t xml:space="preserve">PRESTACION DEL SERVICIO DE TRANSPORTE TERRESTRE AUTOMOTOR ESPECIAL PARA CUBRIR EL DESPLAZAMIENTO DEL PERSONAL, TRASLADO DE BIENES MUBLES Y MATERIALES DE LA ADMINISTRACION DEPARTAMENTAL
</t>
  </si>
  <si>
    <t>SUMINISTRO DE PAPELERIA MEMBRETADA IMPRESA Y MATERIALES LITOGRAFICOS DE CONFORMIDAD CON LAS ESPECIFICACIONES TECNICAS NECESARIOS PARA EL DESARROLLO DE LAS ACTIVIDADES DE LOS DIFERENTES PROYECTOS</t>
  </si>
  <si>
    <t>211101612;21101609;21101600</t>
  </si>
  <si>
    <t>IMPLEMENTACION DE ACCIONES DE GESTION DEL  CAMBIO CLIMATICO  EN EL MARCO DEL PIGCC,  INSUMO  VIVERO,SERVICIOS DE VIVEROS,SEMILLEROS DE PLANTULAS.</t>
  </si>
  <si>
    <t>70161500;70161501;70161600;70171600</t>
  </si>
  <si>
    <t xml:space="preserve">COMPRA DE CAMARAS TRAMPAS PARAEL MONITOREO DE  FUANA EN LAS AREAS DE IMPORTANCIA ESTRATEGICA PARA LA CONSERVACION DEL RECURSO HIDRICO. </t>
  </si>
  <si>
    <t>43211500;43201800;32101600;43211600;45121500;45121600;52161500;43202100;43211700;43221700;46171600;45111600;43222600;43191600;43191600;43202000;39112300;25131705;32101656;43211805;45111616;250201700</t>
  </si>
  <si>
    <t>ADQUISICIÓN ELEMENTOS TECNOLÓGICOS AVIONES NO TRIPULADOS OBJETIVO O DE RECONOCIMIENTO DRON, CIRCUITO INTEGRADO DE SISTEMA DE POSICIONAMIENTO GEOGRAFICO GPS Y DOS  VEDEO BEAM PARA LA EJEJCUCION DEL PROYECTO.</t>
  </si>
  <si>
    <t>90101600;90101603</t>
  </si>
  <si>
    <t>PRESTACIÓN DE SERVICIOS DE CATERING NECESARIOS PARA APOYAR  EL ADECUADO DESARROLLO  Y CUBRIMIENTOS DE LOS DIFERENTES EVENTOS Y ACTIVIDADES DESARROLLADOS POR LA ADMINISTRACION DEPARTAMENTAL DEL QUINDIO, AL IGUAL QUE LAS ACTIVIDADES ENCAMINADAS AL CUMPLIMIENTO DE LAS METAS Y PROYECTOS ESTABLECIDOS EN EL PLAN DE DESARROLLO DEPARTAMENTAL “TU Y YO SOMOS QUINDÍO 2020-2023”</t>
  </si>
  <si>
    <t>PRESTACION DE SERVICIOS LOGISTICOS  PARA CUBRIR LOS DIFERENTES  EVENTOS Y ACTIVIDADES DE LA SECRETARIA DE AGRICULTURA DESARROLLO RURAL Y MEDIO AMBEINTE</t>
  </si>
  <si>
    <t>CONTRATO DE PRESTACION DE SERVICIOS PROFESIONALES, TECNICOS, TECNOLOGOS Y  DE APOYO A LA GESTION, PARA BRINDAR APOYO DE FUNCIONAMIENTO EN LA SECRETARIA DE AGRICULTURA DEL DEPARTAMENTO DEL QUINDIO, CON EL FIN DE DAR CUMPLIMIENTO A LAS METAS DEL PLAN DESARROLLO.</t>
  </si>
  <si>
    <t xml:space="preserve">PRESTAR SERVICIOS PROFESIONALES BRINDANDO APOYO A LA SECRETARÍA DE AGRICULTURA, DESARROLLO RURAL Y MEDIO AMBIENTE, EN LA IMPLEMENTACIÓN DEL PROYECTO DENOMINADO “IMPLEMENTACIÓN DE ACCIONES DE ADAPTACIÓN ETAPA I DEL PLAN DE GESTIÓN INTEGRAL DE CAMBIO CLIMÁTICO ( PIGCC)  EN EL DEPARTAMENTO DEL QUINDÍO" </t>
  </si>
  <si>
    <t>25131705;32101656;43211805;45111616</t>
  </si>
  <si>
    <t>ADQUISICIÓN ELEMENTOS TECNOLÓGICOS AVIONES NO TRIPULADOS OBJETIVO O DE RECONOCIMIENTO DRON,  CIRCUITO INTEGRADO DE SISTEMA DE POSICIONAMIENTO GEOGRÁFICO GPS  Y DOS VIDEO BEAM PARA LA EJECUCIÓN DEL PROYECTO “IMPLEMENTACIÓN DE ACCIONES DE ADAPTACIÓN ETAPA I DEL PLAN DE GESTIÓN INTEGRAL DE CAMBIO CLIMÁTICO (PIGCC) EN EL DEPARTAMENTO DEL QUINDÍO”</t>
  </si>
  <si>
    <t>PRESTAR SERVICIOS DE CATERING PARA VEEDURÍAS CIUDADANA DEL PROYECTO “IMPLEMENTACIÓN DE ACCIONES DE ADAPTACIÓN ETAPA I DEL PLAN DE GESTIÓN INTEGRAL DE CAMBIO CLIMÁTICO (PIGCC) EN EL DEPARTAMENTO DEL QUINDÍO”</t>
  </si>
  <si>
    <t xml:space="preserve"> CCE-06</t>
  </si>
  <si>
    <t>80101600, 81131500</t>
  </si>
  <si>
    <t>PRESTAR SERVICIOS DE CONSULTORIA PARA EL DISEÑO DE METODOLOGÍA DE BONOS DE CARBONO NACIONAL E INTERNACIONALEN EL MARCO DEL PROYECTO “IMPLEMENTACIÓN DE ACCIONES DE ADAPTACIÓN ETAPA I DEL PLAN DE GESTIÓN INTEGRAL DE CAMBIO CLIMÁTICO (PIGCC) EN EL DEPARTAMENTO DEL QUINDÍO</t>
  </si>
  <si>
    <t xml:space="preserve"> CCE-04</t>
  </si>
  <si>
    <t>PRESTACION DE SERVICIOS BTL Y ATL NECESARIOS PARA LA EJEJCUCION DE LA ESTRATEGIA INTEGRAL DE COMUNICACIONES IMPLEMENTADA EN EL PLAN DE MEDIOS , EN DESARROLLO DE LA ESTRATEGIA DE LA DIRECCION DE COMUNCIACIONES  PARA LA DIVULGACION DE LOS PROGRAMAS , PROYECTOS ACTIVIDADES, GESTIONES  Y SERVICIOS DEL DEPARTAMENTO DEPARTAMENTO DEL QUINDIO CONTEMPLADOS  EN EL PLAN DEPARTAMENTAL  DE DESARROLLO "TU Y YO SOMOS QUINDIO 2020-2023"</t>
  </si>
  <si>
    <t>SUMINISSTRO DE PAPELERÍA MEMBRETADA  IMPRESA Y MATERIALES LITOGRÁFICOS DE CONFORMIDAD CON LAS ESPECIFICACIONES TECNICAS NECESARIAS PARA EL PROYECTO “IMPLEMENTACIÓN DE ACCIONES DE ADAPTACIÓN ETAPA I DEL PLAN DE GESTIÓN INTEGRAL DE CAMBIO CLIMÁTICO (PIGCC) EN EL DEPARTAMENTO DEL QUINDÍO.</t>
  </si>
  <si>
    <t>ADQUISICIÓN DE DISPOSITIVOS INFORMÁTICOS DE ENTRADA DE DATOS - USB- PARA GRABAR LOS VIDEOS Y/O MEMORIAS DEL PROYECTO “IMPLEMENTACIÓN DE ACCIONES DE ADAPTACIÓN ETAPA I DEL PLAN DE GESTIÓN INTEGRAL DE CAMBIO CLIMÁTICO (PIGCC) EN EL DEPARTAMENTO DEL QUINDÍO.</t>
  </si>
  <si>
    <t>45111819</t>
  </si>
  <si>
    <t>RECOPILACIÓN Y EDICIÓN DE VIDEOS COMO MEMORIAS DEL DESARROLLO DEL PROYECO - MEZCLADOR DE VIDEOS</t>
  </si>
  <si>
    <t>80111701</t>
  </si>
  <si>
    <t>Prestar servicios profesionales en la Oficina de Control Interno de Gestión del Departamento del Quindío.</t>
  </si>
  <si>
    <t xml:space="preserve">CO-QUI-63001-Armenia </t>
  </si>
  <si>
    <t xml:space="preserve">José Duván Lizarazo Cubillos </t>
  </si>
  <si>
    <t>controlinterno@quindio.gov.co</t>
  </si>
  <si>
    <t>Prestar servicios profesionales especializados en la Oficina de Control Interno de Gestión del Departamento del Quindío.</t>
  </si>
  <si>
    <t xml:space="preserve">José Duván Lizarazo Cubillos  </t>
  </si>
  <si>
    <t>Prestar servicios de apoyo a la Gestión en la Oficina de Control Interno de Gestión del Departamento del Quindío.</t>
  </si>
  <si>
    <t>80111701;80101601;93141709;80101601</t>
  </si>
  <si>
    <t>CONTRATOS DE  APOYO A LA GESTION  TECNICOS Y O TECNOLOGOS PARA REALIZAR LAS DIFERENTES ACTIVIDADES DE LA SECRETARIA DE CULTURA  DEL DEPARTAMENTO</t>
  </si>
  <si>
    <t xml:space="preserve">CO-QUI-63001 </t>
  </si>
  <si>
    <t xml:space="preserve">ANTONIO RESTREPO SALZAR </t>
  </si>
  <si>
    <t>cultura@quindio.gov.co</t>
  </si>
  <si>
    <t>80111701;80101601</t>
  </si>
  <si>
    <t xml:space="preserve">CONTRATOS DE PRESTACION DE SERVICIOS PROFESIONALES Y ESPECIALIZADOS PARA REALIZAR LAS DIFERENTES ACTIVIDADES DE LA SECRETARÌA DE CULTURA.  </t>
  </si>
  <si>
    <t>14111500;26111700;30266500;31162000;31201500;31201600;41111600;43201800;44111500;44111900;44121500;44121600;44121700;44121800;44121900;44122000;44122100;45101800;45101900;60121100</t>
  </si>
  <si>
    <t xml:space="preserve">SUMINISTRO DE ELEMENTOS DE PAPELERIA BLANCA Y UTILES DE OFICINA PARA EL NORMAL Y CORRECTO FUNCIONAMIENTO DE LA ADMINITRACION CENTRAL DEL DEPARTAMENTO DEL QUINDIO ASI COMO PARA EL CUMPLIMENTOS DE LAS METAS DEL PLAN DE DESARROLLO 2020-2023 " TU Y YO SOMOS QUINDIO" </t>
  </si>
  <si>
    <t>80101601;93141707;93141711;90131501;90131502;90131503;90131504;93141514;93141703</t>
  </si>
  <si>
    <t>CONTRATAR LOS SERVICIOS PARA LA FORMULACIÓN,  REVICIÓN  O  EVALUACIÓN DE PROYECTOS Y PROPUESTAS PARA LAS CONVOCATORIAS QUE DESARROLLE  LA SECRETARIA DE CULTURA</t>
  </si>
  <si>
    <t xml:space="preserve">93141702;93141703;93141707;93141711;90131501;90131502;90131503;90131504;93141514;93141703
</t>
  </si>
  <si>
    <t>AUNAR ESFUERZOS CON EL FIN DE REALIZAR ACTIVIDADES RELACIONADOS CON EL ARTE Y LA CULTURA REPRESENTATIVAS DEL DEPARTAMENTO DEL QUINDÍO Y DEL PAISAJE CULTURAL CAFETERO.</t>
  </si>
  <si>
    <t>93141702;93141703;93141707;93141711;90131501;90131502;90131503;90131504;93141514;93141703</t>
  </si>
  <si>
    <t>ENTREGA DE ESTIMULOS A LAS PERSONAS GANADORAS DE LA CONVOCATORIA DEPARTAMENTAL DE ESTIMULOS A LA INVESTIGACION, CREACION Y PRODUCCION ARTISTICA 2020 EN EL DEPARTAMENTO DEL QUINDIO, SEGUN LO ESTABLECIDO EN LA ORDENANZA 014 DE 17 NOVIEMBRE DE 2015</t>
  </si>
  <si>
    <t>90131504;86101710;80111701;93141701</t>
  </si>
  <si>
    <t>CONTRATAR LOS SERVCIOS PARA  REALIZACIÓN DE PRESENTACIONES Y ACTIVIDADES ARTÍSTICAS  DE MANERA PRESENCIAL O VIRTUAL QUE PERMITA EL FORTALECIMIENTO DE LAS ESCUELAS DE MÚSICA  Y/O AREAS ARTÍSTICAS DEMÁS REQUERIDOS POR EL DEPARTAMENTO DEL QUINDÍO.</t>
  </si>
  <si>
    <t>SUMINISTRO DE REFRIGERIOS Y ALIMENTACIÓN, NECESARIOS PARA APOYAR EL ADECUADO DESARROLLO Y CUBRIMIENTOS DE LOS DIFERENTES EVENTOS Y ACTIVIDADES DESARROLLADOS POR LA ADMINISTRACIÓN DEPARTAMENTAL DEL QUINDÍO, AL IGUAL QUE LAS ACTIVIDADES ENCAMINADAS AL CUMPLIMIENTO DE LAS METAS Y PROYECTOS ESTABLECIDOS EN EL PLAN DE DESARROLLO DEPARTAMENTAL “TÚ Y YO SOMOS QUINDÍO 2020-2023”</t>
  </si>
  <si>
    <t xml:space="preserve">25201700;32101600;39112300;43191600;43201800;4320200;43202100;43211500;43211600;43211700;43221700;3222600;45111600;45121500;45121600;46171600;52161500 </t>
  </si>
  <si>
    <t>"ADQUISICION DE EQUIPOS TECNOLÓGICOS, ACCESORIOS Y/O PERIFÉRICOS PARA EL FUNCIONAMIENTO DE LAS DIFERENTES DEPENDENCIAS DE LA ADMINISTRACIÓN CENTRAL DEPARTAMENTAL Y EL CUMPLIMIENTO DE LOS PROGRAMAS Y PROYECTOS DE INVERSIÓN EN ELMARCO DEL PLAN DE DESARROLLO 2020-2023 “TU Y YO SOMOS QUINDIO"</t>
  </si>
  <si>
    <t>“PRESTAR EL SERVICIO DE TRANSPORTE TERRESTRE AUTOMOTOR ESPECIAL PARA CUBRIR EL DESPLAZAMIENTO DEL PERSONAL, TRASLADO DE BIENES MUEBLES Y MATERIALES DE LA ADMINISTRACIÓN DEPARTAMENTAL</t>
  </si>
  <si>
    <t xml:space="preserve">SUMINISTRO DE RECARGAS DE CARTUCHOS DE TINTA Y DE TÓNERS PARA LOS EQUIPOS DE IMPRESIÓN DE LAS DIFERENTES DEPENDENCIAS DE LA ADMINISTRACIÓN CENTRAL DEL DEPARTAMENTO DEL QUINDÍO, CON EL FIN DE GARANTIZAR EL DEBIDO CUMPLIMIENTO DE LAS FUNCIONES A SU CARGO
</t>
  </si>
  <si>
    <t xml:space="preserve">SUMINISTRO DE CARTUCHOS DE TINTA Y DE TÓNERS PARA SER DISTRIBUIDOS COMO INSUMO A LOS EQUIPOS DE IMPRESIÓN DE LAS DIFERENTES DEPENDENCIAS DE LA ADMINISTRACIÓN CENTRAL DEL DEPARTAMENTO DEL QUINDÍO CON EL FIN DE GARANTIZAR EL DEBIDO CUMPLIMIENTO DE LAS FUNCIONES A SU CARGO
</t>
  </si>
  <si>
    <t xml:space="preserve">14111500;26111700;30266500;31162000;31201500;31201600;41111600;43201800;4411150;44111900;44121500;4121600;44121700;44121800;44121900;44122000;44122100;45101800;45101900;60121100
</t>
  </si>
  <si>
    <t>SUMINISTRO DE PAPELERIA MENBRETEADA IMPRESA, RESMILLAS, PENDONES, CARPETAS, TELON, FORMATOS, VOLANTES, FOLLETOS, MATERIALES LITOGRAFICOS, ENTRE OTROS, QUE SE REQUIERAN PARA EL DESAROLLOS DE LAS ACTIVIDADES DE FUNCIONAMIENTO DE LA ADMINITRACION DEPARTAMENTAL Y EN CUMPLIMIENTO DE LOS PRGRAMAS Y PROYECTOS CONTENIDOS EN EL PLAN DE DESAROLLO DEPARTAMENTAL " TU Y YO SOMOS QUINDIO 2020-2023"</t>
  </si>
  <si>
    <t>43211503;4321150;43211706;43211708;43211711;43212106;43212104;44110901;43211509;43211509;45111500;45111701;45111705;45111711;52161505</t>
  </si>
  <si>
    <t xml:space="preserve">ADQUISICION  DE MOBILIARIO PARA DOTAR LAS DIFERENTES DEPENDENCIAS DEL DEPARTAMENTO DEL QUINDIO Y EN CUMPLIMIENTO A LAS METAS, PROGRAMAS Y PROYECTOS DEL PLAN DEPARTAMENTAL DE DESARROLLO “TU Y YO SOMOS QUINDIO”, VIGENCIA 2020-2023 </t>
  </si>
  <si>
    <t>93141514;93141702;93141703;93141704;93141705;93141707;93141709;93141711;93141713;80111701;80101601</t>
  </si>
  <si>
    <t xml:space="preserve">APOYO LOGISTICO Y OPERATIVO DE LAS ACTIVIDADES ,  EVENTOS REALIZADOS DONDE SEA REQUIDO POR PARTE DE LA SECRETARIA DE CULTURA EN EL DEPARTAMENTO DEL QUINDIO </t>
  </si>
  <si>
    <t>93141709;93141712;82121801;82120000;80111702</t>
  </si>
  <si>
    <t>CONTRATAR LA PRESTACION DE SERVICIOS PARA  LAS PUBLICACIONES,  DIVULGACIÓN Y CIRCULACIÓN DE OBRAS LITERARIAS Y ESCRITORES LOCALES  Y ELABORACION DE CARTILLAS DE PATRIMONIO CULTURAL.</t>
  </si>
  <si>
    <t>93141709;93141712 ;82121801;82120000;80111702</t>
  </si>
  <si>
    <t>93141702;93161607</t>
  </si>
  <si>
    <t>APOYAR  LAS SEGURIDAD SOCIAL DEL CREADOR Y GESTOR CULTURAL DEL DEPARTAMENTO</t>
  </si>
  <si>
    <t>90141709;90141707;90141702;90141711</t>
  </si>
  <si>
    <t>AUNAR ESFUERZOS CON EL FIN DE APOYAR PROYECTOS DE FORTALECIMIENTO AL PATRIMONIO CULTURAL MATERIAL E INMATERIAL EN EL DEPARTAMENTO DEL QUINDÌO</t>
  </si>
  <si>
    <t>43211503;43211507;43211706;43211708;43211711;43212106;43212104;44110901;43211509;43211509;45111500;5111701;45111705;45111711</t>
  </si>
  <si>
    <t xml:space="preserve">ADQUISICIONES DE MATERIALES PARA  LA GENERACIÓN DE CONDICIONES DE SEGUIMIENTOS A PROYECTOS COFINANCIADOS POR LA SECRETARÍA </t>
  </si>
  <si>
    <t>60102300;60120000;60130000;42262103;3121150;31211604;60121001;60121103;60131500;60121108;60121235;14111606;23153038;60121230;60121200;60121201;60121202;60121206;60121207;60121211;60121226;60121229;60121215;60121100;60121107;60121108;60121125;49101614;60141401;53102200;31211918,54101600;60121242;60121516;56101707;53102403;53131619;53102501</t>
  </si>
  <si>
    <t>ADQUISICIÓN DE MATERIAL PEDAGÓGICO PARA AREAS ARTISTICAS.</t>
  </si>
  <si>
    <t>PRESTACIÓN DE SERVICIOS BTL Y ATL NECESARIOS PARA LA EJECUCIÓN DE LA ESTRATEGIA INTEGRAL DE COMUNICACIÓNES IMPLEMENTADA EN EL PLAN DE MEDIOS, EN DESARROLLO DE LA ESTRATEGIA DE LA DIRECCIÓN DE COMUNICACIONES PARA LA DIVULGACIÓN DE LOS PROGRAMAS, PROYECTOS, ACTIVIDADES, GESTIONES Y SERVICIOS DEL DEPARTAMENTO DEL QUINDÍO CONTEMPLADOS EN EL PLAN DEPARTAMENTAL DE DESARROLLO “TU Y YO SOMOS QUINDIO 2020 – 2023”</t>
  </si>
  <si>
    <r>
      <rPr>
        <sz val="10"/>
        <rFont val="Arial"/>
        <family val="2"/>
      </rPr>
      <t>AUNAR ESFUERZOS ENTRE EL DEPARTAMENTO DEL QUINDÍO Y ENTIDADES PUBLICAS Y/O PRIVADAS</t>
    </r>
    <r>
      <rPr>
        <sz val="11"/>
        <rFont val="Calibri"/>
        <family val="2"/>
        <scheme val="minor"/>
      </rPr>
      <t xml:space="preserve"> PARA EL FORTALECIMIENTO DE LAS CAPACIDADES DE LOS</t>
    </r>
    <r>
      <rPr>
        <sz val="10"/>
        <rFont val="Arial"/>
        <family val="2"/>
      </rPr>
      <t xml:space="preserve"> DOCENTES,</t>
    </r>
    <r>
      <rPr>
        <sz val="11"/>
        <rFont val="Calibri"/>
        <family val="2"/>
        <scheme val="minor"/>
      </rPr>
      <t xml:space="preserve"> </t>
    </r>
    <r>
      <rPr>
        <sz val="10"/>
        <rFont val="Arial"/>
        <family val="2"/>
      </rPr>
      <t>DIRECTIVOS DOCENTES EN ESTRATEGIAS DE PROMOCIÓN DEL BILINGUISMO</t>
    </r>
    <r>
      <rPr>
        <sz val="11"/>
        <rFont val="Calibri"/>
        <family val="2"/>
        <scheme val="minor"/>
      </rPr>
      <t xml:space="preserve">, BUSCANDO MEJORAR LA </t>
    </r>
    <r>
      <rPr>
        <sz val="10"/>
        <rFont val="Arial"/>
        <family val="2"/>
      </rPr>
      <t>CALIDAD EDUCATIVA</t>
    </r>
    <r>
      <rPr>
        <sz val="11"/>
        <rFont val="Calibri"/>
        <family val="2"/>
        <scheme val="minor"/>
      </rPr>
      <t xml:space="preserve"> EN LAS INSTITUCIONES EDUCATIVAS OFICIALES DEL DEPARTAMENTO  ADSCRITAS A LA SECRETARÍA DE EDUCACIÓN DEPARTAMENTAL</t>
    </r>
  </si>
  <si>
    <t>ANA MARÍA GIRALDO MARTÍNEZ</t>
  </si>
  <si>
    <t>educacion@gobernacionquindio.gov.co</t>
  </si>
  <si>
    <r>
      <t xml:space="preserve">PRESTACIÓN DE SERVICIOS </t>
    </r>
    <r>
      <rPr>
        <sz val="10"/>
        <rFont val="Arial"/>
        <family val="2"/>
      </rPr>
      <t>PROFESIONALES ESPECIALIZADOS</t>
    </r>
    <r>
      <rPr>
        <sz val="11"/>
        <rFont val="Calibri"/>
        <family val="2"/>
        <scheme val="minor"/>
      </rPr>
      <t xml:space="preserve"> PARA EL FORTALECIMIENTO DE LOS PROCESOS TÉCNICO - ADMINISTRATIVOS Y PEDAGÓGICOS TANTO EN LA PLANTA CENTRAL COMO EN LAS INSTITUCIONES EDUCATIVAS, ENCAMINADOS A MEJORAR LA PRESTACIÓN DEL SERVICIO EDUCATIVO EN LAS INSTITUCIONES EDUCATIVAS OFICIALES ADSCRITAS A LA SECRETARÍA DE EDUCACIÓN DEPARTAMENTAL.</t>
    </r>
  </si>
  <si>
    <r>
      <t xml:space="preserve">PRESTACIÓN DE SERVICIOS </t>
    </r>
    <r>
      <rPr>
        <sz val="10"/>
        <rFont val="Arial"/>
        <family val="2"/>
      </rPr>
      <t xml:space="preserve">PROFESIONALES </t>
    </r>
    <r>
      <rPr>
        <sz val="11"/>
        <rFont val="Calibri"/>
        <family val="2"/>
        <scheme val="minor"/>
      </rPr>
      <t>PARA EL FORTALECIMIENTO DE LOS PROCESOS TÉCNICO - ADMINISTRATIVOS Y PEDAGÓGICOS TANTO EN LA PLANTA CENTRAL COMO EN LAS INSTITUCIONES EDUCATIVAS, ENCAMINADOS A MEJORAR LA PRESTACIÓN DEL SERVICIO EDUCATIVO EN LAS INSTITUCIONES EDUCATIVAS OFICIALES ADSCRITAS A LA SECRETARÍA DE EDUCACIÓN DEPARTAMENTAL.</t>
    </r>
  </si>
  <si>
    <r>
      <t xml:space="preserve">PRESTACIÓN DE SERVICIOS </t>
    </r>
    <r>
      <rPr>
        <sz val="10"/>
        <rFont val="Arial"/>
        <family val="2"/>
      </rPr>
      <t>DE APOYO A LA GESTIÓN</t>
    </r>
    <r>
      <rPr>
        <sz val="11"/>
        <rFont val="Calibri"/>
        <family val="2"/>
        <scheme val="minor"/>
      </rPr>
      <t xml:space="preserve"> PARA EL FORTALECIMIENTO DE LOS PROCESOS TÉCNICO - ADMINISTRATIVOS Y PEDAGÓGICOS TANTO EN LA PLANTA CENTRAL COMO EN LAS INSTITUCIONES EDUCATIVAS, ENCAMINADOS A MEJORAR LA PRESTACIÓN DEL SERVICIO EDUCATIVO EN LAS INSTITUCIONES EDUCATIVAS OFICIALES ADSCRITAS A LA SECRETARÍA DE EDUCACIÓN DEPARTAMENTAL.</t>
    </r>
  </si>
  <si>
    <r>
      <t xml:space="preserve">PRESTACIÓN DE SERVICIOS </t>
    </r>
    <r>
      <rPr>
        <sz val="10"/>
        <rFont val="Arial"/>
        <family val="2"/>
      </rPr>
      <t>PROFESIONALES</t>
    </r>
    <r>
      <rPr>
        <sz val="11"/>
        <rFont val="Calibri"/>
        <family val="2"/>
        <scheme val="minor"/>
      </rPr>
      <t xml:space="preserve"> PARA </t>
    </r>
    <r>
      <rPr>
        <sz val="10"/>
        <rFont val="Arial"/>
        <family val="2"/>
      </rPr>
      <t>APOYAR EL MONITOREO Y SEGUIMIENTO A LA GESTIÓN DEL SECTOR EDUCATIVO</t>
    </r>
    <r>
      <rPr>
        <sz val="11"/>
        <rFont val="Calibri"/>
        <family val="2"/>
        <scheme val="minor"/>
      </rPr>
      <t xml:space="preserve"> EN EL DEPARTAMENTO DEL QUINDÍO</t>
    </r>
  </si>
  <si>
    <r>
      <t xml:space="preserve">PRESTACIÓN DE SERVICIOS </t>
    </r>
    <r>
      <rPr>
        <sz val="10"/>
        <rFont val="Arial"/>
        <family val="2"/>
      </rPr>
      <t>PROFESIONALES</t>
    </r>
    <r>
      <rPr>
        <sz val="11"/>
        <rFont val="Calibri"/>
        <family val="2"/>
        <scheme val="minor"/>
      </rPr>
      <t xml:space="preserve"> PARA EL FORTALECIMIENTO DE LA PRESTACIÓN DEL SERVICIO EDUCATIVO </t>
    </r>
    <r>
      <rPr>
        <sz val="10"/>
        <rFont val="Arial"/>
        <family val="2"/>
      </rPr>
      <t>A TRAVÉS DE LA ATENCIÓN PSICOSOCIAL DE ESTUAINTES Y DOCENTES</t>
    </r>
    <r>
      <rPr>
        <sz val="11"/>
        <rFont val="Calibri"/>
        <family val="2"/>
        <scheme val="minor"/>
      </rPr>
      <t>; BUSCANDO MEJORAR LOS ESPACIOS DE CONVIVENCIA EN LAS INSTITUCIONES EDUCATIVAS OFICIALES ADSCRITAS A LA SECRETARÍA DE EDUCACIÓN DEPARTAMENTAL</t>
    </r>
  </si>
  <si>
    <r>
      <rPr>
        <sz val="10"/>
        <rFont val="Arial"/>
        <family val="2"/>
      </rPr>
      <t>PRESTACIÓN DEL SERVICIO DE VIGILANCIA Y SEGURIDAD PRIVADA</t>
    </r>
    <r>
      <rPr>
        <sz val="11"/>
        <rFont val="Calibri"/>
        <family val="2"/>
        <scheme val="minor"/>
      </rPr>
      <t xml:space="preserve"> FIJA PARA LOS BIENES MUEBLES E INMUEBLES DEL DEPARTAMENTO DEL QUINDIO Y PARA SUS </t>
    </r>
    <r>
      <rPr>
        <sz val="10"/>
        <rFont val="Arial"/>
        <family val="2"/>
      </rPr>
      <t>INSTITUCIONES EDUCATIVAS</t>
    </r>
    <r>
      <rPr>
        <sz val="11"/>
        <rFont val="Calibri"/>
        <family val="2"/>
        <scheme val="minor"/>
      </rPr>
      <t xml:space="preserve"> ADSCRITAS A LA SECRETARÍA DE EDUCACIÓN DEPARTAMENTAL</t>
    </r>
  </si>
  <si>
    <r>
      <rPr>
        <sz val="10"/>
        <rFont val="Arial"/>
        <family val="2"/>
      </rPr>
      <t>PRESTACIÓN DEL SERVICIO DE ASEO</t>
    </r>
    <r>
      <rPr>
        <sz val="11"/>
        <rFont val="Calibri"/>
        <family val="2"/>
        <scheme val="minor"/>
      </rPr>
      <t xml:space="preserve"> PARA LAS INSTITUCIONES EDUCATIVAS OFICIALES Y SUS SEDES EDUCATIVAS ADSCRITAS A LA SECRETARÍA DE EDUCACIÓN DEPARTAMENTAL</t>
    </r>
  </si>
  <si>
    <r>
      <t xml:space="preserve">PRESTACIÓN DE SERVICIOS </t>
    </r>
    <r>
      <rPr>
        <sz val="10"/>
        <rFont val="Arial"/>
        <family val="2"/>
      </rPr>
      <t>PROFESIONALES ESPECIALIZADOS</t>
    </r>
    <r>
      <rPr>
        <sz val="11"/>
        <rFont val="Calibri"/>
        <family val="2"/>
        <scheme val="minor"/>
      </rPr>
      <t xml:space="preserve"> PARA EL FORTALECIMIENTO DE LA PRESTACIÓN DEL SERVICIO EDUCATIVO ATENDIDA BAJO </t>
    </r>
    <r>
      <rPr>
        <sz val="10"/>
        <rFont val="Arial"/>
        <family val="2"/>
      </rPr>
      <t>MODELOS EDUCATIVOS FLEXIBLES (DISCAPACDAD - TALENTOS)</t>
    </r>
    <r>
      <rPr>
        <sz val="11"/>
        <rFont val="Calibri"/>
        <family val="2"/>
        <scheme val="minor"/>
      </rPr>
      <t xml:space="preserve"> ; COMO ESTRATEGIA DE ACCESO, BIENESTAR Y PERMANENCIA DE LOS NIÑOS, NIÑAS, ADOLESCENTES Y JÓVENES MATRÍCULADOS EN LAS INSTITUCIONES EDUCATIVAS OFICIALES ADSCRITAS A LA SECRETARÍA DE EDUCACIÓN DEPARTAMENTAL</t>
    </r>
  </si>
  <si>
    <r>
      <t xml:space="preserve">PRESTACIÓN DE SERVICIOS </t>
    </r>
    <r>
      <rPr>
        <sz val="10"/>
        <rFont val="Arial"/>
        <family val="2"/>
      </rPr>
      <t>PROFESIONALES</t>
    </r>
    <r>
      <rPr>
        <sz val="11"/>
        <rFont val="Calibri"/>
        <family val="2"/>
        <scheme val="minor"/>
      </rPr>
      <t xml:space="preserve"> PARA EL FORTALECIMIENTO DE LA PRESTACIÓN DEL SERVICIO EDUCATIVO ATENDIDA BAJO</t>
    </r>
    <r>
      <rPr>
        <sz val="10"/>
        <rFont val="Arial"/>
        <family val="2"/>
      </rPr>
      <t xml:space="preserve"> MODELOS EDUCATIVOS FLEXIBLES (DISCAPACDAD - TALENTOS)</t>
    </r>
    <r>
      <rPr>
        <sz val="11"/>
        <rFont val="Calibri"/>
        <family val="2"/>
        <scheme val="minor"/>
      </rPr>
      <t xml:space="preserve"> ; COMO ESTRATEGIA DE ACCESO, BIENESTAR Y PERMANENCIA DE LOS NIÑOS, NIÑAS, ADOLESCENTES Y JÓVENES MATRÍCULADOS EN LAS INSTITUCIONES EDUCATIVAS OFICIALES ADSCRITAS A LA SECRETARÍA DE EDUCACIÓN DEPARTAMENTAL</t>
    </r>
  </si>
  <si>
    <r>
      <t xml:space="preserve">PRESTACIÓN DE SERVICIOS DE </t>
    </r>
    <r>
      <rPr>
        <sz val="10"/>
        <rFont val="Arial"/>
        <family val="2"/>
      </rPr>
      <t>APOYO A LA GESTIÓN</t>
    </r>
    <r>
      <rPr>
        <sz val="11"/>
        <rFont val="Calibri"/>
        <family val="2"/>
        <scheme val="minor"/>
      </rPr>
      <t xml:space="preserve"> PARA EL FORTALECIMIENTO DE LA PRESTACIÓN DEL SERVICIO EDUCATIVO ATENDIDA BAJO </t>
    </r>
    <r>
      <rPr>
        <sz val="10"/>
        <rFont val="Arial"/>
        <family val="2"/>
      </rPr>
      <t>MODELOS EDUCATIVOS FLEXIBLES (DISCAPACDAD - TALENTOS)</t>
    </r>
    <r>
      <rPr>
        <sz val="11"/>
        <rFont val="Calibri"/>
        <family val="2"/>
        <scheme val="minor"/>
      </rPr>
      <t xml:space="preserve"> ; COMO ESTRATEGIA DE ACCESO, BIENESTAR Y PERMANENCIA DE LOS NIÑOS, NIÑAS, ADOLESCENTES Y JÓVENES MATRÍCULADOS EN LAS INSTITUCIONES EDUCATIVAS OFICIALES ADSCRITAS A LA SECRETARÍA DE EDUCACIÓN DEPARTAMENTAL</t>
    </r>
  </si>
  <si>
    <r>
      <rPr>
        <sz val="10"/>
        <rFont val="Arial"/>
        <family val="2"/>
      </rPr>
      <t>AUNAR ESFUERZOS ENTRE EL DEPARTAMENTO DEL QUINDÍO Y ENTIDADES PUBLICAS Y/O PRIVADAS</t>
    </r>
    <r>
      <rPr>
        <sz val="11"/>
        <rFont val="Calibri"/>
        <family val="2"/>
        <scheme val="minor"/>
      </rPr>
      <t xml:space="preserve"> PARA EL FORTALECIMIENTO DE LA PRESTACIÓN DEL SERVICIO EDUCATIVO ATENDIDA BAJO</t>
    </r>
    <r>
      <rPr>
        <sz val="10"/>
        <rFont val="Arial"/>
        <family val="2"/>
      </rPr>
      <t xml:space="preserve"> MODELOS EDUCATIVOS FLEXIBLES (DISCAPACDAD - TALENTOS)</t>
    </r>
    <r>
      <rPr>
        <sz val="11"/>
        <rFont val="Calibri"/>
        <family val="2"/>
        <scheme val="minor"/>
      </rPr>
      <t xml:space="preserve"> ; COMO ESTRATEGIA DE ACCESO, BIENESTAR Y PERMANENCIA DE LOS NIÑOS, NIÑAS, ADOLESCENTES Y JÓVENES MATRÍCULADOS EN LAS INSTITUCIONES EDUCATIVAS OFICIALES ADSCRITAS A LA SECRETARÍA DE EDUCACIÓN DEPARTAMENTAL</t>
    </r>
  </si>
  <si>
    <r>
      <rPr>
        <sz val="10"/>
        <rFont val="Arial"/>
        <family val="2"/>
      </rPr>
      <t>DOTACIONES Y SUMINISTROS DE MATERIAL DIDÁCTICO, PEDAGÓGICO,  Y TECNOLÓGICO</t>
    </r>
    <r>
      <rPr>
        <sz val="11"/>
        <rFont val="Calibri"/>
        <family val="2"/>
        <scheme val="minor"/>
      </rPr>
      <t xml:space="preserve"> PARA EL FORTALECIMIENTO DE LA PRESTACIÓN DEL SERVICIO EDUCATIVO ATENDIDA BAJO </t>
    </r>
    <r>
      <rPr>
        <sz val="10"/>
        <rFont val="Arial"/>
        <family val="2"/>
      </rPr>
      <t>MODELOS EDUCATIVOS FLEXIBLES (DISCAPACDAD - TALENTOS)</t>
    </r>
    <r>
      <rPr>
        <sz val="11"/>
        <rFont val="Calibri"/>
        <family val="2"/>
        <scheme val="minor"/>
      </rPr>
      <t xml:space="preserve"> ; COMO ESTRATEGIA DE ACCESO, BIENESTAR Y PERMANENCIA DE LOS NIÑOS, NIÑAS, ADOLESCENTES Y JÓVENES MATRÍCULADOS EN LAS INSTITUCIONES EDUCATIVAS OFICIALES ADSCRITAS A LA SECRETARÍA DE EDUCACIÓN DEPARTAMENTAL</t>
    </r>
  </si>
  <si>
    <r>
      <rPr>
        <sz val="10"/>
        <rFont val="Arial"/>
        <family val="2"/>
      </rPr>
      <t>ADQUISICIÓN Y DOTACIÓN DE KIT DE ÚTILES ESCOLARES</t>
    </r>
    <r>
      <rPr>
        <sz val="11"/>
        <rFont val="Calibri"/>
        <family val="2"/>
        <scheme val="minor"/>
      </rPr>
      <t xml:space="preserve">, COMO </t>
    </r>
    <r>
      <rPr>
        <sz val="10"/>
        <rFont val="Arial"/>
        <family val="2"/>
      </rPr>
      <t>ESTRATEGIA DE ACCESO, BIENESTAR Y PERMANENCIA DE LOS NIÑOS, NIÑAS, ADOLESCENTES Y JÓVENES</t>
    </r>
    <r>
      <rPr>
        <sz val="11"/>
        <rFont val="Calibri"/>
        <family val="2"/>
        <scheme val="minor"/>
      </rPr>
      <t xml:space="preserve"> MATRÍCULADOS EN LAS INSTITUCIONES EDUCATIVAS OFICIALES ADSCRITAS A LA SECRETARÍA DE EDUCACIÓN DEPARTAMENTAL</t>
    </r>
  </si>
  <si>
    <t>PRESTACIÓN DE SERVICIOS PROFESIONALES PARA EL FORTALECIMIENTO DE LA PRESTACIÓN DEL SERVICIO EDUCATIVO CON MODELOS DE ALFABETIZACIÓN; COMO ESTRATEGIA DE ACCESO, BIENESTAR Y PERMANENCIA DE LOS NIÑOS, NIÑAS, ADOLESCENTES Y JÓVENES MATRÍCULADOS EN LAS INSTITUCIONES EDUCATIVAS OFICIALES ADSCRITAS A LA SECRETARÍA DE EDUCACIÓN DEPARTAMENTAL</t>
  </si>
  <si>
    <r>
      <t xml:space="preserve">PRESTACIÓN DE SERVICIOS </t>
    </r>
    <r>
      <rPr>
        <sz val="10"/>
        <rFont val="Arial"/>
        <family val="2"/>
      </rPr>
      <t>PROFESIONALES</t>
    </r>
    <r>
      <rPr>
        <sz val="11"/>
        <rFont val="Calibri"/>
        <family val="2"/>
        <scheme val="minor"/>
      </rPr>
      <t xml:space="preserve"> PARA EL FORTALECIMIENTO DE LA PRESTACIÓN DEL SERVICIO EDUCATIVO, A TRAVÉS DEL ACOMPAÑAMIENTO DEL PROGRAMA DE </t>
    </r>
    <r>
      <rPr>
        <sz val="10"/>
        <rFont val="Arial"/>
        <family val="2"/>
      </rPr>
      <t>CONVIVIENCIA ESCOLAR Y ESCUELAS DE PADRES</t>
    </r>
    <r>
      <rPr>
        <sz val="11"/>
        <rFont val="Calibri"/>
        <family val="2"/>
        <scheme val="minor"/>
      </rPr>
      <t xml:space="preserve"> EN INSTITUCIONES EDUCATIVAS ; COMO ESTRATEGIA DE ACCESO, BIENESTAR Y PERMANENCIA DE LOS NIÑOS, NIÑAS, ADOLESCENTES Y JÓVENES MATRÍCULADOS EN LAS INSTITUCIONES EDUCATIVAS OFICIALES ADSCRITAS A LA SECRETARÍA DE EDUCACIÓN DEPARTAMENTAL</t>
    </r>
  </si>
  <si>
    <r>
      <t>PRESTACIÓN DE SERVICIOS</t>
    </r>
    <r>
      <rPr>
        <sz val="10"/>
        <rFont val="Arial"/>
        <family val="2"/>
      </rPr>
      <t xml:space="preserve"> PROFESIONALES ESPECIALIZADOS</t>
    </r>
    <r>
      <rPr>
        <sz val="11"/>
        <rFont val="Calibri"/>
        <family val="2"/>
        <scheme val="minor"/>
      </rPr>
      <t xml:space="preserve"> </t>
    </r>
    <r>
      <rPr>
        <sz val="10"/>
        <rFont val="Arial"/>
        <family val="2"/>
      </rPr>
      <t>PARA EL ACOMPAÑAMIENTO, SEGUIMIENTO Y VERIFICACIÓN DE LA EJECUCIÓN DEL SERVICIO DE SUMINISTRO DEL PROGRAMA DE ALIMENTACION ESCOLAR</t>
    </r>
    <r>
      <rPr>
        <sz val="11"/>
        <rFont val="Calibri"/>
        <family val="2"/>
        <scheme val="minor"/>
      </rPr>
      <t xml:space="preserve"> PARA LOS NIÑOS, NIÑAS, ADOLESCENTES Y JOVENES REGISTRADOS EN LA MATRICULA EDUCATIVA DEL SECTOR OFICIAL, PRIORIZADOS Y QUE HACEN PARTE DE LOS ONCE (11) MUNICIPIOS NO CERTIFICADOS DEL DEPARTAMENTO DEL QUINDIO, ACORDE A LOS LINEAMIENTOS TÉCNICOS - ADMINISTRATIVOS Y ESTÁNDARES ESTABLECIDOS POR LA UNIDAD ADMINISTRATIVA ESPECIAL DE ALIMENTACIÓN ESCOLAR - ALIMENTOS PARA APRENDER (UApA), MEDIANTE LA RESOLUCIÓN No. 0029452 DE DICIEMBRE DE 2017, Y DEMÁS NORMAS QUE ADICIONEN O MODIFIQUEN</t>
    </r>
  </si>
  <si>
    <r>
      <t>PRESTACIÓN DE SERVICIOS</t>
    </r>
    <r>
      <rPr>
        <sz val="10"/>
        <rFont val="Arial"/>
        <family val="2"/>
      </rPr>
      <t xml:space="preserve"> PROFESIONALES PARA EL ACOMPAÑAMIENTO, SEGUIMIENTO Y VERIFICACIÓN DE LA EJECUCIÓN DEL SERVICIO DE SUMINISTRO DEL PROGRAMA DE ALIMENTACION ESCOLAR</t>
    </r>
    <r>
      <rPr>
        <sz val="11"/>
        <rFont val="Calibri"/>
        <family val="2"/>
        <scheme val="minor"/>
      </rPr>
      <t xml:space="preserve"> PARA LOS NIÑOS, NIÑAS, ADOLESCENTES Y JOVENES REGISTRADOS EN LA MATRICULA EDUCATIVA DEL SECTOR OFICIAL, PRIORIZADOS Y QUE HACEN PARTE DE LOS ONCE (11) MUNICIPIOS NO CERTIFICADOS DEL DEPARTAMENTO DEL QUINDIO, ACORDE A LOS LINEAMIENTOS TÉCNICOS - ADMINISTRATIVOS Y ESTÁNDARES ESTABLECIDOS POR LA UNIDAD ADMINISTRATIVA ESPECIAL DE ALIMENTACIÓN ESCOLAR - ALIMENTOS PARA APRENDER (UApA), MEDIANTE LA RESOLUCIÓN No. 0029452 DE DICIEMBRE DE 2017, Y DEMÁS NORMAS QUE ADICIONEN O MODIFIQUEN</t>
    </r>
  </si>
  <si>
    <r>
      <t>PRESTACIÓN DE SERVICIOS</t>
    </r>
    <r>
      <rPr>
        <sz val="10"/>
        <rFont val="Arial"/>
        <family val="2"/>
      </rPr>
      <t xml:space="preserve"> DE APOYO A LA GESTIÓNS</t>
    </r>
    <r>
      <rPr>
        <sz val="11"/>
        <rFont val="Calibri"/>
        <family val="2"/>
        <scheme val="minor"/>
      </rPr>
      <t xml:space="preserve"> </t>
    </r>
    <r>
      <rPr>
        <sz val="10"/>
        <rFont val="Arial"/>
        <family val="2"/>
      </rPr>
      <t>PARA EL ACOMPAÑAMIENTO, SEGUIMIENTO Y VERIFICACIÓN DE LA EJECUCIÓN DEL SERVICIO DE SUMINISTRO DEL PROGRAMA DE ALIMENTACION ESCOLAR</t>
    </r>
    <r>
      <rPr>
        <sz val="11"/>
        <rFont val="Calibri"/>
        <family val="2"/>
        <scheme val="minor"/>
      </rPr>
      <t xml:space="preserve"> PARA LOS NIÑOS, NIÑAS, ADOLESCENTES Y JOVENES REGISTRADOS EN LA MATRICULA EDUCATIVA DEL SECTOR OFICIAL, PRIORIZADOS Y QUE HACEN PARTE DE LOS ONCE (11) MUNICIPIOS NO CERTIFICADOS DEL DEPARTAMENTO DEL QUINDIO, ACORDE A LOS LINEAMIENTOS TÉCNICOS - ADMINISTRATIVOS Y ESTÁNDARES ESTABLECIDOS POR LA UNIDAD ADMINISTRATIVA ESPECIAL DE ALIMENTACIÓN ESCOLAR - ALIMENTOS PARA APRENDER (UApA), MEDIANTE LA RESOLUCIÓN No. 0029452 DE DICIEMBRE DE 2017, Y DEMÁS NORMAS QUE ADICIONEN O MODIFIQUEN</t>
    </r>
  </si>
  <si>
    <r>
      <rPr>
        <sz val="10"/>
        <rFont val="Arial"/>
        <family val="2"/>
      </rPr>
      <t>SUMINISTRO DE ALIMENTACIÓN ESCOLAR</t>
    </r>
    <r>
      <rPr>
        <sz val="11"/>
        <rFont val="Calibri"/>
        <family val="2"/>
        <scheme val="minor"/>
      </rPr>
      <t xml:space="preserve"> PARA LOS NIÑOS, NIÑAS, ADOLESCENTES Y JÓVENES REGISTRADOS EN LA MATRÍCULA EDUCATIVA DEL SECTOR OFICIAL, PRIORIZADOS Y QUE HACEN PARTE DE LOS ONCE (11) MUNICIPIOS NO CERTIFICADOS DEL DEPARTAMENTO DEL QUINDÍO, ACORDE A LOS LINEAMIENTOS TÉCNICOS – ADMINISTRATIVOS Y ESTÁNDARES ESTABLECIDOS POR LA UNIDAD ADMINISTRATIVA ESPECIAL DE ALIMENTACIÓN ESCOLAR – ALIMENTOS PARA APRENDER (UApA), Y DEMÁS NORMAS QUE ADICIONEN O MODIFIQUEN.</t>
    </r>
  </si>
  <si>
    <r>
      <t xml:space="preserve">PRESTACIÓN DE SERVICIOS </t>
    </r>
    <r>
      <rPr>
        <sz val="10"/>
        <rFont val="Arial"/>
        <family val="2"/>
      </rPr>
      <t>PROFESIONALES</t>
    </r>
    <r>
      <rPr>
        <sz val="11"/>
        <rFont val="Calibri"/>
        <family val="2"/>
        <scheme val="minor"/>
      </rPr>
      <t xml:space="preserve"> PARA APOYAR LOS PROCESOS DE </t>
    </r>
    <r>
      <rPr>
        <sz val="10"/>
        <rFont val="Arial"/>
        <family val="2"/>
      </rPr>
      <t>ESTUDIOS O DISEÑOS</t>
    </r>
    <r>
      <rPr>
        <sz val="11"/>
        <rFont val="Calibri"/>
        <family val="2"/>
        <scheme val="minor"/>
      </rPr>
      <t>, ASI COMO EL ACOMPAÑAMIENTO EN LA FORMULACIÓN, SEGUIMIENTO DE PLANES, PROGRAMAS Y PROYECTOS DE OBRA COMO MANTENER, MEJORAR, AMPLIAR, REHABILITAR, CONSTRUIR Y/O REFORZAMIENTO DE LA INFRAESTRUCTURA EDUCATIVA</t>
    </r>
  </si>
  <si>
    <r>
      <rPr>
        <sz val="10"/>
        <rFont val="Arial"/>
        <family val="2"/>
      </rPr>
      <t>ADQUISICIÓN Y DOTACIÓN DE MOBILIARIO ESCOLAR</t>
    </r>
    <r>
      <rPr>
        <sz val="11"/>
        <rFont val="Calibri"/>
        <family val="2"/>
        <scheme val="minor"/>
      </rPr>
      <t xml:space="preserve"> PARA LAS INSTITUCIONES EDUCATIVAS OFICIALES ADSCRITAS A LA SECRETARÍA DE EDUCACIÓN DEPARTAMENTAL</t>
    </r>
  </si>
  <si>
    <r>
      <t xml:space="preserve">PRESTACIÓN DE SERVICIOS </t>
    </r>
    <r>
      <rPr>
        <sz val="10"/>
        <rFont val="Arial"/>
        <family val="2"/>
      </rPr>
      <t>PROFESIONALES</t>
    </r>
    <r>
      <rPr>
        <sz val="11"/>
        <rFont val="Calibri"/>
        <family val="2"/>
        <scheme val="minor"/>
      </rPr>
      <t xml:space="preserve"> PARA EL FORTALECIMIENTO DE LAS ESTRATEGIAS QUE MEJOREN LA PRESTACIÓN DEL SERVICIO EDUCATIVO EN LA EDUCACIÓN INICIAL EN LAS INSTITUCIONES EDUCATIVAS DEL DEPARTAMENTO DEL QUINDÍO</t>
    </r>
  </si>
  <si>
    <t>76122103;76121900</t>
  </si>
  <si>
    <r>
      <rPr>
        <sz val="10"/>
        <rFont val="Arial"/>
        <family val="2"/>
      </rPr>
      <t>AUNAR ESFUERZOS ENTRE EL DEPARTAMENTO DEL QUINDÍO Y ENTIDADES PUBLICAS Y/O PRIVADAS</t>
    </r>
    <r>
      <rPr>
        <sz val="11"/>
        <rFont val="Calibri"/>
        <family val="2"/>
        <scheme val="minor"/>
      </rPr>
      <t xml:space="preserve"> PARA EL FORTALECIMIENTO DE LA PRESTACIÓN DEL SERVICIO EDUCATIVO,  A TRAVÉS DE LA </t>
    </r>
    <r>
      <rPr>
        <sz val="10"/>
        <rFont val="Arial"/>
        <family val="2"/>
      </rPr>
      <t>IMPLEMENTACIÓN DE ACCIONES DE GESTIÓN DEL RIESGO, ENTRE ELLAS EL SERVICIO DE RECOLECCIÓN, TRANSPORTE Y GESTIÓN DE LA DISPOSICIÓN FINAL DE RESIDUOS QUÍMICOS</t>
    </r>
    <r>
      <rPr>
        <sz val="11"/>
        <rFont val="Calibri"/>
        <family val="2"/>
        <scheme val="minor"/>
      </rPr>
      <t>,  EN LAS INSTITUCIONES EDUCATIVAS OFICIALES ADSCRITAS A LA SECRETARÍA DE EDUCACIÓN DEPARTAMENTAL</t>
    </r>
  </si>
  <si>
    <r>
      <rPr>
        <sz val="10"/>
        <rFont val="Arial"/>
        <family val="2"/>
      </rPr>
      <t>AUNAR ESFUERZOS ENTRE EL DEPARTAMENTO DEL QUINDÍO Y ENTIDADES PUBLICAS Y/O PRIVADAS</t>
    </r>
    <r>
      <rPr>
        <sz val="11"/>
        <rFont val="Calibri"/>
        <family val="2"/>
        <scheme val="minor"/>
      </rPr>
      <t xml:space="preserve"> PARA EL FORTALECIMIENTO DE LAS CAPACIDADES DE LOS</t>
    </r>
    <r>
      <rPr>
        <sz val="10"/>
        <rFont val="Arial"/>
        <family val="2"/>
      </rPr>
      <t xml:space="preserve"> DOCENTES,</t>
    </r>
    <r>
      <rPr>
        <sz val="11"/>
        <rFont val="Calibri"/>
        <family val="2"/>
        <scheme val="minor"/>
      </rPr>
      <t xml:space="preserve"> </t>
    </r>
    <r>
      <rPr>
        <sz val="10"/>
        <rFont val="Arial"/>
        <family val="2"/>
      </rPr>
      <t>DIRECTIVOS DOCENTES Y AGENTES EDUCATIVOS</t>
    </r>
    <r>
      <rPr>
        <sz val="11"/>
        <rFont val="Calibri"/>
        <family val="2"/>
        <scheme val="minor"/>
      </rPr>
      <t xml:space="preserve">, BUSCANDO MEJORAR LA </t>
    </r>
    <r>
      <rPr>
        <sz val="10"/>
        <rFont val="Arial"/>
        <family val="2"/>
      </rPr>
      <t>CALIDAD EDUCATIVA</t>
    </r>
    <r>
      <rPr>
        <sz val="11"/>
        <rFont val="Calibri"/>
        <family val="2"/>
        <scheme val="minor"/>
      </rPr>
      <t xml:space="preserve"> EN LAS INSTITUCIONES EDUCATIVAS OFICIALES DEL DEPARTAMENTO  ADSCRITAS A LA SECRETARÍA DE EDUCACIÓN DEPARTAMENTAL</t>
    </r>
  </si>
  <si>
    <r>
      <t xml:space="preserve">PRESTACIÓN DE SERVICIOS </t>
    </r>
    <r>
      <rPr>
        <sz val="10"/>
        <rFont val="Arial"/>
        <family val="2"/>
      </rPr>
      <t>PROFESIONALES</t>
    </r>
    <r>
      <rPr>
        <sz val="11"/>
        <rFont val="Calibri"/>
        <family val="2"/>
        <scheme val="minor"/>
      </rPr>
      <t xml:space="preserve"> PARA APOYAR TÉCNCAMENTE LA ARTICUACIÓN ENTRE LOS PROCESOS PEDAGÓGICOS PRODUCTIVOS Y LA EDUCACIÓN MEDIA BUSCANDO MEJORAR </t>
    </r>
    <r>
      <rPr>
        <sz val="10"/>
        <rFont val="Arial"/>
        <family val="2"/>
      </rPr>
      <t>LA CALIDAD EDUCATIVA</t>
    </r>
    <r>
      <rPr>
        <sz val="11"/>
        <rFont val="Calibri"/>
        <family val="2"/>
        <scheme val="minor"/>
      </rPr>
      <t xml:space="preserve"> EN LAS INSTITUCIONES EDUCATIVAS OFICIALES DEL DEPARTAMENTO  ADSCRITAS A LA SECRETARÍA DE EDUCACIÓN DEPARTAMENTAL</t>
    </r>
  </si>
  <si>
    <r>
      <rPr>
        <sz val="10"/>
        <rFont val="Arial"/>
        <family val="2"/>
      </rPr>
      <t>AUNAR ESFUERZOS ENTRE EL DEPARTAMENTO DEL QUINDÍO Y ENTIDADES PUBLICAS Y/O PRIVADAS</t>
    </r>
    <r>
      <rPr>
        <sz val="11"/>
        <rFont val="Calibri"/>
        <family val="2"/>
        <scheme val="minor"/>
      </rPr>
      <t xml:space="preserve"> PARA EL FORTALECIMIENTO DE LAS CAPACIDADES DE LOS</t>
    </r>
    <r>
      <rPr>
        <sz val="10"/>
        <rFont val="Arial"/>
        <family val="2"/>
      </rPr>
      <t xml:space="preserve"> DOCENTES,</t>
    </r>
    <r>
      <rPr>
        <sz val="11"/>
        <rFont val="Calibri"/>
        <family val="2"/>
        <scheme val="minor"/>
      </rPr>
      <t xml:space="preserve"> </t>
    </r>
    <r>
      <rPr>
        <sz val="10"/>
        <rFont val="Arial"/>
        <family val="2"/>
      </rPr>
      <t>DIRECTIVOS DOCENTES EN INNOVACIÓN EDUCATIVA</t>
    </r>
    <r>
      <rPr>
        <sz val="11"/>
        <rFont val="Calibri"/>
        <family val="2"/>
        <scheme val="minor"/>
      </rPr>
      <t xml:space="preserve">, BUSCANDO MEJORAR LA </t>
    </r>
    <r>
      <rPr>
        <sz val="10"/>
        <rFont val="Arial"/>
        <family val="2"/>
      </rPr>
      <t>CALIDAD EDUCATIVA</t>
    </r>
    <r>
      <rPr>
        <sz val="11"/>
        <rFont val="Calibri"/>
        <family val="2"/>
        <scheme val="minor"/>
      </rPr>
      <t xml:space="preserve"> EN LAS INSTITUCIONES EDUCATIVAS OFICIALES DEL DEPARTAMENTO  ADSCRITAS A LA SECRETARÍA DE EDUCACIÓN DEPARTAMENTAL</t>
    </r>
  </si>
  <si>
    <r>
      <t xml:space="preserve">PRESTACIÓN DE SERVICIOS </t>
    </r>
    <r>
      <rPr>
        <sz val="10"/>
        <rFont val="Arial"/>
        <family val="2"/>
      </rPr>
      <t>PROFESIONALES</t>
    </r>
    <r>
      <rPr>
        <sz val="11"/>
        <rFont val="Calibri"/>
        <family val="2"/>
        <scheme val="minor"/>
      </rPr>
      <t xml:space="preserve"> PARA EL FORTALECIMIENTO DE ESTRATEGIAS PARA LA PREVENCIÓN DE RIESGOS SOCIALES EN LOS ENTORNOS ESCOLARES, BUSCANDO MEJORAR </t>
    </r>
    <r>
      <rPr>
        <sz val="10"/>
        <rFont val="Arial"/>
        <family val="2"/>
      </rPr>
      <t>LA CALIDAD EDUCATIVA</t>
    </r>
    <r>
      <rPr>
        <sz val="11"/>
        <rFont val="Calibri"/>
        <family val="2"/>
        <scheme val="minor"/>
      </rPr>
      <t xml:space="preserve"> EN LAS INSTITUCIONES EDUCATIVAS OFICIALES DEL DEPARTAMENTO  ADSCRITAS A LA SECRETARÍA DE EDUCACIÓN DEPARTAMENTAL</t>
    </r>
  </si>
  <si>
    <r>
      <rPr>
        <sz val="10"/>
        <rFont val="Arial"/>
        <family val="2"/>
      </rPr>
      <t>AUNAR ESFUERZOS ENTRE EL DEPARTAMENTO DEL QUINDÍO Y ENTIDADES PUBLICAS Y/O PRIVADAS</t>
    </r>
    <r>
      <rPr>
        <sz val="11"/>
        <rFont val="Calibri"/>
        <family val="2"/>
        <scheme val="minor"/>
      </rPr>
      <t xml:space="preserve"> PARA EL FORTALECIMIENTO DE LOS PROCESOS DE ORIENTACIÓN VOCACIONAL A ESTUDIANTES DE LA BÁSICA Y LA MEDIA MATRICULADOS EN LAS INSTITUCIONES EDUCATIVAS OFICIALES DEL DEPARTAMENTO  ADSCRITAS A LA SECRETARÍA DE EDUCACIÓN DEPARTAMENTAL</t>
    </r>
  </si>
  <si>
    <r>
      <t xml:space="preserve">PRESTACIÓN DE SERVICIOS </t>
    </r>
    <r>
      <rPr>
        <sz val="10"/>
        <rFont val="Arial"/>
        <family val="2"/>
      </rPr>
      <t>PROFESIONALES</t>
    </r>
    <r>
      <rPr>
        <sz val="11"/>
        <rFont val="Calibri"/>
        <family val="2"/>
        <scheme val="minor"/>
      </rPr>
      <t xml:space="preserve"> PARA EL FORTALECIMIENTO DE ESTRATEGIAS TIC´s MEJORANDO LA ACCESIBILIDAD A CONTENIDOS WEB CON FINES PEDAGÓGICOS, BUSCANDO MEJORAR </t>
    </r>
    <r>
      <rPr>
        <sz val="10"/>
        <rFont val="Arial"/>
        <family val="2"/>
      </rPr>
      <t>LA CALIDAD EDUCATIVA</t>
    </r>
    <r>
      <rPr>
        <sz val="11"/>
        <rFont val="Calibri"/>
        <family val="2"/>
        <scheme val="minor"/>
      </rPr>
      <t xml:space="preserve"> EN LAS INSTITUCIONES EDUCATIVAS OFICIALES DEL DEPARTAMENTO  ADSCRITAS A LA SECRETARÍA DE EDUCACIÓN DEPARTAMENTAL</t>
    </r>
  </si>
  <si>
    <r>
      <t xml:space="preserve">PRESTACIÓN DE </t>
    </r>
    <r>
      <rPr>
        <sz val="10"/>
        <rFont val="Arial"/>
        <family val="2"/>
      </rPr>
      <t>SERVICIO DE CONECTIVIDAD</t>
    </r>
    <r>
      <rPr>
        <sz val="11"/>
        <rFont val="Calibri"/>
        <family val="2"/>
        <scheme val="minor"/>
      </rPr>
      <t xml:space="preserve"> PARA ESTABLECIMIENTOS EDUCATIVOS ADSCRITOS A LA SECRETARIA DE EDUCACIÓN DEL DEPARTAMENTO DEL QUINDÍO, BAJO LOS CRITERIOS DE</t>
    </r>
    <r>
      <rPr>
        <sz val="10"/>
        <rFont val="Arial"/>
        <family val="2"/>
      </rPr>
      <t xml:space="preserve"> CALIDAD</t>
    </r>
    <r>
      <rPr>
        <sz val="11"/>
        <rFont val="Calibri"/>
        <family val="2"/>
        <scheme val="minor"/>
      </rPr>
      <t xml:space="preserve"> EN LA PRESTACIÓN DEL SERVICIO, DISPONIBILIDAD Y COBERTURA, CONFORME A LO SEÑALADO EN EL LINEAMIENTO TÉCNICO DEL PROGRAMA DE LA ESTRATEGIA DE CONECTIVIDAD ESCOLAR DEL MINISTERIO DE EDUCACIÓN NACIONAL PARA LA VIGENCIA 2022, EN LO COINCIDENTE CON EL ACUERDO MARCO DE SERVICIOS DE CONECTIVIDAD DE COLOMBIA COMPRA EFICIENTE</t>
    </r>
  </si>
  <si>
    <r>
      <t xml:space="preserve">PRESTACIÓN DE SERVICIOS </t>
    </r>
    <r>
      <rPr>
        <sz val="10"/>
        <rFont val="Arial"/>
        <family val="2"/>
      </rPr>
      <t>PROFESIONALES</t>
    </r>
    <r>
      <rPr>
        <sz val="11"/>
        <rFont val="Calibri"/>
        <family val="2"/>
        <scheme val="minor"/>
      </rPr>
      <t xml:space="preserve"> PARA LA ELABORACIÓN DE LOS PLANES DE MEJORAMIENTO DE LOS SISTEMAS DE INFORMACIÓN DE LA PLANTA CENTRAL E INSTITUCIONES EDUCATIVAS</t>
    </r>
  </si>
  <si>
    <r>
      <t xml:space="preserve">PRESTACIÓN DE SERVICIOS </t>
    </r>
    <r>
      <rPr>
        <sz val="10"/>
        <rFont val="Arial"/>
        <family val="2"/>
      </rPr>
      <t>PROFESIONALES</t>
    </r>
    <r>
      <rPr>
        <sz val="11"/>
        <rFont val="Calibri"/>
        <family val="2"/>
        <scheme val="minor"/>
      </rPr>
      <t xml:space="preserve"> PARA APOYAR LA IMPLEMENTACIÓN Y PUESTA EN MARCHA DEL OBSERVATORIO EN EDUCACIÓN</t>
    </r>
  </si>
  <si>
    <r>
      <rPr>
        <sz val="10"/>
        <rFont val="Arial"/>
        <family val="2"/>
      </rPr>
      <t>TRANSFERENCIA DE RECURSOS</t>
    </r>
    <r>
      <rPr>
        <sz val="11"/>
        <rFont val="Calibri"/>
        <family val="2"/>
        <scheme val="minor"/>
      </rPr>
      <t xml:space="preserve"> POR PARTE DEL DEPARTAMENTO DEL QUINDÍO A LAS </t>
    </r>
    <r>
      <rPr>
        <sz val="10"/>
        <rFont val="Arial"/>
        <family val="2"/>
      </rPr>
      <t>INSTITUCIONES DE EDUCACIÓN TÉCNICA, TECNOLOGÍCA Y SUPERIOR</t>
    </r>
    <r>
      <rPr>
        <sz val="11"/>
        <rFont val="Calibri"/>
        <family val="2"/>
        <scheme val="minor"/>
      </rPr>
      <t>, DESTINADOS A CONCURRIR LA FINANCIACIÓN (</t>
    </r>
    <r>
      <rPr>
        <sz val="10"/>
        <rFont val="Arial"/>
        <family val="2"/>
      </rPr>
      <t>INCENTIVOS EDUCATIVOS</t>
    </r>
    <r>
      <rPr>
        <sz val="11"/>
        <rFont val="Calibri"/>
        <family val="2"/>
        <scheme val="minor"/>
      </rPr>
      <t>) DE SUS ESTUDIOS EN LA EDUCACIÓN SUPERIOR O TERCIARIA</t>
    </r>
  </si>
  <si>
    <r>
      <rPr>
        <sz val="10"/>
        <rFont val="Arial"/>
        <family val="2"/>
      </rPr>
      <t>AUNAR ESFUERZOS ENTRE EL DEPARTAMENTO DEL QUINDÍO Y ENTIDADES PUBLICAS Y/O PRIVADAS</t>
    </r>
    <r>
      <rPr>
        <sz val="11"/>
        <rFont val="Calibri"/>
        <family val="2"/>
        <scheme val="minor"/>
      </rPr>
      <t xml:space="preserve"> PARA EL FORTALECIMIENTO DE LAS CAPACIDADES DE LOS</t>
    </r>
    <r>
      <rPr>
        <sz val="10"/>
        <rFont val="Arial"/>
        <family val="2"/>
      </rPr>
      <t xml:space="preserve"> DOCENTES,</t>
    </r>
    <r>
      <rPr>
        <sz val="11"/>
        <rFont val="Calibri"/>
        <family val="2"/>
        <scheme val="minor"/>
      </rPr>
      <t xml:space="preserve"> </t>
    </r>
    <r>
      <rPr>
        <sz val="10"/>
        <rFont val="Arial"/>
        <family val="2"/>
      </rPr>
      <t>DIRECTIVOS DOCENTES EN ESTRATEGIAS QUE FOMENTEN LA VOCACIÓN CIENTIFICA DE LOS ESTUDIANTES</t>
    </r>
    <r>
      <rPr>
        <sz val="11"/>
        <rFont val="Calibri"/>
        <family val="2"/>
        <scheme val="minor"/>
      </rPr>
      <t xml:space="preserve">, BUSCANDO MEJORAR LA </t>
    </r>
    <r>
      <rPr>
        <sz val="10"/>
        <rFont val="Arial"/>
        <family val="2"/>
      </rPr>
      <t>CALIDAD EDUCATIVA</t>
    </r>
    <r>
      <rPr>
        <sz val="11"/>
        <rFont val="Calibri"/>
        <family val="2"/>
        <scheme val="minor"/>
      </rPr>
      <t xml:space="preserve"> EN LAS INSTITUCIONES EDUCATIVAS OFICIALES DEL DEPARTAMENTO  ADSCRITAS A LA SECRETARÍA DE EDUCACIÓN DEPARTAMENTAL</t>
    </r>
  </si>
  <si>
    <r>
      <rPr>
        <sz val="10"/>
        <rFont val="Arial"/>
        <family val="2"/>
      </rPr>
      <t>CONTRATACIÓN POR ARRENDAMIENTO</t>
    </r>
    <r>
      <rPr>
        <sz val="11"/>
        <rFont val="Calibri"/>
        <family val="2"/>
        <scheme val="minor"/>
      </rPr>
      <t xml:space="preserve"> - ADMINISTRACIÓN DEL SERVICIO EDUCATIVO EN LAS INSTITUCIONES EDUCATIVAS</t>
    </r>
  </si>
  <si>
    <r>
      <t xml:space="preserve">PRESTACIÓN DE SERVICIOS </t>
    </r>
    <r>
      <rPr>
        <sz val="10"/>
        <rFont val="Arial"/>
        <family val="2"/>
      </rPr>
      <t xml:space="preserve">PROFESIONALES </t>
    </r>
    <r>
      <rPr>
        <sz val="11"/>
        <rFont val="Calibri"/>
        <family val="2"/>
        <scheme val="minor"/>
      </rPr>
      <t xml:space="preserve">PARA EL FORTALECIMIENTO DE LOS PROCESOS TÉCNICO - ADMINISTRATIVOS, ENTRE ELLOS LA CLASIFICACIÓN, CONSERVACIÓN, CONSOLIDACIÓN Y/O MANEJO DE LA DOCUMENTACIÓN Y/O INFORMACIÓN, ASÍ COMO APOYO A LA GESTIÓN JURÍDICA Y FINANCIERA DE LA </t>
    </r>
    <r>
      <rPr>
        <sz val="10"/>
        <rFont val="Arial"/>
        <family val="2"/>
      </rPr>
      <t>PLANTA CENTRAL</t>
    </r>
    <r>
      <rPr>
        <sz val="11"/>
        <rFont val="Calibri"/>
        <family val="2"/>
        <scheme val="minor"/>
      </rPr>
      <t xml:space="preserve"> DE LA SECRETARÍA DE EDUCACIÓN DEPARTAMENTAL</t>
    </r>
  </si>
  <si>
    <r>
      <t xml:space="preserve">PRESTACIÓN DE SERVICIOS </t>
    </r>
    <r>
      <rPr>
        <sz val="10"/>
        <rFont val="Arial"/>
        <family val="2"/>
      </rPr>
      <t>DE</t>
    </r>
    <r>
      <rPr>
        <sz val="11"/>
        <rFont val="Calibri"/>
        <family val="2"/>
        <scheme val="minor"/>
      </rPr>
      <t xml:space="preserve"> </t>
    </r>
    <r>
      <rPr>
        <sz val="10"/>
        <rFont val="Arial"/>
        <family val="2"/>
      </rPr>
      <t>APOYO A LA GESTIÓN</t>
    </r>
    <r>
      <rPr>
        <sz val="11"/>
        <rFont val="Calibri"/>
        <family val="2"/>
        <scheme val="minor"/>
      </rPr>
      <t xml:space="preserve"> PARA EL FORTALECIMIENTO DE LOS PROCESOS TÉCNICO - ADMINISTRATIVOS, ENTRE ELLOS LA CLASIFICACIÓN, CONSERVACIÓN, CONSOLIDACIÓN Y/O MANEJO DE LA DOCUMENTACIÓN Y/O INFORMACIÓN, ASÍ COMO APOYO A LA GESTIÓN JURÍDICA Y FINANCIERA </t>
    </r>
    <r>
      <rPr>
        <sz val="10"/>
        <rFont val="Arial"/>
        <family val="2"/>
      </rPr>
      <t>DE LA PLANTA CENTRAL</t>
    </r>
    <r>
      <rPr>
        <sz val="11"/>
        <rFont val="Calibri"/>
        <family val="2"/>
        <scheme val="minor"/>
      </rPr>
      <t xml:space="preserve"> DE LA SECRETARÍA DE EDUCACIÓN DEPARTAMENTAL</t>
    </r>
  </si>
  <si>
    <t>FOMENTAR EL EMPRENDIMIENTO Y EL EMPLEO EN JÓVENES, MUJERES, POBLACION CON DISCAPACIDAD, OSIGD, NARP Y MIGRANTES EN EL  DEPARTAMENTO DEL QUINDÍO</t>
  </si>
  <si>
    <t>Natalia Cardona Osorio</t>
  </si>
  <si>
    <t>familia@gobernacionquindio.gov.co</t>
  </si>
  <si>
    <t>93142000;93141500;93141501;93141503;93141506;93141511;93141512;93141514</t>
  </si>
  <si>
    <t xml:space="preserve">
APOYO A LA RED DE HOGARES DE PASO COMO ESTRATEGIA PARA LA PROTECCIÓN DE LA PRIMERA INFANCIA, INFANCIA Y ADOLESCENCIA EN EL DEPARTAMENTO DEL QUINDÍO
</t>
  </si>
  <si>
    <t>42192200;42211600;42191800;42211500</t>
  </si>
  <si>
    <t>ADQUISICIÓN DE AYUDAS TÉCNICAS PARA FOMENTAR Y FORTALECER UN BANCO DE AYUDAS TÉCNICAS NO POS PARA EL MEJORAMIENTO DE LA CALIDAD DE VIDA DE PERSONAS CON DISCAPACIDAD DE DIFERENTES MUNICIPIOS DEL DEPARTAMENTO DEL QUINDIO, EN DESARROLLO DEL PROYECTO ''TU Y YO JUNTOS EN LA INCLUSIÓN</t>
  </si>
  <si>
    <t>93142000;93141500</t>
  </si>
  <si>
    <t>SERVICIOS COMUNITARIOS Y SOCIALES PARA EL FORTALECIMIENTO DE LOS GRUPOS ETNICOS DEL DEPARTAMENTO DEL QUINDÍO  QUE LA SECRETARIA DE FAMILIA REQUIERA</t>
  </si>
  <si>
    <t>CO-QUI-63001-Armenia</t>
  </si>
  <si>
    <t xml:space="preserve">78111803;80111623;90101603: </t>
  </si>
  <si>
    <t>SUMINISTRO DE ELEMENTOS LUDICOS PARA LA PRIMERA INFANCIA, INFANCIA Y ADOLESCENCIA DEL DEPARTAMENTO DEL QUINDÍO QUE LA SECRETARIA DE FAMILIA REQUIERA</t>
  </si>
  <si>
    <t>90101802;52161505;42151503;49101708;95131500;80131500;91101800;91101803;52161500;80161507;90101701;90101801;56101522;80141607</t>
  </si>
  <si>
    <t>PRESTACIÓN DE SERVICIOS DE APOYO LOGÍSTICO PARA LA REALIZACIÓN DE EVENTOS IMPORTANTES Y ESPECIALES PARA LAS DIFERENTES POBLACIONES EN EL DEPARTAMENTO DEL QUINDÍO, QUE CONTRIBUYAN AL CUMPLIMIENTO DE LAS POLÍTICAS PÚBLICAS, PROYECTOS, PROGRAMAS Y/O ACTIVIDADES DEL PLAN DE DESARROLLO "TÚ Y YO SOMOS QUINDÍO"</t>
  </si>
  <si>
    <t>PRESTACIÓN DE SERVICIOS DE CATERING, NECESARIOS PARA APOYAR EL
ADECUADO DESARROLLO Y CUBRIMIENTOS DE LOS DIFERENTES EVENTOS Y
ACTIVIDADES DESARROLLADOS POR LA ADMINISTRACIÓN DEPARTAMENTAL DEL
QUINDÍO, AL IGUAL QUE LAS ACTIVIDADES ENCAMINADAS AL CUMPLIMIENTO DE
LAS METAS Y PROYECTOS ESTABLECIDOS EN EL PLAN DE DESARROLLO
DEPARTAMENTAL “TÚ Y YO SOMOS QUINDÍO 2020-2023”.</t>
  </si>
  <si>
    <t>1411500;82101500;55101500;14111800;44111500;40101900;60141012;55121700</t>
  </si>
  <si>
    <t>SUMINISTRO DE PAPELERIA MEMBRETADA IMPRESA, RESMILLAS, PENDONES, CARPETAS, TELON, FORMATOS, VOLANTES, FOLLETOS, MATERIALES LITOGRAFICOS, ENTRE OTROS, QUE SE REQUIERAN PARA EL DESARROLLO DE LAS ACTIVIDADES DE FUNCIONAMIENTO DE LA ADMINISTRACION DEPARTAMENTAL Y EN CUMPLIMIENTO DE LOS PROGRAMAS Y PROYECTOS CONTENIDOS EN EL PLAN DE DESARROLLO DEPARTAMENTAL "TU Y YO SOMOS QUINDIO 2020 - 2023.</t>
  </si>
  <si>
    <t>11121800;31211500;23131500;60121200;12352100;31211800;31201600;31211700;53141600;11151700;11121600</t>
  </si>
  <si>
    <t>COMPRA DE HERRAMIENTAS, MATERIALES, INSUMOS, ETC, PARA FORTALECER LOS PROCESOS DE LA POBLACIÓN QUE ATIENDE LA SECRETARIA DE FAMILIA A TRAVÉS DE LA JEFATURA DE JUVENTUD Y LA DIRECCIÓN DE ADULTO MAYOR Y DISCAPACIDAD</t>
  </si>
  <si>
    <t>PRESTACIÓN DE SERVICIOS BTL Y ATL NECESARIOS PARA LA EJECUCIÓN DE LA ESTRATEGIA INTEGRAL DE COMUNICACIÓNES IMPLEMENTADA EN EL PLAN DE MEDIOS, EN DESARROLLO DE LA ESTRATEGIA DE LA DIRECCIÓN DE COMUNICACIONES PARA LA DIVULGACIÓN DE LOS PROGRAMAS, PROYECTOS, ACTIVIDADES, GESTIONES Y SERVICIOS DEL DEPARTAMENTO DEL QUINDÍO CONTEMPLADOS EN EL PLAN DEPARTAMENTAL DE DESARROLLO "TU Y YO SOMOS QUINDIO 2020 - 2023”</t>
  </si>
  <si>
    <t>“PRESTACION DE SERVICIOS PARA LA REALIZACION DE UN DIPLOMADO EN LIDERAZGO COLECTIVO E INCIDENCIA POLITICA DE LA POBLACION SEXUALMENTE DIVERSA DEL DEPARTAMENTO DEL QUINDIO”.</t>
  </si>
  <si>
    <t>CO-QUI</t>
  </si>
  <si>
    <t>7417700-ext 263</t>
  </si>
  <si>
    <t>CONTRATOS DE PRESTACION DE SERVICIOS PROFESIONALES  ESPECIALIZADOS  PARA REALIZAR LAS DIFERENTES ACTIVIDADES EN  LA SECRETARÌA DE FAMILIA DEPARTAMENTAL (FUNCIONAMIENTO)</t>
  </si>
  <si>
    <t>CONTRATOS DE PRESTACION DE SERVICIOS PROFESIONALES  PARA REALIZAR LAS DIFERENTES ACTIVIDADES EN  LA SECRETARÌA DE FAMILIA DEPARTAMENTAL (FUNCIONAMIENTO)</t>
  </si>
  <si>
    <t>CONTRATOS DE PRESTACION DE SERVICIOS DE APOYO A LA GESTION   PARA REALIZAR LAS DIFERENTES ACTIVIDADES EN  LA SECRETARÌA DE FAMILIA DEPARTAMENTAL (FUNCIONAMIENTO)</t>
  </si>
  <si>
    <t>CO-QUI-63002</t>
  </si>
  <si>
    <t>CONTRATOS DE PRESTACION DE SERVICIOS PROFESIONALES PARA REALIZAR LAS DIFERENTES ACTIVIDADES DE LA DIRECCION DE DESARROLLO HUMANO Y FAMILIA DE LA SECRETARÌA DE FAMILIA DEPARTAMENTAL</t>
  </si>
  <si>
    <t>CONTRATOS DE PRESTACION DE SERVICIOS DE APOYO A LA GESTIÓN PARA REALIZAR LAS DIFERENTES ACTIVIDADES DE LA DIRECCIÓN DE DESARROLLO HUMANO Y FAMILIA DE LA SECRETARÌA DE FAMILIA DEPARTAMENTAL</t>
  </si>
  <si>
    <t>CONTRATOS DE PRESTACION DE SERVICIOS PROFESIONALES PARA REALIZAR LAS DIFERENTES ACTIVIDADES DE LA DIRECCION DE POBLACIONES DE LA SECRETARÌA DE FAMILIA DEPARTAMENTAL</t>
  </si>
  <si>
    <t>CONTRATOS DE PRESTACION DE SERVICIOS PROFESIONALES PARA REALIZAR LAS DIFERENTES ACTIVIDADES DE LA JEFATURA DE FAMILIA DE LA SECRETARÌA DE FAMILIA DEPARTAMENTAL</t>
  </si>
  <si>
    <t>CONTRATOS DE PRESTACION DE SERVICIOS PROFESIONALES ESPECIALIZADOS PARA REALIZAR DIFERENTES ACTIVIDADES DE  LA JEFATURA DE FAMILIA  DE LA SECRETARÌA DE FAMILIA DEPARTAMENTAL</t>
  </si>
  <si>
    <t>CONTRATOS DE PRESTACION DE SERVICIOS DE APOYO A LA GESTIÓN PARA REALIZAR LAS DIFERENTES ACTIVIDADES DE LA JEFATURA DE FAMILIA DE LA SECRETARÌA DE FAMILIA DEPARTAMENTAL</t>
  </si>
  <si>
    <t>CONTRATOS DE PRESTACION DE SERVICIOS PROFESIONALES PARA REALIZAR LAS DIFERENTES ACTIVIDADES DE LA JEFATURA DE JUVENTUD DE LA SECRETARÌA DE FAMILIA DEPARTAMENTAL</t>
  </si>
  <si>
    <t>CONTRATOS DE PRESTACION DE SERVICIOS PROFESIONALES ESPECIALIZADOS PARA REALIZAR LAS DIFERENTES ACTIVIDADES DE LA JEFATURA DE JUVENTUD DE LA SECRETARÌA DE FAMILIA DEPARTAMENTAL</t>
  </si>
  <si>
    <t>CCE-17</t>
  </si>
  <si>
    <t>CONTRATOS DE PRESTACION DE SERVICIOS DE APOYO A AGESTIÓN PARA REALIZAR LAS DIFERENTES ACTIVIDADES DE LA JEFATURA DE JUVENTUD DE LA SECRETARÌA DE FAMILIA DEPARTAMENTAL</t>
  </si>
  <si>
    <t>CONTRATOS DE PRESTACION DE SERVICIOS PROFESIONALES PARA REALIZAR LAS DIFERENTES ACTIVIDADES DE LA DIRECCION DE ADULTO MAYOR Y DISCAPACIDAD DE LA SECRETARÌA DE FAMILIA DEPARTAMENTAL</t>
  </si>
  <si>
    <t>CONTRATOS DE PRESTACION DE SERVICIOS DE APOYO A LA GESTIÓN PARA REALIZAR LAS DIFERENTES ACTIVIDADES DE LA DIRECCION DE ADULTO MAYOR Y DISCAPACIDAD DE LA SECRETARÌA DE FAMILIA DEPARTAMENTAL</t>
  </si>
  <si>
    <t>CONTRATOS DE PRESTACION DE SERVICIOS PROFESIONALES  ESPECIALZIADOS  PARA REALIZAR LAS DIFERENTES ACTIVIDADES DE LA JEFATURA DE LA MUJER Y LA EQUIDAD DE LA SECRETARÌA DE FAMILIA DEPARTAMENTAL</t>
  </si>
  <si>
    <t>CONTRATOS DE PRESTACION DE SERVICIOS PROFESIONALES PARA REALIZAR LAS DIFERENTES ACTIVIDADES DE LA JEFATURA DE LA MUJER Y LA EQUIDAD DE LA SECRETARÌA DE FAMILIA DEPARTAMENTAL</t>
  </si>
  <si>
    <t>CONTRATOS DE PRESTACION DE SERVICIOS DE APOYO A LA GESTIÓN PARA REALIZAR LAS DIFERENTES ACTIVIDADES DE LA JEFATURA DE LA MUJER Y LA EQUIDAD DE LA SECRETARÌA DE FAMILIA DEPARTAMENTAL</t>
  </si>
  <si>
    <t>80121800;9313501;80111607</t>
  </si>
  <si>
    <t>PRESTACIÓN DE SERVICIOS PROFESIONALES EN LA SECRETARÍA DE FAMILIA A TRAVÉS DE LA JEFATURA DE LA MUJER Y LA EQUIDAD BRINDANDO APOYO EN LA IMPLEMENTACIÓN DEL PROGRAMA DE LIDERAZGO PARA LA PARTICIPACIÓN FEMENINA EN ESCENARIOS SOCIALES Y POLÍTICOS DEL DEPARTAMENTO DEL QUINDÍO</t>
  </si>
  <si>
    <t>72101500;72102100;72102900;72103300;72121400;72141300;49201500;49201600;49221500; 9241600;49241500;49171500;72102905;72121408;95122304</t>
  </si>
  <si>
    <t>CONSTRUCCIÒN Y/O MEJORAMIENTO DE LAS INSTITUCIONES PÚBLICAS DE SEGURIDAD Y JUSTICIA DEL ESTADO EN EL DEPARTAMENTO QUINDIO PARA EL CUMPLIMIENTO DE LOS PROYECTOS BAJO LA DIRECCION DE LA SECRETARIA DE AGUAS E INFRAESTRUCTURA.</t>
  </si>
  <si>
    <t>$60.000.000</t>
  </si>
  <si>
    <t xml:space="preserve">PLAN ANUAL DE ADQUISICIONES </t>
  </si>
  <si>
    <t>Julian Mauricio Jara Morales</t>
  </si>
  <si>
    <t>infraestructura@gobernacionquindio.gov.co</t>
  </si>
  <si>
    <t>72101500;72102100;72102900;72103300;72121400;72151900</t>
  </si>
  <si>
    <t>CONSTRUCCION, MEJORAMIENTO Y/O MANTENIMIENTO DE INSTITUCIONES EDUCATIVAS PARA EL CUMPLIMIENTO DE LOS PROYECTOS DE LA SECRETARIA DE AGUAS E INFRAESTRUCTURA.</t>
  </si>
  <si>
    <t>$1.800.000.000</t>
  </si>
  <si>
    <t>81101500;81101515;81101505;81101508</t>
  </si>
  <si>
    <t>INTERVENTORIA CONSTRUCCION, MEJORAMIENTO Y/O MANTENIMIENTO DE INSTITUCIONES EDUCATIVAS PARA EL CUMPLIMIENTO DE LOS PROYECTOS DE LA SECRETARIA DE AGUAS E INFRAESTRUCTURA.</t>
  </si>
  <si>
    <t>CCE-20</t>
  </si>
  <si>
    <t>$200.000.000</t>
  </si>
  <si>
    <t>30121700;30111800;25102106;78101801;78101805;78101803;30121601;11111600;30111600;30101500;30101700;30101800;30102000;30102300;30102400;30102800;30102900;30103100;30103200;30103500;30103600;30103700;30103800;30103900;30111500;30111700;30111800;30111900;30121500;30121600;30121700;30121800;30121900;30131500;30131600;30131700;30141500;30141600;30141700;30151500;30151600;30151700;30151800;30151900;30152000;30152100;30161500;30161600;30161700;30161800;30161900;30162000;30162100;30162200;30162300;30162400;30171500;30171600;30171700;30171800;30171900;30172000;30172100;30181500;30181600;30181700;30181800;30191500;30191600;30191700;30191800;30241500;30241600;30241700;27111500;27111600;27111700;27111800;27111900;27112000;27112100;27112200;27112300;27112400;27112500;27112600;27112700;27112800;27112900;27113000;27113100;27113200;27113300</t>
  </si>
  <si>
    <t>SUMINISTRO Y/O COMPRAVENTA DE MATERIALES, ELEMENTOS Y EQUIPOS NECESARIOS PARA LA EJECUCION DE LOS PROYECTOS DE LA SECRETARIA DE AGUAS E INFRAESTRUCTURA</t>
  </si>
  <si>
    <t>$475.000.000</t>
  </si>
  <si>
    <t xml:space="preserve">PRESTACION DE SERVICIOS DE TRANSPORTE TERRESTRE AUTOMOTOR ESPECIAL PARA CUBRIR EL DESPLAZAMIENTO PERSONAL, TRASLADO DE BIENES MUEBLES Y MATERIALES DE LA ADMINISTRACION DEPARTAMENTAL. </t>
  </si>
  <si>
    <t>$105.000.000</t>
  </si>
  <si>
    <t>80111701;80111600;81101500;81101510;81101512;81101514;81101700</t>
  </si>
  <si>
    <t>MANTENIMIENTO Y O MEJORAMIENTO DE LA INFRAESTRUCTURA CULTURAL PARA EL CUMPLIMIENTO DE LOS PROYECTOS BAJO LA DIRECCION DE LA SECRETARIA DE AGUAS E INFRAESTRUCTURA.</t>
  </si>
  <si>
    <t>$40.000.000</t>
  </si>
  <si>
    <t>72121400;72121403</t>
  </si>
  <si>
    <t>CONSTRUCCION Y/O DOTACION DEL CENTRO DE ATENCION INTEGRAL PARA PERSONAS CON DISCAPACIDAD EN EL DEPARTAMENTO DEL QUINDIO</t>
  </si>
  <si>
    <t>$50.000.000</t>
  </si>
  <si>
    <t>31162800;39121700;30121700;30121900;23101500;26121600;27111500;27111700;27112800;30101500;30103200;30141500;30151700;31152100;30181600;30181800;31161500;31161700;31162000;31162200;31162400;31201500;31201600;31211900;39101600;3911180039121400;39121500;39131700;40141700;40142000;40171700;40172800;40174600;40174900;40175200;40183000;46181500</t>
  </si>
  <si>
    <t>MANTENIMIENTO, MEJORAMIENTO Y/O REHABILITACION DE OBRAS FISICAS DE INFRAESTRUCTURA DEPORTIVA Y RECREATIVA PARA EL CUMPLIMIENTO DE LOS PROYECTOS DE LA SECRETARIA DE AGUAS E INFRAESTRUCTURA.</t>
  </si>
  <si>
    <t>$1.166.883.342</t>
  </si>
  <si>
    <t>InterventoriaMANTENIMIENTO, MEJORAMIENTO Y/O REHABILITACION DE OBRAS FISICAS DE INFRAESTRUCTURA DEPORTIVA Y RECREATIVA PARA EL CUMPLIMIENTO DE LOS PROYECTOS DE LA SECRETARIA DE AGUAS E INFRAESTRUCTURA.</t>
  </si>
  <si>
    <t>$99.653.705</t>
  </si>
  <si>
    <t>72103300;72141003;72141103;72103301;72141401;72141104;72141105;72141500</t>
  </si>
  <si>
    <t>MANTENIMIENTO Y/O MEJORAMIENTO Y/O REHABILITACION Y/O ATENCION DE LAS VIAS PARA GARANTIZAR LA MOVILIDAD Y COMPETITIVIDAD EN EL DEPARTAMENTO DEL QUINDIO</t>
  </si>
  <si>
    <t>$251.561.481</t>
  </si>
  <si>
    <t>15101500;15101505</t>
  </si>
  <si>
    <t>SUMINISTRO DE COMBUSTIBLE PARA LA MAQUINARIA PESADA, VEHICULOS Y EQUIPOS MENORES PARA EL CUMPLIMIENTO DE LOS PROYECTOS BAJO LA DIRECCION DE LA SECRETARIA DE AGUAS E INFRAESTRUCTURA.</t>
  </si>
  <si>
    <t>$80.000.000</t>
  </si>
  <si>
    <t>92121500;92121700</t>
  </si>
  <si>
    <t>SERVICIO DE VIGILANCIA EN PUNTOS ALEATORIOS PARA EL FUNCIONAMIENTO DE LA MAQUINARIA AMARIILA Y EQUIPOS DEL DEPARTAMENTO</t>
  </si>
  <si>
    <t>$10.000.000</t>
  </si>
  <si>
    <t>15121500;15121800;15121900;78181500;26111700;26111800;26111900;26112000;25172500;25191700;25172511;15121501;15121504;15121508;15121902;25172500;78181502;26111804;26112004;22101500</t>
  </si>
  <si>
    <t>MANTENIMIENTO PREVENTIVO Y CORRECTIVO DE LA MAQUINARIA AMARILLA INCLUYENDO (SERVICIO DE REPARACIÓN, SUMINISTRO DE REPUESTOS E INSTALACION,GRASAS, LUBRICANTES, BATERIAS Y LLANTAS).</t>
  </si>
  <si>
    <t>$180.000.000</t>
  </si>
  <si>
    <t>“PRESTACION DE SERVICIO DE TRANSPORTE DE MAQUINARIA PESADA CON CAMA BAJA, PARA ADELANTAR ACTIVIDADES, QUE PERMITAN DAR CUMPLIMIENTO AL PROYECTO MANTENER, MEJORAR, REHABILITAR Y/O ATENDER LAS VIAS Y SUS EMERGENCIAS, EN CUMPLIMIENTO DEL PLAN VIAL DEL DEPARTAMENTO DEL QUINDIO”.</t>
  </si>
  <si>
    <t>15121500:15121800;15121900;78181500;26111700;26111800;26111900;26112000;25172500;25191700;25172511;15121501;15121504;15121508;15121902;25172500;78181502;26111804;26112004;22101500;15121503</t>
  </si>
  <si>
    <t>MANTENIMIENTO PREVENTIVO Y CORRECTIVO DE LA MAQUINARIA AMARILLA INCLUYENDO (SERVICIO DE REPARACIÓN, REVISION TECNICO MECANICA, SUMINISTRO DE REPUESTOS,GRASAS, LUBRICANTES, BATERIAS Y LLANTAS).</t>
  </si>
  <si>
    <t>$4.000.000</t>
  </si>
  <si>
    <t>72103300;72141003;72141103;72103301;72141401;72141104;72141105;72141500;22101500;78181505;22101500;78181505;26111703;15121902;15121502;15121504</t>
  </si>
  <si>
    <t>MANTENIMIENTO Y/O MEJORAMIENTO Y/O REHABILITACION Y/O ATENCION DE LAS VIAS Y/O PUENTES PARA GARANTIZAR LA MOVILIDAD Y COMPETITIVIDAD EN EL DEPARTAMENTO DEL QUINDIO</t>
  </si>
  <si>
    <t>$120.000.000</t>
  </si>
  <si>
    <t>72141401;72141104;72141105;72141500</t>
  </si>
  <si>
    <t xml:space="preserve">CONSTRUCCIÓN, MANTENIMIENTO Y/O MEJORAMIENTO DE OBRAS DE ESTABILIZACIÓN Y/O REHABILITACIÓN DE TALUDES EN EL DEPARTAMENTO DEL QUINDIO </t>
  </si>
  <si>
    <t>$400.000.000</t>
  </si>
  <si>
    <t>22101500;78181505;26111703;15121902;15121502;15121504</t>
  </si>
  <si>
    <t>CONSTRUCCION, MANTENIMIENTO Y/O MEJORAMIENTO DE OBRAS DE INFRAESTRUCTURA PARA LA MITIGACION Y ATENCION DE DESASTRES EN LOS MUNICIPIOS DEL DEPARTAMENTO PARA EL CUMPLIMIENTO DE LOS PROYECTOS DE LA SECRETARIA DE AGUAS E INFRAESTRUCTURA.</t>
  </si>
  <si>
    <t>$270.000.000</t>
  </si>
  <si>
    <t xml:space="preserve"> MEJORAMIENTO DE VIVIENDAS DE INTERES SOCIAL URBANAS Y RURALES PARA EL CUMPLIMIENTO DE LOS PROYECTOS BAJO LA DIRECCION DE LA SECRETARIA DE AGUAS E INFRAESTRUCTURA.</t>
  </si>
  <si>
    <t>80111701;80111600;81101500;80111614;80111620;80111706</t>
  </si>
  <si>
    <t>MANTENIMIENTO Y/O MEJORAMIENTO EDIFICIOS PUBLICOS PARA EL CUMPLIMIENTO DE LOS PROYECTOS BAJO LA DIRECCION DE LA SECRETARIA DE AGUAS E INFRAESTRUCTURA.</t>
  </si>
  <si>
    <t>PRESTACIÓN DE SERVICIOS PROFESIONALES, ESPECIALIZADOS, TECNOLOGOS Y TECNICOS PARA BRINDAR APOYO EN EL CUMPLIMIENTO DE LOS PROYECTOS BAJO LA DIRECCION DE LA SECRETARIA DE AGUAS E INFRAESTRUCTURA.</t>
  </si>
  <si>
    <t>$1.200.000.000</t>
  </si>
  <si>
    <t>REHABILITACION Y ATENCION DE VIAS, PARA RESTAURAR LA CONECTIVIDAD EN EL DEPARTAMENTO DEL QUINDIO.</t>
  </si>
  <si>
    <t>$8.181.876.051.45</t>
  </si>
  <si>
    <t>INTERVENTORIA INTEGRAL EN CUMPLIMIENTO DEL PROYECTO REHABILITACION Y ATENCION DE VIAS, PARA RESTAURAR LA CONECTIVIDAD EN EL DEPARTAMENTO DEL QUINDIO</t>
  </si>
  <si>
    <t>$654.550.084.11</t>
  </si>
  <si>
    <t>CONSTRUCCION Y DOTACION DE UN CENTRO DE ATENCION INTEGRAL PARA PERSONAS CON DISCAPACIDAD EN EL DEPARTAMENTO DEL QUINDIO</t>
  </si>
  <si>
    <t>$2.971.899.876.71</t>
  </si>
  <si>
    <t>INTERVENTORIA INTEGRAL EN CUMPLIMIENTO DEL PROYECTO CONSTRUCCION Y DOTACION DE UN CENTRO DE ATENCION INTEGRAL PARA PERSONAS CON DISCAPACIDAD EN EL DEPARTAMENTO DEL QUINDIO</t>
  </si>
  <si>
    <t>$208.032.991</t>
  </si>
  <si>
    <t xml:space="preserve">ADECUACION Y MANTENIMIENTO DEL HOGAR DEL ANCIANO EN EL MUNICIPIO DE LA TEBAIDA </t>
  </si>
  <si>
    <t>$458.696.684.25</t>
  </si>
  <si>
    <t xml:space="preserve">INTERVENTORIA INTEGRAL PARA ADECUACION Y MANTENIMIENTO DEL HOGAR DEL ANCIANO DE LA TEBAIDA </t>
  </si>
  <si>
    <t>$41.282.701.58</t>
  </si>
  <si>
    <t>42181701;42295123;42182103;42201714;42172101;42191807;42181904;42272001;42192210;42271604</t>
  </si>
  <si>
    <t xml:space="preserve">MODERNIZACION, CONSTRUCCION DEL LABORATORIO DE SALUD PUBLICA DEPARTAMENTAL DEL QUINDIO </t>
  </si>
  <si>
    <t>$35.000.000.000</t>
  </si>
  <si>
    <t xml:space="preserve">INTERVENTORIA PARA LA  MODERNIZACION, CONSTRUCCION DEL LABORATORIO DE SALUD PUBLICA DEPARTAMENTAL DEL QUINDIO </t>
  </si>
  <si>
    <t>$3.100.000.000</t>
  </si>
  <si>
    <t>81101505;81101502;81101510;81101514;81151703;81151804</t>
  </si>
  <si>
    <t xml:space="preserve">ESTUDIOS Y DISEÑOS PARA LA ADECUACION DEL PUENTE DON NICOLAS VIA ARMENIA - BOHEMIA - CALARCA CON CODIGO 40qn10, EN EL DEPARTAMENTO DEL QUINDIO </t>
  </si>
  <si>
    <t>$250.000.000</t>
  </si>
  <si>
    <t>72141120;72141124</t>
  </si>
  <si>
    <t>OPTIMIZACIÓN DE REDES DE ALCANTARILLADO EN DIFERENTES SECTORES DEL MUNICIPIO DE CIRCASIA, DEPARTAMENTO DEL QUINDÍO.</t>
  </si>
  <si>
    <t>Plan Anual de Adquisicones</t>
  </si>
  <si>
    <t>OPTIMIZACIÓN DE REDES DE ALCANTARILLADO EN DIFERENTES SECTORES DEL MUNICIPIO DE QUIMBAYA, DEPARTAMENTO DEL QUINDÍO.</t>
  </si>
  <si>
    <t>$300.000.000</t>
  </si>
  <si>
    <t>OPTIMIZACIÓN DE REDES DE ALCANTARILLADO EN DIFERENTES SECTORES DEL MUNICIPIO DE BUENAVISTA, DEPARTAMENTO DEL QUINDÍO.</t>
  </si>
  <si>
    <t>19.000.000.000.00</t>
  </si>
  <si>
    <t>43231500;43232100;43232300;81102700;81112000;82121500;55121500</t>
  </si>
  <si>
    <t>SUMINISTRO DE ELEMENTOS DE SEÑALIZACIÓN (ESTAMPILLAS) MEDIANTE LA UTILIZACIÓN DE CÓDIGOS ÚNICOS NACIONALES PARA PRODUCTOS GRAVADOS CON EL IMPUESTO AL CONSUMO Y/O MONOPOLIO DE LICORES EN EL DEPARTAMENTO DEL QUINDÍO, PERMITIENDO EL CONTROL AUTOMATIZADO Y LA TRAZABILIDAD DEL PRODUCTO SEÑALIZADO, MEDIANTE UNA PLATAFORMA INFORMÁTICA QUE CONTRIBUYA A LA FISCALIZACIÓN DE DICHA RENTA TENDIENTE AL MEJORAMIENTO DEL ÍNDICE DE DESEMPEÑO  FISCAL</t>
  </si>
  <si>
    <t>BEATRIZ EUGENIA LONDOÑO GIRALDO</t>
  </si>
  <si>
    <t>hacienda@gobernacionquindio.gov.co</t>
  </si>
  <si>
    <t>“SUMINISTRO DE COMBUSTIBLE A TRAVÉS DEL ACUERDO MARCO DE PRECIOS Nro. CCE-715-1-AMP-2018, SUSCRITO POR LA AGENCIA NACIONAL DE CONTRATACIÓN PUBLICA – COLOMBIA COMPRA EFICIENTE,”</t>
  </si>
  <si>
    <t>PRESTAR SERVICIOS PROFESIONALES Y DE APOYO A LA GESTIÓN, EN LA DIRECCIÓN TRIBUTARIA DE LA SECRETARÍA DE HACIENDA, EJECUTANDO ACCIONES ENCAMINADAS A LA REALIZACIÓN DE ESTRATEGIAS DENTRO DEL PROCESO DE FISCALIZACIÓN, EL PROCEDIMIENTO ADMINISTRATIVO DE COBRO COACTIVO SOBRE LA CARTERA MOROSA DE LAS RENTAS DEPARTAMENTALES Y EL PROGRAMA ANTICONTRABANDO DE LICORES, CERVEZAS Y CIGARRILLOS, PARA EL FORTALECIMIENTO Y MEJORAMIENTO DEL ÍNDICE DE DESEMPEÑO FISCAL DEL DEPARTAMENTO DEL QUINDÍO.</t>
  </si>
  <si>
    <t>SERVICIO DE CORREO Y MENSAJERÍA CERTIFICADA A NIVEL URBANO, MUNICIPAL, DEPARTAMENTAL, NACIONAL E INTERNACIONAL, QUE SE GENERE POR LA ADMINISTRACION CENTRAL DEL DEPARTAMENTO DEL QUINDÍO,  Y  LA CASA DELEGADA DEL QUINDÍO EN LA CIUDAD DE BOGOTÁ D.C</t>
  </si>
  <si>
    <t>14111500;44121600</t>
  </si>
  <si>
    <t>“SUMINISTRO DE ELEMENTOS DE PAPELERÍA BLANCA Y ÚTILES DE OFICINA, PARA EL NORMAL Y CORRECTO FUNCIONAMIENTO DE LA ADMINISTRACIÓN CENTRAL DEL DEPARTAMENTO DEL QUINDÍO, ASÍ COMO PARA EL CUMPLIMIENTO DE LAS METAS DEL PLAN DE DESARROLLO  2020-2023 “TU Y YO SOMOS QUINDÍO”</t>
  </si>
  <si>
    <t>14111500;82101500;55101500;14111800;44111500</t>
  </si>
  <si>
    <t>“SUMINISTRO DE PAPELERIA MEMBRETADA IMPRESA, RESMILLAS, PENDONES, CARPETAS, TELON, FORMATOS, VOLANTES, FOLLETOS, MATERIALES LITOGRAFICOS, ENTRE OTROS, QUE SE REQUIERAN PARA EL DESARROLLO DE LAS ACTIVIDADES DE FUNCIONAMIENTO DE LA ADMINISTRACION DEPARTAMENTAL Y EN CUMPLIMIENTO DE LOS PROGRAMAS Y PROYECTOS CONTENIDOS EN EL PLAN DE DESARROLLO DEPARTAMENTAL “TU Y YO SOMOS QUINDIO 2020 – 2023”</t>
  </si>
  <si>
    <t>78181500;15121500;15121800;26111900;26111700</t>
  </si>
  <si>
    <t>“MANTENIMIENTO PREVENTIVO Y CORRECTIVO CON SUMINISTRO, INSTALACION DE REPUESTOS Y MANO DE OBRA PARA LOS VEHICULOS QUE CONFORMAN EL PARQUE AUTOMOTOR DEL DEPARTAMENTO DEL QUINDIO”</t>
  </si>
  <si>
    <t>90101500;90101600;90101800;80141607;90101600;90111600;90111800;20102301</t>
  </si>
  <si>
    <t xml:space="preserve"> PRESTAR SERVICIOS PARA EL PROCESAMIENTO DE DATOS A TRAVÉS DEL SISTEMA INFOCONSUMO PARA EL CONTROL Y FISCALIZACIÓN DE LOS PRODUCTOS GENERADORES DEL MONOPOLIO RENTÍSTICO DE LICORES DESTILADOS Y DEL IMPUESTO AL CONSUMO EN EL DEPARTAMENTO DEL QUINDÍO</t>
  </si>
  <si>
    <t>CONTRATOS DE PRESTACIÓN DE SERVICIOS PROFESIONALES Y DE APOYO A LA GESTIÓN QUE SE REQUIEREN EN LA DIRECCIÓN FINANCIERA DE LA SECRETARÍA DE HACIENDA, PARA LA EJECUTAR LAS DIFERENTES ACCIONES ENCAMINADAS A LA EJECUCIÓN, ACTUALIZACIÓN Y FORTALECIMIENTO DE LAS NORMAS INTERNACIONALES DE INFORMACIÓN FINANCIERA (NIIF) Y DEL PROGRAMA PARA EL CUMPLIMIENTO DE LAS POLÍTICAS Y PRÁCTICAS CONTABLES IMPLEMENTADO</t>
  </si>
  <si>
    <t>CONTRATOS DE PRESTACIÓN DE SERVICIOS PROFESIONALES Y DE APOYO A LA GESTIÓN QUE SE REQUIEREN EN LA SECRETARÍA DE HACIENDA PARA ADELANTAR LAS DIFERENTES ACTIVIDADES ADMINISTRATIVAS, JURÍDICAS, PRESUPUESTALES Y FINANCIERAS.</t>
  </si>
  <si>
    <t>“SUMINISTRO DE RÓTULOS PARA ESTAMPILLA PRO-DESARROLLO DEL DEPARTAMENTO DEL QUINDÍO”</t>
  </si>
  <si>
    <t>CONTRATOS DE PRESTACION DE SERVICIOS PROFESIONALES PARA REALIZAR LAS DIFERENTES ACTIVIDADES DE LA DIRECCION DE DERECHOS HUMANOS DE LA SECRETARÍA DEL INTERIOR DEPARTAMENTAL QUE CONLLEVEN AL CUMPLIMIENTO DE LOS OBJETIVOS Y METAS DEL PLAN DE DESARROLLO</t>
  </si>
  <si>
    <t>Juana Camila Gomez Zamorano</t>
  </si>
  <si>
    <t>secretariainterior@quindio.gov.co</t>
  </si>
  <si>
    <t>CONTRATOS DE PRESTACION DE SERVICIOS PROFESIONALES ESPECIALIZADOS PARA REALIZAR LAS DIFERENTES ACTIVIDADES DE LA DIRECCION DE DERECHOS HUMANOS DE LA SECRETARÍA DEL INTERIOR DEPARTAMENTAL QUE CONLLEVEN AL CUMPLIMIENTO DE LOS OBJETIVOS Y METAS DEL PLAN DE DESARROLLO</t>
  </si>
  <si>
    <t>CONTRATOS DE PRESTACION DE SERVICIOS DE APOYO A LA GESTIÓN PARA REALIZAR LAS DIFERENTES ACTIVIDADES DE LA DIRECCION DE DERECHOS HUMANOS DE LA SECRETARÍA DEL INTERIOR DEPARTAMENTAL , QUE CONLLEVEN AL CUMPLIMIENTO DE LAS METAS DEL PLAN DE DESARROLLO</t>
  </si>
  <si>
    <t>CONTRATOS DE PRESTACION DE SERVICIOS PROFESIONALES PARA REALIZAR LAS DIFERENTES ACTIVIDADES QUE SE DESPRENDEN DE LA DIRECCION DE LA UNIDAD DEPARTAMENTAL DE GESTION DEL RIESGO DE DESASTRES- UDEGERD</t>
  </si>
  <si>
    <t>JuanaCamila Gomez Zamorano</t>
  </si>
  <si>
    <t>CONTRATOS DE PRESTACION DE SERVICIOS PROFESIONALES ESPECIALIZADOS PARA REALIZAR LAS DIFERENTES ACTIVIDADES QUE SE DESPRENDEN DE LA DIRECCION DE LA UNIDAD DEPARTAMENTAL DE GESTION DEL RIESGO DE DESASTRES- UDEGERD</t>
  </si>
  <si>
    <t>CONTRATOS DE PRESTACION DE SERVICIOS DE APOYO A LA GESTION PARA REALIZAR LAS DIFERENTES ACTIVIDADES QUE SE DESPRENDEN DE LA DIRECCION DE LA UNIDAD DEPARTAMENTAL DE GESTION DEL RIESGO DE DESASTRES- UDEGERD</t>
  </si>
  <si>
    <t>CONTRATO DE PRESTACIÓN DE SERVICIOS  ESPECIALIZADOS EN LA DIRECCIÓN DE DESARROLLO COMUNITARIO, SEGURIDAD, CONVIVENCIA Y PARTICIPACIÓN CIUDADANA</t>
  </si>
  <si>
    <t>CONTRATO DE PRESTACIÓN DE SERVICIOS PROFESIONALES EN LA DIRECCIÓN DE DESARROLLO COMUNITARIO, SEGURIDAD, CONVIVENCIA Y PARTICIPACIÓN CIUDADANA</t>
  </si>
  <si>
    <t>CONTRATO DE PRESTACIÓN DE APOYO A LA GESTIÓN EN LA DIRECCIÓN DE DESARROLLO COMUNITARIO, SEGURIDAD, CONVIVENCIA Y PARTICIPACIÓN CIUDADANA</t>
  </si>
  <si>
    <t>PRESTACIÓN DE SERVICIOS DE APOYO A LA GESTIÓN, PROFESIONALES Y PROFESIONALES ESPECIALIZADOS POR FUNCIONAMIENTO PARA APOYAR  LA SECRETARIA DEL INTERIOR.</t>
  </si>
  <si>
    <t xml:space="preserve">93141500;93142000 </t>
  </si>
  <si>
    <t>APOYAR LOS PROCESOS DE RETORNO Y REUBICACION DE LAS VICTIMAS DEL CONFLICTO ARMADO A TRAVÉS DEL AUXILIO DE TRANSPORTE, AUXILIO ALIMENTARIO O ELEMENTOS DE MATERIALES DE CONTRUCCION</t>
  </si>
  <si>
    <t>78111803;90151502;90151701;90101501</t>
  </si>
  <si>
    <t>AUNAR ESFUERZOS ENTRE LA DIRECCION DE PROTECCION A LOS DERECHOS Y ATENCION A LA POBLACION Y LAS ASOCIACIONES DE VICTIMAS DEL CONFLICTO EN EL DEPARTAMENTO DEL QUINDIO CON EL FIN DE FORTALECER LOS PROYECTOS PRODUCTIVOS DE NUESTRA POBLACION VULNERABLE.</t>
  </si>
  <si>
    <t>56101508;52121508;53131503;53131502;53131606;53131608;53131604;14111704;52121701;53131615;52151807;52152001;52152004;52152102;52151704;30151514;13111016</t>
  </si>
  <si>
    <t xml:space="preserve">
“COMPRAVENTA DE ELEMENTOS PARA BRINDAR AYUDA HUMANITARIA DE ACUERDO A LAS NECESIDADES INMEDIATAS QUE GUARDEN DIRECTA RELACIÓN CON EL HECHO VICTIMIZANTE, CON OBJETO DE SOCORRER, ASISTIR, PROTEGER Y ATENDER LAS NECESIDADES DE NUESTRA POBLACIN VICTIMA DEL CONFLICTO ARMADO EN EL DEPARTAMENTO DEL QUINDIO".
</t>
  </si>
  <si>
    <t>“PRESTACIÓN DE SERVICIOS LOGÍSTICOS PARA LA REALIZACIÓN DE LA CONMEMORACIÓN DEL DÍA NACIONAL DE LA MEMORIA Y SOLIDARIDAD CON LAS VÍCTIMAS DEL CONFLICTO ARMADO EN EL DEPARTAMENTO DEL QUINDÍO”</t>
  </si>
  <si>
    <t>44111500;55121514;60121008;60101606;82101505;561741503;44121701</t>
  </si>
  <si>
    <t>SUMINISTRO DE PAPELERIA MEMBRETADA IMPRESA, RESMILLAS, PENDONES, CARPETAS, TELON, FORMATOS, VOLANTES, FOLLETOS, MATERIALES LITOGRAFICOS, ENTRE OTROS, QUE SE REQUIERAN PARA EL DESARROLLO DE LAS ACTIVIDADES DE FUNCIONAMIENTO DE LA ADMINISTRACIÓN DEPARTAMENTAL Y EN EL CUMPLIMIENTO DE LOS PROGRAMAS Y PROYECTOS CONTENIDOS EN EL PLAN DE DESARROLLO DEPARTAMENTAL “TU Y YO SOMOS QUINDÍO 2020-2023”</t>
  </si>
  <si>
    <t xml:space="preserve">90101801;81141601 </t>
  </si>
  <si>
    <t xml:space="preserve">PRESTACIÓN DE SERVICIOS LOGISTICOS Y DE CATERING PARA CUBRIR LOS DIFERENTES EVENTOS Y ACTIVIDADES DE LA SECRETARÍA DEL INTERIOR DE LA GOBERNACIÓN DEL QUINDÍO </t>
  </si>
  <si>
    <t>90101500;90101800;90101600</t>
  </si>
  <si>
    <t>SUMINISTRO DE REFRIGERIOS Y ALIMENTACIÓN, NECESARIOS PARA APOYAR EL ADECUADO DESARROLLO Y CUBRIMIENTOS DE LOS DIFERENTES EVENTOS Y ACTIVIDADES DESARROLLADOS POR LA ADMINISTRACIÓN DEPARTAMENTAL DEL QUINDIO,  AL IGUAL QUE LAS ACTIVIDADES ENCAMINADAS AL CUMPLIMIENTO DE LAS METAS Y PROYECTOS ESTABLECIDOS EN EL PLAN DE DESARROLLO DEPARTAMENTAL "TU Y YO SOMOS QUINDIO 2020-2023"</t>
  </si>
  <si>
    <t>43211711;45101515</t>
  </si>
  <si>
    <t xml:space="preserve">ADQUISICIÓN DE EQUIPOS TECNOLÓGICOS, ACCESORIOS Y/O PERIFÉRICOS PARA EL FUNCIONAMIENTO DE LAS DIFERENTES DEPENDENCIAS DE LA ADMINISTRACIÓN CENTRAL DEPARTAMENTAL Y EL CUMPLIMIENTO DE LOS PROGRAMAS Y PROYECTOS DE INVERSIÓN EN EL MARCO DEL PLAN DE DESARROLLO 2020-2023 “TÚ Y YO SOMOS QUINDÍO”  </t>
  </si>
  <si>
    <t>ARRENDAMIENTO DE UN ESPACIO CON EL FIN DE CONTINUAR CON EL FUNCIONAMIENTO DE LA RED DE  COMUNICACIONES DE EMERGENCIAS DEL DEL DEPARTAMENTO DEL QUINDIO.</t>
  </si>
  <si>
    <t>72103302;73152108</t>
  </si>
  <si>
    <t>REPARACION,  MANTENIMIENTO DE LA RED DE COMUNICACIONES DE EMERGENCIA DEL DEPARTAMENTO DEL QUINDIO</t>
  </si>
  <si>
    <t xml:space="preserve">56101508;52121508;53131503;53131502;53131606;53131608;53131604;14111704;52121701;53131615;52151807;52152001;52152004;52152102;52151704;30151514;13111016 </t>
  </si>
  <si>
    <t>COMPRAVENTA DE ELEMENTOS DE AYUDA HUMANITARIA DE CONFORMIDAD CON EL MANUAL DE ESTANDARIZACIÓN DE AYUDA HUMANITARIA DE COLOMBIA ADOPTADO MEDIANTE RESOLUCIÓN 1808 DE 2013, Y OTROS ELEMENTOS PARA LA ATENCIÓN A POBLACIÓN AFECTADA POR SITUACIONES DE EMERGENCIA Y DESASTRES DE ORIGEN NATURAL Y/O ANTRÓPICO NO INTENCIONAL</t>
  </si>
  <si>
    <t>27112006;40151510;42141812</t>
  </si>
  <si>
    <t xml:space="preserve">ADQUISICIÓN DE DOTACIÓN PARA EL FORTALECIMIENTO DE LOS ORGANISMOS DE SOCORRO DE PRIMERA RESPUESTA DEL DEPARTAMENTO DEL QUINDIO. </t>
  </si>
  <si>
    <t>43211500;25131705;43191510</t>
  </si>
  <si>
    <t xml:space="preserve">ADQUISICIÒN DE DOTACIÓN PARA EL FORTALECIMIENTO DE LOS CONSEJOS MUNICIPALES DE GESTIÒN DEL RIESGO DEL DEPARTAMENTO DEL QUINDIO. </t>
  </si>
  <si>
    <t>83111802;46171610;92121700;46171500;46171602;46171621;46171622;72151702;72151704;81112208</t>
  </si>
  <si>
    <t>CONTRATO DE MANTENIMIENTO PREVENTIVO Y/O CORRECTIVO DEL CIRCUITO CERRADO DE TLEVISIÓN CCTV DE CÁMARAS DEPARTAMENTO DEL QUINDÍO</t>
  </si>
  <si>
    <t>TRANSPORTE, DESTRUCCIÓN Y DISPOSICIÓN FINAL DE ELEMENTOS MATERIALES PROBATORIOS" SUSTANCIAS ESTUPEFACIENTES Y/O RESIDUOS NO PELIGROSOS INCAUTADOS Y ALMACENADOS POR LA POLICÍA NACIONAL DEPARTAMENTO DE POLICIA QUINDÍO</t>
  </si>
  <si>
    <t>CONTRATO DE SUMINISTRO DE COMBUSTIBLE PARA LOS ORGANISMOS DE SEGURIDAD DEL DEPARTAMENTO DEL QUINDÍO</t>
  </si>
  <si>
    <t>80141607;78111803;90111601</t>
  </si>
  <si>
    <t xml:space="preserve">PRESTACIÓN DE SERVICIOS LOGISTICOS PARA LA REALIZACIÓN DE LA CELABRACIÓN  DEL DÍA DE LA ACCIÓN COMUNAL. </t>
  </si>
  <si>
    <t>PRESTACIÓN DE SERVICIOS LOGISTICOS PARA LA REALIZACIÓN DE LA SEMANA DE LA PARTICIPACIÓN CIUDADANA EN EL DEPARTAMENTO DEL QUINDÍO</t>
  </si>
  <si>
    <t>43211507;46211605;43211503;43211508;43211500</t>
  </si>
  <si>
    <t xml:space="preserve">CONTRATO DE COMPRAVENTA DE EQUIPOS TECNOLÓGICOS PARA LA FISCALIA GENERAL DE LA NACION </t>
  </si>
  <si>
    <t>CONVENIO SOLIDARIO ENTRE EL DEPARTAMENTO DEL QUINDIO Y LAS JUNTAS DE ACCION COMUNAL</t>
  </si>
  <si>
    <t>43211507;46211605;43211503;43211508;43211501</t>
  </si>
  <si>
    <t xml:space="preserve">ALQUILER DE FIBRA OPTICA PARA LA OPERACIÓN DEL SISTEMA SIES DEL DEPARTAMENTO DEL QUINDIO </t>
  </si>
  <si>
    <t>Prestación de servicios profesionales en la Secretaría de Planeación a través  de la Dirección Técnica, para apoyar la  Implementación  del Modelo Integrado de Planeación y de Gestión MIPG en la Administración Departamental del   Quindío</t>
  </si>
  <si>
    <t xml:space="preserve">PLAN ANUAL DE ADQUISICION </t>
  </si>
  <si>
    <t>Luis Alberto Rincon Quintero</t>
  </si>
  <si>
    <t>planeacion@quindio.gov.co</t>
  </si>
  <si>
    <t xml:space="preserve">Prestación de servicios profesionales en la Secretaría de Planeación a través  de la Dirección Técnica, para apoyar la Implementación  de eventos de Rendición Pública de Cuentas  de divulgación de gestión  de la Administración Departamental  "TU Y YO SOMOS QUINDIO" </t>
  </si>
  <si>
    <t>Suministro de material litográfico, impresos, publicaciones Modelo Integrado de Planeación y de Gestión MIPG</t>
  </si>
  <si>
    <t xml:space="preserve">Prestación de servicios profesionales en la Secretaría de Planeación a través  de la Jefatura de Proyectos y Cooperación Internacional  para apoyar el fortalecimiento del Banco de Programas y Proyectos de la administración departamental </t>
  </si>
  <si>
    <t>Prestación de servicios profesionales en la Secretaría de Planeación a través  de la Jefatura de Proyectos y Cooperación,  para apoyar los procesos de asistencia Técnica  en  Instrumentos de Planificación y Gestión  Territorial en los  municipios del Departamento del  Quindío.</t>
  </si>
  <si>
    <t>Prestación de servicios profesionales en la Secretaría de Planeación a través  de la Jefatura de Desarrollo Territorial  para apoyar los procesos de asistencia Técnica  en  Instrumentos de Planificación y Gestión  Territorial en los  municipios del Departamento del  Quindío.</t>
  </si>
  <si>
    <t>Prestación de servicios profesionales en la Secretaría de Planeación a través  de la Dirección Técnica  para apoyar los procesos de asistencia Técnica  en  Instrumentos de Planificación y Gestión  Territorial en los  municipios del Departamento del  Quindío.</t>
  </si>
  <si>
    <t>Prestación de servicios profesionales en la Secretaría de Planeación a través  de la Jefatura de  Desarrollo Territorial para apoyar los procesos de fortalecimiento  del Observatorio Económico del Departamento</t>
  </si>
  <si>
    <t>Licenciamiento software fortalecimiento de la plataforma SIG INSTITUCIONAL .</t>
  </si>
  <si>
    <t xml:space="preserve">Prestación de servicios de apoyo a la gestión en la Secretaría de Planeación, a través de la  Jefatura de Desarrollo Territorial, en los  procesos  de   Implementación   de instrumentos de planificación para  en  Ordenamiento y la Gestión Territorial Departamental del Quindío  "TU Y YO SOMOS QUINDIO" </t>
  </si>
  <si>
    <t xml:space="preserve">Prestación de servicios Profesionales  en la Secretaría de Planeación, a través de la  Jefatura de Desarrollo Territorial , para apoyar en los procesos  de   Implementación   de instrumentos de planificación para  en  Ordenamiento y la Gestión Territorial Departamental del Quindío  "TU Y YO SOMOS QUINDIO" </t>
  </si>
  <si>
    <t>Muebles de oficina para el Consejo Territorial de Planeación</t>
  </si>
  <si>
    <t>Jose Ignacio Rojas Sepulveda</t>
  </si>
  <si>
    <t>Suministro de material litográfico, impresos, publicaciones para el Consejo Territorial de Planeación</t>
  </si>
  <si>
    <t>86101705-80111701</t>
  </si>
  <si>
    <t xml:space="preserve">Prestación de servicios realización de jornadas académicas Consejeros Territoriales Departamentales </t>
  </si>
  <si>
    <t>Prestación de servicios para el fortalecimiento del Consejo Territorial de Planeación del Quindío en la actualización del portal web  y las redes sociales como mecanismo digital de divulgación de la información del órgano consultivo departamental.</t>
  </si>
  <si>
    <t>90101600</t>
  </si>
  <si>
    <t xml:space="preserve">Servicios de catering para eventos  para adelantados por y para los Consejeros Territoriales.  </t>
  </si>
  <si>
    <t>90121501;90121502</t>
  </si>
  <si>
    <t xml:space="preserve">Servicios de transporte terrestre local y transporte aereo no regular de pasajeros,  para el desplazamiento a los diferentes eventos de los Consejeros Territoriales de Planeacion. </t>
  </si>
  <si>
    <t>90111501</t>
  </si>
  <si>
    <t xml:space="preserve">Servicios de alojamiento en hoteles para los consejeros durante los foros regionales  de participacion ciudadana  </t>
  </si>
  <si>
    <t>Comunicaciones externas de interes público a traves de medios radiales, prensa y televisivos. (Bolsa)</t>
  </si>
  <si>
    <t>Prestación de servicios profesionales en la Secretaría de Planeación a través  de la Dirección Técnica, para apoyar la implementación, seguimiento  y evaluación  de los instrumentos de planificación  de la Administración Departamental  de conformidad con las directrices emitidas por el gobierno nacional.</t>
  </si>
  <si>
    <t>Prestación de servicios de apoyo a la gestión en la Secretaría de Planeación, a través de la Dirección Técnica  para apoyar la implementación, seguimiento  y evaluación  de los instrumentos de planificación  de la Administración Departamental  de conformidad con las directrices emitidas por el gobierno nacional.</t>
  </si>
  <si>
    <t xml:space="preserve">Prestación de Servicios  profesionales  en la Secretaría  de Planeación Departamental   para apoyar las diferentes actividades jurídicas de competencia de  la dependencia </t>
  </si>
  <si>
    <t xml:space="preserve">Prestación de servicios profesionales en la Secretaría de Planeación Departamental para apoyar los procesos del Banco de Programas y Proyectos de la Administración Departamental </t>
  </si>
  <si>
    <t>Prestación de Servicios Profesionales  en la Secretaría de Planeación Departamental,   para brindar apoyo en los procesos de Formulación, Ajuste, Seguimiento, Evaluación y Cierre de las Políticas  Públicas, Planes y Programas  de la Administración  Departamental del Quindio.</t>
  </si>
  <si>
    <t>Prestación de servicios de apoyo a la gestión en la Secretaría de Planeación, para   el proceso de archivo de la Secretaría de Planeación</t>
  </si>
  <si>
    <t>Prestación de servicios profesionales en la Secretaría de Planeación a través   de la Jefatura  de Desarrollo Territorial  para apoyar los procesos  de planificación, seguimiento y evaluación  que se lideran al interior de la dependencia.</t>
  </si>
  <si>
    <t xml:space="preserve">Prestación de servicios profesionales en la Secretaría de Planeación a través   de la Dirección Técnica  para apoyar el proceso de Empalme en la Administración Departamental </t>
  </si>
  <si>
    <t>Prestación de servicios profesionales en la Secretaría de Planeación a través  de la Dirección de la Casa Delegada en Bogotá para brindar apoyo en el área de comunicaciones gestión institucional (6 contratista)</t>
  </si>
  <si>
    <t>planeacion@quindio.gov.co: casaquindio@quindio.gov.co</t>
  </si>
  <si>
    <t>Prestación de servicios profesionales en la Secretaría de Planeación a través  de la Dirección de la Casa Delegada en Bogotá para brindar apoyo en el área de  Cooperación Intrnacional (6 contratistas)</t>
  </si>
  <si>
    <t>PRESTACION DE SERVICIOS DE APOYO A LA GESTION PARA REALIZAR LAS DIFERENTES ACTIVIDADES DE LA SECRETARIA DE REPRESENTACION JUDICIAL Y DEFENSA DEL DEPARTAMENTO.</t>
  </si>
  <si>
    <t>80.000.000</t>
  </si>
  <si>
    <t>Plan Anual de Adquisiciones</t>
  </si>
  <si>
    <t>DIEGO ARMANDO CAMPUZANO LOZANO (E)</t>
  </si>
  <si>
    <t>notificacionesjudiciales@quindio.go.co</t>
  </si>
  <si>
    <t>PRESTAR SERVICIOS PROFESIONALES COMO ABOGADO EJERCIENDO LA DEFENSA Y REPRESENTACION JUDICIAL DEL DEPARTAMENTO DEL QUINDIO EN PROCESOS JUDICIALES, ADMINISTRATIVOS, MEDIOS DE CONTROL Y ACCIONES DE TUTELA.</t>
  </si>
  <si>
    <t>800.000.000</t>
  </si>
  <si>
    <r>
      <t>P</t>
    </r>
    <r>
      <rPr>
        <sz val="11"/>
        <color theme="1"/>
        <rFont val="Arial"/>
        <family val="2"/>
      </rPr>
      <t>RESTAR SERVICIOS PROFESIONALES ESPECIALIZADOS COMO ABOGADO REALIZANDO ACTIVIDADES DE REPRESENTACION JUDICIAL Y EXTRAJUDICIAL DEL DEPARTAMENTO DEL QUINDIO EN LOS PROCESOS Y PROCEDIMIENTOS ASIGNADOS POR LA SECRETARIA DE REPRESENTACION JUDICIAL Y DEFENSA DEL DEPARTAMENTO DEL QUINDIO.</t>
    </r>
  </si>
  <si>
    <t>400.000.000</t>
  </si>
  <si>
    <t>PRESTACIÓN DE SERVICIOS PROFESIONALES DE ABOGADO, PARA EL ACOMPAÑAMIENTO EN ASUNTOS DE CARÁCTER ADMINISTRATIVO Y JURIDICO, EN LO CONCERNIENTE A LOS PROCESOS DE CONTRATACIÓN ADMINISTRATIVA QUE LA SECRETARÍA DE SALUD REQUIERA EN VIRTUD DE LAS DELEGACIONES CONFERIDAS, ASI COMO EN LOS PROCESOS ADMINISTRATIVOS SANCIONATORIOS QUE ADELANTE LA SECRETARÍA DE SALUD DEPARTAMENTAL</t>
  </si>
  <si>
    <t>Ivan Fajardo Sarmiento</t>
  </si>
  <si>
    <t>salud@gobernacionquindio.gov.co</t>
  </si>
  <si>
    <t>PRESTACIÓN DE SERVICIOS PROFESIONALES ESPECIALIZADOS DE ABOGADO, PARA EL ACOMPAÑAMIENTO EN ASUNTOS DE CARÁCTER ADMINISTRATIVO Y JURIDICO, EN LO CONCERNIENTE A LOS PROCESOS DE CONTRATACIÓN ADMINISTRATIVA QUE LA SECRETARÍA DE SALUD REQUIERA EN VIRTUD DE LAS DELEGACIONES CONFERIDAS, ASI COMO EN LOS PROCESOS ADMINISTRATIVOS SANCIONATORIOS QUE ADELANTE LA SECRETARÍA DE SALUD DEPARTAMENTAL</t>
  </si>
  <si>
    <t>CONTRATO DE PRESTACION DE SERVICIOS PROFESIONALES ESPECIALIZADOS DE ABOGADO PARA BRINDAR ACOMPAÑAMIENTO JURIDICO A LA DIRECCION DE CALIDAD EN LA PRESTACION DE SERVICIOS DE SALUD EN LO RELACIONADO CON ACCIONES DE TUTELAS E INCIDENTES DE DESACATOS, ACOMPAÑAMIENTO EN ASUNTOS DE CARACTER ADMINISTRATIVO, Y EN LO CONCERNIENTE A LOS ASPECTOS JURIDICOS DE LOS PROCESOS DE CONTRATACION ADMINISTRATIVA QUE LA SECRETARIA DE SALUD REQUIERA EN VIRTUD DE LAS DELEGACIONES CONFERIDAS.</t>
  </si>
  <si>
    <t>CONTRATO DE PRESTACION DE SERVICIOS PROFESIONALES  DE ABOGADO PARA BRINDAR ACOMPAÑAMIENTO JURIDICO A LA DIRECCION DE CALIDAD EN LA PRESTACION DE SERVICIOS DE SALUD EN LO RELACIONADO CON ACCIONES DE TUTELAS E INCIDENTES DE DESACATOS, ACOMPAÑAMIENTO EN ASUNTOS DE CARACTER ADMINISTRATIVO, Y EN LO CONCERNIENTE A LOS ASPECTOS JURIDICOS DE LOS PROCESOS DE CONTRATACION ADMINISTRATIVA QUE LA SECRETARIA DE SALUD REQUIERA EN VIRTUD DE LAS DELEGACIONES CONFERIDAS.</t>
  </si>
  <si>
    <t>PRESTAR SERVICIOS PROFESIONALES COMO ABOGADO PARA APOYAR EN LA EJECUCIÓN DE LAS ACTIVIDADES JURÍDICAS Y ADMINISTRATIVAS PROPIAS DEL FONDO ROTATORIO DE ESTUPEFACIENTES Y ÁREA DE MEDICAMENTOS Y AFINES</t>
  </si>
  <si>
    <t>CONTRATO DE PRESTACIÓN DE SERVICIOS PROFESIONALES ESPECIALIZADOS PARA REALIZAR LAS DIFERENTES ACTIVIDADES DE LA DIRECCIÓN DE CALIDAD Y PRESTACIÓN DE SERVICIOS DE SALUD  DE LA SECRETARIA DEPARTAMENTAL DE SALUD</t>
  </si>
  <si>
    <t>CONTRATO DE PRESTACIÓN DE SERVICIOS PROFESIONALES PARA REALIZAR LAS DIFERENTES ACTIVIDADES DE LA DIRECCIÓN DE CALIDAD Y PRESTACIÓN DE SERVICIOS DE SALUD  DE LA SECRETARIA DEPARTAMENTAL DE SALUD</t>
  </si>
  <si>
    <t>CONTRATO DE PRESTACIÓN DE SERVICIOS DE APOYO A LA GESTIÓN  PARA REALIZAR LAS DIFERENTES ACTIVIDADES DE LA DIRECCIÓN DE CALIDAD Y PRESTACIÓN DE SERVICIOS DE SALUD  DE LA SECRETARIA DEPARTAMENTAL DE SALUD.</t>
  </si>
  <si>
    <t>CONTRATO DE PRESTACIÓN DE SERVICIOS PROFESIONALES ESPECIALIZADOS PARA REALIZAR LAS DIFERENTES ACTIVIDADES DE LA DIRECCIÓN DE PREVENCIÓN, VIGILANCIA Y CONTROL DE LOS FACTORES DE RIESGO EN SALUD PUBLICA DE LA SECRETARIA DEPARTAMENTAL DE SALUD</t>
  </si>
  <si>
    <t>CONTRATO DE PRESTACIÓN DE SERVICIOS PROFESIONALES PARA REALIZAR LAS DIFERENTES ACTIVIDADES DE LA DIRECCIÓN DE PREVENCIÓN, VIGILANCIA Y CONTROL DE LOS FACTORES DE RIESGO EN SALUD PUBLICA  DE LA SECRETARIA DEPARTAMENTAL DE SALUD</t>
  </si>
  <si>
    <t>CONTRATO DE PRESTACIÓN DE SERVICIOS DE APOYO A LA GESTIÓN  PARA REALIZAR LAS DIFERENTES ACTIVIDADES DE LA DIRECCIÓN DE PREVENCIÓN, VIGILANCIA Y CONTROL DE LOS FACTORES DE RIESGO EN SALUD PUBLICA DE LA SECRETARIA DEPARTAMENTAL DE SALUD.</t>
  </si>
  <si>
    <t>CONTRATO DE PRESTACIÓN DE SERVICIOS PROFESIONALES ESPECIALIZADOS PARA REALIZAR LAS DIFERENTES ACTIVIDADES DE LA DIRECCIÓN DE GESTION ESTRATEGICA Y APOYO AL SISTEMA DE LA SECRETARIA DEPARTAMENTAL DE SALUD</t>
  </si>
  <si>
    <t>CONTRATO DE PRESTACIÓN DE SERVICIOS PROFESIONALES PARA REALIZAR LAS DIFERENTES ACTIVIDADES DE LA DIRECCIÓN DE  GESTION ESTRATEGICA Y APOYO AL SISTEMA  DE LA SECRETARIA DEPARTAMENTAL DE SALUD</t>
  </si>
  <si>
    <t>CONTRATO DE PRESTACIÓN DE SERVICIOS DE APOYO A LA GESTIÓN  PARA REALIZAR LAS DIFERENTES ACTIVIDADES DE LA DIRECCIÓN DE  GESTION ESTRATEGICA Y APOYO AL SISTEMA DE LA SECRETARIA DEPARTAMENTAL DE SALUD.</t>
  </si>
  <si>
    <t xml:space="preserve">contrato de prestacion de servicios profesionales apoyando los procesos de implementacion de grupos multifuncionales en la Vigilancia y control de la Red de Prestadores de Servicios de Salud </t>
  </si>
  <si>
    <t>CONTRATO DE PRESTACION DE SERVICIOS TECNICOS DE APOYO A LOS PROCESOS DE IMPLEMENTACION DE GRUPOS MULTIFUNCIONALES EN LA VIGILANCIA Y CONTROL DE LA RED DE PRESTACION DE SERVICIOS DE SALUD</t>
  </si>
  <si>
    <t xml:space="preserve">contrato de prestacion de servicios profesionales  especializados apoyando los procesos de implementacion de grupos multifuncionales en la Vigilancia y control de la Red de Prestadores de Servicios de Salud </t>
  </si>
  <si>
    <t>85111500</t>
  </si>
  <si>
    <t>Prestar servicios de salud colectivos de promoción de La salud, vacunación canina y felina y gestión del riesgo dirigido a los diferentes grupos poblacionales  de los diferentes municipios del departamento del Quindio.</t>
  </si>
  <si>
    <t>85101500</t>
  </si>
  <si>
    <t xml:space="preserve">PRESTAR SERVICIOS DE SALUD MEDIANTE EL PLAN DE SALUD PUBLICA DE INTERVENCIONES COLECTIVAS -PIC EN ACCIONES DE PROMOCION DE LA SALUD Y GESTION DEL RIESGO; DIRIGIDAS A  LOS DIFERENTES GRUPOS POBLACIONALES DE LOS MUNICIPIOS DEL DEPARTAMENTO DEL QUINDIO. </t>
  </si>
  <si>
    <t>76121502;76122201;76122203</t>
  </si>
  <si>
    <t>PRESTACIÓN DE SERVICIOS DE RECOLECCIÓN, TRANSPORTE Y DISPOSICIÓN FINAL DE LOS RESIDUOS BIOLÓGICOS, BIOSANITARIOS, SÓLIDOS Y LÍQUIDOS PELIGROSOS QUE SE GENEREN EN EL LABORATORIO DE SALUD PUBLICA Y EN LAS ACTIVIDADES DE IVC DE LA SECRETARIA DE SALUD DEPARTAMENTAL</t>
  </si>
  <si>
    <t>51141505;51141803;51142222;51142205;51142226;51142206;51141526;51142618</t>
  </si>
  <si>
    <t>REALIZAR ORDENES DE COMPRA A TRAVEZ DE LA TIENDA VIRTUAL DEL ESTADO COLOMBIANO - COLOMBIA COMPRA EFICIENTE, CON EL FIN DE ADQUIRIR LOS MEDICAMENTOS MONOPOLIO DEL ESTADO QUE REQUIERA EL FONDO ROTATORIO DE ESTUPEFACIENTES</t>
  </si>
  <si>
    <t>81101701;81101706</t>
  </si>
  <si>
    <t>PRESTACIÓN DE SERVICIOS DE MONITOREO CENTINELA A LA TEMPERATURA DE LOS REFRIGERADORES QUE ALMACENAN LOS BIOLÓGICOS DEL PROGRAMA DE VACUNACION DE LA SECRETARIA DE SALUD DEPARTAMENTAL</t>
  </si>
  <si>
    <t>11101522;12352104;15101511;15121520;41100000;41115600;41116100;41116105;41116129;41116132;41122400;41123000;42281604;51102710;51171628;81101706</t>
  </si>
  <si>
    <t>COMPRA DE REACTIVOS, MEDIOS DE CULTIVOS Y CEPAS NECESARIOS PARA EL FUNCIONAMIENTO DEL LABORATORIO DE SALUD PÚBLICA</t>
  </si>
  <si>
    <t xml:space="preserve">ivan Fajardo Sarmiento </t>
  </si>
  <si>
    <t>41101500;41102400;41100000;41115600;41115800</t>
  </si>
  <si>
    <t>ADQUISICION, INSTALACION Y PUESTA EN FUNCIONAMIENTO DE  EQUIPOS NECESARIOS PARA EL NORMAL FUNCIONAMIENTO DEL LABORATORIO DE SALUD PÚBLICA</t>
  </si>
  <si>
    <t>REALIZAR LA CALIBRACIÓN DE LOS EQUIPOS UTILIZADOS EN LOS DIFERENTES ANÁLISIS DEL LABORATORIO DEPARTAMENTAL DE SALUD PÚBLICA DEL QUINDO</t>
  </si>
  <si>
    <t>11121802;12164000;24111503;24121807;26111701;31201500;31201517;40101701;40141735;41000000;41101502;41101514;41102402;41102500;41104101;41104800;41111505;41115604;41116105;41116129;41121500;41121800;41121806;41121808;41122101;41122400;41122802;42131600;42131601;42131606;42311511;44103112;47121803;53102707;53103201</t>
  </si>
  <si>
    <t>COMPRA DE INSUMOS  NECESARIOS PARA EL FUNCIONAMIENTO DEL LABORATORIO DE SALUD PÚBLICA.</t>
  </si>
  <si>
    <t>Realizar servicio técnico de mantenimiento preventivo del  equipo HPLC prominence y Servicio de calificación operacional y de desempeño de un sistema de cromatografía liquida modular, con los respectivos estándares de cafeina en diferentes concentraciones y el   servicio de mantenimiento preventivo y verificación para el  equipo Simplicity  ubicados en la unidad de vigilancia de los factores del riesgo y del consumo, en el laboratorio departamental de salud.</t>
  </si>
  <si>
    <t>REALIZAR EL MANTENIMIENTO PREVENTIVO, CORRECTIVO, DEL EQUIPO VIDAS UBICADOS EN EL LABORATORIO DE SALUD PUBLICA EN EL DEPARTAMENTO DEL QUINDIO</t>
  </si>
  <si>
    <t xml:space="preserve">REALIZAR MANTENIMIENTO PREVENTIVO, CORRECTIVO DE EQUIPO ELITE INGENIUS DEL LABORATORIO DE SALUD PUBLICA DEL QUINDIO </t>
  </si>
  <si>
    <t xml:space="preserve">REALIZAR MANTENIMIENTO PREVENTIVO, CORRECTIVO DE EQUIPOS DE REFRIGERACION DE DIFERENTES AREAS DE LAS SECRETARIA DE SALUD DEPARTAMENTAL </t>
  </si>
  <si>
    <t xml:space="preserve">REALIZAR EL MANTENIMIENTO PREVENTIVO, CORRECTIVO, VERIFICACION  Y PUESTA EN FUNCIONAMIENTO DE LOS EQUIPOS LISTADOS UBICADOS EN EL LABORATORIO DE SALUD PUBLICA EN EL DEPARTAMENTO DEL QUINDIO INCLUYENDO REPUESTOS </t>
  </si>
  <si>
    <t>41116100;41116126;41116144</t>
  </si>
  <si>
    <t xml:space="preserve">ADQUISICIÓN DE REACTIVOS PARA EL PROCESAMIENTO DE LAS MUESTRAS DEL AREA DE VIROLOGIA QUE LLEGAN AL LABORATORIO DE SALUD PUBLICA. </t>
  </si>
  <si>
    <t>COMPRAR LOS REACTIVOS E INSUMOS NECESARIOS PARA LA REALIZACION DE LOS ANALISIS MICROBIOLOGICOS PARA LA VIGILANCIA DE LA CALIDAD DEL AGUA</t>
  </si>
  <si>
    <t>76121502;6121901;76121902;76122201;76122202;76122203</t>
  </si>
  <si>
    <t>PRESTAR LOS SERVICIOS DE RECOLECCION, TRANSPORTE Y DISPOSICION FINAL DE LOS RESIDUOS SOLIDOS Y LIQUIDOS PELIGROSOS QUE SE GENEREN EN EL LABORATORIO DE SALUD PUBLICA Y EN LAS ACTIVIDADES DE IVC DE LA SECRETARIA DE SALUD DEPARTAMENTAL.</t>
  </si>
  <si>
    <t xml:space="preserve">REALIZAR MANTENIMIENTO PREVENTIVO ,CORRECTIVO DE REFRIGERADORES DE LA RED DE FRIO Y EL LABORATORIO DE SALUD PUBLICA  INCLUYENDO  REPUESTOS </t>
  </si>
  <si>
    <t xml:space="preserve">41116010 
</t>
  </si>
  <si>
    <t>“COMPRA DE REACTIVOS NECESARIOS  PARA LA REALIZACIÓN DEL  ANÁLISIS DE DENGUE DEL ÁREA DE INMUNOENSAYOS  Y CONTROL DE CALIDAD DE  LA UNIDAD DE VIGILANCIA DE EVENTOS DE INTERÉS EN SALUD PÚBLICA DEL LABORATORIO DE SALUD PÚBLICA”.</t>
  </si>
  <si>
    <t>$26.000.000</t>
  </si>
  <si>
    <t>41116011</t>
  </si>
  <si>
    <t>COMPRA DE REACTIVOS  NECESARIOS PARA EL  PROCESAMIENTO DE LAS MUESTRAS DE ALIMENTOS QUE LLEGAN AL LABORATORIO DE SALUD PUBLICA.</t>
  </si>
  <si>
    <t xml:space="preserve">$226.110.525 </t>
  </si>
  <si>
    <t xml:space="preserve">41116010 </t>
  </si>
  <si>
    <t>COMPRA DE REACTIVOS PARA EL PROCESAMIENTO DE LAS MUESTRAS DEL AREA DE VIROLOGIA QUE LLEGAN AL LABORATORIO DE SALUD PUBLICA</t>
  </si>
  <si>
    <t>SUMINISTRO DE REACTIVOS NECESARIOS  PARA LA REALIZACIÓN DE LOS  ANÁLISIS DEL ÁREA DE INMUNOENSAYOS  Y CONTROL DE CALIDAD DE  LA UNIDAD DE VIGILANCIA DE EVENTOS DE INTERÉS EN SALUD PÚBLICA DEL LABORATORIO DE SALUD PÚBLICA</t>
  </si>
  <si>
    <t>$11.210.000</t>
  </si>
  <si>
    <t xml:space="preserve">41116126 </t>
  </si>
  <si>
    <t xml:space="preserve">ADQUISICION DE REACTIVOS PARA EL AREA DE BIOLOGIA MOLECULAR </t>
  </si>
  <si>
    <t xml:space="preserve">41116126;41116144 </t>
  </si>
  <si>
    <t xml:space="preserve">“ADQUISICIÓN DE PRUEBAS RAPIDAS COVID 19 ANTIGENO  PARA EL DIAGNOSTICO EN EL DEPARTAMENTO.”: </t>
  </si>
  <si>
    <t xml:space="preserve">81101706 </t>
  </si>
  <si>
    <t>PRESTACIÓN DE SERVICIOS DE MANTENIMIENTO PREVENTIVO Y CORRECTIVO DE LOS EQUIPOS BUCHI, JULABO, METROHM, Y SUMINISTRAR DE  REPUESTOS NECESARIOS, UBICADOS EN EL LABORATORIO DE SALUD PÚBLICA DE LA SECRETARIA DE SALUD DEPARTAMENTAL.</t>
  </si>
  <si>
    <t>52141510</t>
  </si>
  <si>
    <t>COMPRA DE AIRES ACONDICIONADOS  PARA EL CUMPLIMIENTO DE AREAS  DEL  LABORATORIO DE SALUD PUBLICA DEL QUINDIO.</t>
  </si>
  <si>
    <t>41103011</t>
  </si>
  <si>
    <t>COMPRA DE EQUIPOS NECESARIOS PARA EL FUNCIONAMIENTO DEL LABORATORIO DE SALUD PUBLICA</t>
  </si>
  <si>
    <t>81101706</t>
  </si>
  <si>
    <r>
      <t xml:space="preserve">Realizar servicio técnico de mantenimiento  preventivo y calificación  del  equipo: espectrofotómetros  ultravioleta marca thermo electron corporation  scientific, modelo evolution 201, y el mantenimiento correctivo del espectrofotómetro ultravioleta visible, marca thermo  modelos helios gamma </t>
    </r>
    <r>
      <rPr>
        <b/>
        <sz val="10"/>
        <rFont val="TrebuchetMS,Bold"/>
      </rPr>
      <t xml:space="preserve"> </t>
    </r>
    <r>
      <rPr>
        <sz val="10"/>
        <rFont val="Arial"/>
        <family val="2"/>
      </rPr>
      <t>ubicados en la en el laboratorio Departamental de salud pública.</t>
    </r>
  </si>
  <si>
    <t>41116126</t>
  </si>
  <si>
    <t xml:space="preserve">COMPRA DE CONTROLES DE CALIDAD, CALIBRADORES O ESTANDARES PARA DIFERENTES AREAS DEL LABORATORIO </t>
  </si>
  <si>
    <t>78101800;78101500</t>
  </si>
  <si>
    <t>"PRESTAR EL SERVICIO DE TRANSPORTE MULTIMODAL DE MUESTRAS BIOLÒGICAS CON CONTROL DE TEMPERATURA DE ACUERDO AL TIPO DE MUESTRA, DESDE LA CIUDAD DE ARMENIA QUINDIO HACIA LA CIUDAD DE BOGOTÀ D.C. Y OTRAS CIUDADES DEL PAIS"</t>
  </si>
  <si>
    <t>REALIZAR MANTENIMIENTO DE CABINAS DE BIOSEGURIDAD Y CABINAS DE EXTRACCION EN EL LABORATORIO DE SALUD PUBLICA</t>
  </si>
  <si>
    <t xml:space="preserve">COMPRA DE UN SISTEMA( DIGESTOR, DESTILADOR Y SCRUBER ) PARA LA DETERMINACION DE PROTEINA EN MATRICES ALIMENTARIAS </t>
  </si>
  <si>
    <t>REALIZAR MANTENIMIENTO CORRECTIVO A LOS EQUIPOS LISTADOS DEL LABORATORIO DE SALUD PUBLICA .</t>
  </si>
  <si>
    <t>SUMINISTRO DE PAPELERIA MEMBRETEADA IMPRESA, RESMILLAS, PENDONES, CARPETAS, TELON, FORMATOS, VOLANTES, FOLLETOS, MATERIALES LITOGRAFICOS, ENTRE OTROS, QUE SE REQUIERAN PARA EL DESARROLLO DE LAS ACTIVIDADES DE FUNCIONAMIENTO DE LA ADMINISTRACION DEPARTAMENTAL Y EN CUMPLIMIENTO DE LOS PROGRAMAS Y PROYECTOS CONTENIDOS EN EL PLAN DE DESARROLLO DEPARTAMENTAL “TU Y YO SOMOS QUINDIO 2020 – 2023</t>
  </si>
  <si>
    <t>Contratar el programa de seguros requerido para la adecuada protección de los bienes muebles e inmuebles y demás intereses patrimoniales del Departamento del Quindío, así como los correspondientes a las instituciones educativas adscritas a la Secretaría de Educación Departamental y la póliza de vida para el Gobernador y los Diputados, así como todos aquellos por los que pudiese resultar responsable</t>
  </si>
  <si>
    <t>Convenio de transferencia de recursos del Ente Territorial a  E.S.E de municipio no certificado, de las diferentes ESES HOSPITALES  del departamento del Quindío en aplicación de principio de Subsidiariedad y complementariedad según la Ley 1438 de 2011.</t>
  </si>
  <si>
    <t>85101501;85101700</t>
  </si>
  <si>
    <t>85101706</t>
  </si>
  <si>
    <t>CONTRATO DE TRANSACCIÓN CON DIFERENTES (IPS Y EAPB)PARA EL SANEAMIENTO DEFINITIVO DE LAS CUENTAS DE SERVICIOS Y TECNOLOGÍAS NO FINANCIADAS CON LA UPC DEL RÉGIMEN SUBSIDIADO EN EL MARCO DEL ARTÍCULO 238 DE LA LEY 1955 DE 2019 Y NORMAS QUE LO REGLAMENTAN O AQUELLAS QUE CON ANTERIORIDAD A LA EXPEDICIÓN DE LA MISMA FUERON RECONOCIDAS POR EL DEPARTAMENTO DEL QUINDÍO SIN QUE SE HUBIERA SURTIDO SU PAGO.</t>
  </si>
  <si>
    <t>“CONTRATO DE TRANSACCIÓN CON DIFERENTES PERSONAS NATURALES QUE PRESTAN SERVICIOS DE SALUD - PARA EL SANEAMIENTO DEFINITIVO DE LAS CUENTAS DE SERVICIOS Y TECNOLOGÍAS NO FINANCIADAS CON LA UPC DEL RÉGIMEN SUBSIDIADO EN EL MARCO DEL ARTÍCULO 238 DE LA LEY 1955 DE 2019 Y NORMAS QUE LO REGLAMENTAN O AQUELLAS QUE CON ANTERIORIDAD A LA EXPEDICIÓN DE LA MISMA FUERON RECONOCIDAS POR EL DEPARTAMENTO DEL QUINDÍO SIN QUE SE HUBIERA SURTIDO SU PAGO.”</t>
  </si>
  <si>
    <t>85101700</t>
  </si>
  <si>
    <t>“Garantizar la asistencia médica, psiquiátrica y social, así como la rehabilitación de las personas declaradas por vía judicial y por el funcionario competente como inimputables, por trastorno mental permanente o transitorio con base patológica e inmadurez psicológica cuya medida de seguridad impuesta consista en internación en establecimiento psiquiátrico y que haya sido autorizada por el representante del ministerio de salud y de protección social.”</t>
  </si>
  <si>
    <t>Convenio de transferencia de recursos de subsidio a la oferta SGP por parte del Ente Territorial departamental a las diferentes ESES HOSPITALES del departamento del Quindío en aplicación al Artículo 2.4.2.7. del Decreto 268 de 2020 para prestación de servicios de salud y tecnología de baja complejidad, monopolio de servicios de salud trazadores y no sostenibles por venta de servicios en cumplimiento a las políticas públicas del Ministerio de Salud y Protección Social.</t>
  </si>
  <si>
    <t>78111500;90121500</t>
  </si>
  <si>
    <t>"SUMINISTRO DE TIQUETES AEREOS, HACIA LOS DIFERENTES DESTINOS NACIONALES E INTERNACIONALES REQUERIDOS POR LA ADMINISTRACIÓN DEPARTAMENTAL DEL QUINDÍO, EN CUMPLIMIENTO DE LAS COMPETENCIAS ASIGNADAS AL DEPARTAMENTO DEL QUINDÍO, PLAN DE DESARROLLO DEPARTAMENTAL, COMO TAMBIEN DE LOS COMPROMISOS ADQUIRIDOS POR EL ENTE TERRITORIAL"</t>
  </si>
  <si>
    <t>DESARROLLAR LA PRUEBA PILOTO DE LA ESTRATEGIA DE ATENCIÓN PRIMARIA EN SALUD FASES I Y II EN UN MICROTERRITORIO, LA CUAL COMPRENDE ACTIVIDADES DE CARACTERIZACIÓN, CANALIZACIÓN Y DEMANDA INDUCIDA; DIRIGIDA A LOS DIFERENTES GRUPOS POBLACIONALES DE MUNICIPIOS DEL  DEPARTAMENTO DEL QUINDÍO.</t>
  </si>
  <si>
    <t xml:space="preserve">NA </t>
  </si>
  <si>
    <t>41116126;41116144</t>
  </si>
  <si>
    <t xml:space="preserve">GARANTIZAR EL SERVICIO DE REACTIVOS E INSUMOS NECESARIOS PARA EL DIAGNÓSTICO DE VIRUS RESPIRATORIOS EN LA VIGILANCIA DE INFECCION RESPIRATORIA AGUDA EN EL LABORATORIO DE SALUD PÚBLICA DEL QUINDÍO.” </t>
  </si>
  <si>
    <t>41116126;41116144;41116206;42182304</t>
  </si>
  <si>
    <t>“COMPRA DE PRUEBAS DE DIAGNOSTICO DEL PROGRAMA DE VECTORES Y ZOONOSIS CON DESTINO AL LABORATORIO DEPARTAMENTAL DE SALUD PUBLICA.”</t>
  </si>
  <si>
    <t>“REALIZAR LA FORMULACIÓN DEL PLAN DEPARTAMENTAL EN SALUD AMBIENTAL DE ADAPTACIÓN AL CAMBIO CLIMÁTICO EN EL DEPARTAMENTO DEL QUINDIO”.</t>
  </si>
  <si>
    <t>77101900</t>
  </si>
  <si>
    <t>“PRESTACION DE SERVICIOS PARA REALIZAR LOS ANALISIS DE LOS PARÁMETROS FISICOQUÍMICOS, MICROBIOLÓGICOS Y ESPECIALES NECESARIOS PARA LA CARACTERIZACIÓN DE AGUAS DE LOS SISTEMAS DE ABASTECIMIENTO DE LOS MUNICIPIOS DE COMPETENCIA DEPARTAMENTAL”.</t>
  </si>
  <si>
    <t>43211500;43201800;32101600;43211600;45121500;45121600;52161500;43202100;43211700;43221700;46171600;45111600;43222600;43191600;43202000;39112300;25201700</t>
  </si>
  <si>
    <t xml:space="preserve"> ADQUISICION DE EQUIPOS TECNOLÓGICOS, ACCESORIOS Y/O PERIFÉRICOS PARA EL FUNCIONAMIENTO DE LAS DIFERENTES DEPENDENCIAS DE LA ADMINISTRACIÓN CENTRAL DEPARTAMENTAL Y EL CUMPLIMIENTO DE LOS PROGRAMAS Y PROYECTOS DE INVERSIÓN EN EL MARCO DEL PLAN DE DESARROLLO 2020-2023 "TU Y YO SOMOS QUINDIO</t>
  </si>
  <si>
    <t>31201600;31162800;30141500;27112800;31211900;26121600;39111800;30151700;31162200;31201500;40183000;39121400;39121500;30181600;31162000;27111700;39101600;40174900;40172800;30103200;27111500;31162400;47131800;30161500;11111700;30181800;46171500;27131700;46182200;39121300;23101500;11151600;30263200;30101500;31231400;30151800;43222800;27111900;60121200;53141600;56112100;13111300;30103100;40141600;39111600;31162700;46181500;46161500;30161700;30162000;11162100;31242200;11121600;46151500;24111500;31191600;12164900;39121000;30131600;30100000;30181500;30151600;30102300;39111500;31101500;32101500;24112400;11121800;30151500;12352100;27111600;12162300;30102400;11111600;47171700;31133700;40171500;40171700;30111600;30131700;31211700;31181700;39122200;32121600;31161500;41111600;27111800;10141600;27112000;27112200;11162100;11151500;40174600;40175200;31161700;31161800;40142000;43191600;15121500;39131700;40141700;39121700;23131500;24101600;31201600;31211500;31211800;26111700;39121600.</t>
  </si>
  <si>
    <t xml:space="preserve">SUMINISTRO DE ELEMENTOS Y MATERIALES DE FERRETERÍA, CONSTRUCCION Y ELÉCTRICOS PARA ATENDER NECESIDADES DE MANTENIMIENTO Y/O ADECUACIÓN DE LOS BIENES QUE HACEN PARTE DE LA ADMINISTRACIÓN DEPARTAMENTAL Y PARA DAR CUMPLIMIENTO A LAS LINEAS ESTRATEGICAS, PROGRAMAS Y METAS DEL PLAN DE DESARROLLO DEL DEPARTAMENTO DEL QUINDÍO 2020 – 2023 “TU Y YO SOMOS QUINDIO”. 
</t>
  </si>
  <si>
    <t>14111500;14111800;14121900;24111500;30241700;44111500;44122003;48101900;55101500;55121900;60101600;60111409;60121000;60141200;82101500;82121500;82141500</t>
  </si>
  <si>
    <t>“SUMINISTRO DE PAPELERÍA MEMBRETADA IMPRESA, RESMILLAS, PENDONES, CARPETAS, TELON, FORMATOS, VOLANTES, FOLLETOS, MATERIALES LITOGRÁFICOS, ENTRE OTROS, QUE SE REQUIERAN PARA EL DESARROLLO DE LAS ACTIVIDADES DE FUNCIONAMIENTO DE LA ADMINISTRACIÓN DEPARTAMENTAL Y EN CUMPLIMIENTO DE LOS PROGRAMAS Y PROYECTOS CONTENIDOS EN EL PLAN DE DESARROLLO DEPARTAMENTAL “TU Y YO SOMOS QUINDÍO 2020 – 2023”.</t>
  </si>
  <si>
    <t>56112000;56112100;56112200;56111500;56121805</t>
  </si>
  <si>
    <t xml:space="preserve">"COMPRA DE PUESTOS DE TRABAJO, DIVISIONES Y MOBILIARIO DE ARCHIVADORES DE GESTION PARA LAS DIRECCIONES DE ASEGURAMIENTO, CALIDAD Y PRESTACION DE SERVICIOS, GESTION ESTRATEGICA Y APOYO AL SISTEMA, (OFICINA JURIDICA) Y LA DIRECCION DE PREVENCIÓN VIGILANCIA Y CONTROL DE FACTORES DE RIESGO DE LA SECRETARIA DE SALUD DEPARTAMENTAL "
</t>
  </si>
  <si>
    <t>78111800</t>
  </si>
  <si>
    <t>92121500</t>
  </si>
  <si>
    <t xml:space="preserve">PRESTAR EL SERVICIO DE VIGILANCIA Y SEGURIDAD PRIVADA FIJA PARA LOS BIENES MUEBLES E INMUEBLES DEL DEPARTAMENTO DEL QUINDÍO Y PARA SUS INSTITUCIONES EDUCATIVAS. </t>
  </si>
  <si>
    <t>CONTRATOS DE PRESTACION DE SERVICIOS DE APOYO A LA GESTION PARA REALIZAR LAS DIFERENTES ACTIVIDADES DE LA SECRETARIA DE TURISMO INDUSTRIA Y COMERCIO.</t>
  </si>
  <si>
    <t xml:space="preserve">MAGDA INES MONTOYA NARANJO </t>
  </si>
  <si>
    <t>turismoindustriaycomercio@quindio.gov.co</t>
  </si>
  <si>
    <t>CONTRATOS DE PRESTACION DE SERVICIOS PROFESIONALES PARA REALIZAR LAS DIFERENTES ACTIVIDADES DE LA SECRETARIA DE TURISMO INDUSTRIA Y COMERCIO</t>
  </si>
  <si>
    <t>CONTRATOS DE PRESTACION DE SERVICIOS PROFESIONALES ESPECIALIZADOS PARA REALIZAR LAS DIFERENTES ACTIVIDADES DE LA SECRETARIA DE TURISMO INDUSTRIA Y COMERCIO</t>
  </si>
  <si>
    <t>APOYO Y FORTALECIMIENTO A LOS CLÚSTER DEL DEPARTAMENTO DEL QUINDÍO</t>
  </si>
  <si>
    <t>APOYO Y FORTALECIMIENTO AL SECTOR EMPRESARIAL EMPRENDEDOR Y COORPORATIVO  DEL DEPARTAMENTO DEL QUINDÍO.</t>
  </si>
  <si>
    <t>APOYO Y FORTALECIMIENTO AL SECTOR EMPRESARIAL Y EMPRENDEDOR DEL DEPARTAMENTO DEL QUINDÍO.</t>
  </si>
  <si>
    <t xml:space="preserve">SUMINISTRO DE PAPELERÍA MEMBRETADA IMPRESA, RESMILLAS, PENDONES, CARPETAS, TELÓN, FORMATOS VOLANTES, FOLLETOS, MATERIALES LITOGRÁFICOS, ENTRE OTROS, QUE SE REQUIERAN PARA EL DESARROLLO DE LAS ACTIVIDADES DE FUNCIONAMIENTO DE LA ADMINISTRACIÓN DEPARTAMENTAL Y EN CUMPLIMIENTO DE LOS PROGRAMAS Y PROYECTOS CONTENIDOS EN EL PLAN DE DESARROLLO DEPARTAMENTAL "TÚ Y TO SOMOS QUINDÍO 2020-2022”
</t>
  </si>
  <si>
    <t>FORTALECIMIENTO DE LA INFRAESTRUCTURA DE SOPORTE PARA LA ACTIVIDAD TURÍSTICA</t>
  </si>
  <si>
    <t>PRESTACION DE SERVICIOS PARA LA ORGANIZACIÓN, DESARROLLO Y EJECUCION DE CAMPAÑAS Y/O ACTIVIDADES DE PROMOCION TURISTICA NACIONAL E INTERNACIONAL DEL DESTINO QUINDIO</t>
  </si>
  <si>
    <t xml:space="preserve">APOYO Y FORTALECIMIENTO COORPORATIVO AL SECTOR TURISMO EN LAS ACTIVIDADES DE PROMOCION NACIONAL Y/O INTERNACIONAL  DEL DESTINO QUIDIO </t>
  </si>
  <si>
    <t xml:space="preserve">SUMINSITRO DE TIQUETES AEREOS NACIONALES E INTERNACIONALES REQUERIDOS PARA EL TRASLADO DE LOS FUNCIONARIOS  DEL NIVEL CENTRAL EN CUMPLIMIENTO DE LAS COMPETENCIAS ASIGNADASAL DEPARTAMENTO DEL QUINDÍO, ASÍ COMO  LOS DEMAS QUE RESULTEN  NECESARIOS PARA EL CUMPLIMIENTO DE LOS COMPROMISOS ADQUIRIDOS POR EL ENTE TERRITORIAL. </t>
  </si>
  <si>
    <t>PRESTACIÓN DE SERVICIO DE TRANSPORTE TERRESTRE AUTOMOTOR ESPECIAL PARA CUBRIR EL DESPLAZAMIENTO DEL PERSONAL, TRASLADO DE BIENES MUEBLES Y MATERIALES DE LA ADMINISTRACIÓN DEPARTAMENTAL</t>
  </si>
  <si>
    <t>PRESTACIÓN DE SERVICIOS DE CATERING PARA CUBRIR LOS DIFERENTES EVENTOS Y ACTIVIDADES DE LAS DIFERENTES SECRETARÍAS DE DESPACHO DE LA GOBERNACIÓN DEL QUINDÍO</t>
  </si>
  <si>
    <t>APOYO TÉCNICO Y FINANCIAMIENTO  PARA EL DESARROLLO DE PLANES DE NEGOCIO DE EMPRENDIMIENTOS DEL DEPARTAMENTO DEL QUINDIO.</t>
  </si>
  <si>
    <t>FORTALECIMIENTO INSTITUCIONAL  AL OBSERVATORIO REGIONAL DEL MERCADO DE TRABAJO ORMET QUINDÍO.</t>
  </si>
  <si>
    <t>PRESTACIÓN DE SERVICIOS PROFESIONALES PARA APOYAR JURIDICAMENTE LOS PROCESOS DE CONTRATACIÓN PÚBLICA QUE SE ADELANTEN EN LA SECRETARIA JURIDICA Y DE CONTRATACION DEL DEPARTAMENTO DEL QUINDÍO</t>
  </si>
  <si>
    <t>JULIAN MAURICIO JARA MORALES</t>
  </si>
  <si>
    <t>secretariajuridica@gobernacionquindio.gov.co</t>
  </si>
  <si>
    <t>CONTRATO DE PRESTACIÓN DE SERVICIOS PROFESIONALES ESPECIALIZADOS PARA EL APOYO Y ACOMPAÑAMIENTO JURÍDICO EN LOS PROCESOS DE CONTRATACIÓN PÚBLICA QUE SE ADELANTEN EN LA SECRETARIA JURIDICA Y DE CONTRATACION DEL DEPARTAMENTO DEL QUINDÍO</t>
  </si>
  <si>
    <t>PRESTACIÓN DE SERVICIOS PROFESIONALES PARA APOYAR JURÍDICAMENTE A LA SECRETARÍA JURÍDICA Y DE CONTRATACIÓN, EN EL TRÁMITE DE LOS PROCESOS DE CONTRATACIÓN, ASÍ COMO EN LA VERIFICACION Y TRÁMITE DE DOCUMENTOS REQUERIDOS PARA EL INICIO DE LA EJECUCIÓN CONTRACTUAL, EN LAS DISTINTAS MODALIDADES DE SELECCIÓN</t>
  </si>
  <si>
    <t>PRESTACIÓN DE SERVICIOS PROFESIONALES PARA EL APOYO A LA JEFATURA DE EVALUACION FINANCIERA DE LA SECRETARÍA JURIDICA Y DE CONTRATACIÓN, EN MATERIA FINANCIERA PARA LOS DISTINTOS TRÁMITES DE SU COMPETENCIA</t>
  </si>
  <si>
    <t>PRESTAR SERVICIOS PROFESIONALES A LA SECRETARIA JURIDICA Y DE CONTRATACION DEL DEPARTAMENTO DEL QUINDIO, EN TODO LO RELACIONADO CON LA EJECUCIÓN DEL SISTEMA ELECTRONICO DE CONTRATACION PUBLICA - SECOP ll</t>
  </si>
  <si>
    <t>PRESTACION DE SERVICIOS PROFESIONALES EN LA JEFATURA DE INFORMACION CONTRACTUAL DE LA SECRETARIA JURIDICA Y DE CONTRATACION DEL DEPARTAMENTO DEL QUINDIO, APOYANDO EN LA REALIZACION DE PUBLICACIONES, ELABORACION DE INFORMES Y DEMAS ACTIVIDADES QUE SE REQUIERAN PARA EL NORMAL FUNCIONAMIENTO DE LA ADMINISTRACION DEPARTAMENTAL</t>
  </si>
  <si>
    <t>PRESTACIÓN DE SERVICIOS DE APOYO A LA GESTIÓN PARA APOYAR LA JEFATURA DE INFORMACIÓN CONTRACTUAL DE LA SECRETARIA JURÍDICA Y DE CONTRATACIÓN EN LA REALIZACIÓN DE ACTIVIDADES QUE SE REQUIERAN PARA EL NORMAL FUNCIONAMIENTO DE LA ADMINISTRACIÓN DEPARTAMENTAL</t>
  </si>
  <si>
    <t>PRESTACIÓN DE SERVICIOS PROFESIONALES DE ABOGADO PARA APOYAR A LA SECRETARIA JURIDICA Y DE CONTRATACION EN LA SUSTANCIACIÓN DE LOS PROCESOS ADMINISTRATIVOS ESPECIALES DE PRESUNTO INCUMPLIMIENTO CONTRACTUAL DE QUE TRATA EL ARTÍCULO 86 DE LA LEY 1474 DE 2011</t>
  </si>
  <si>
    <t>CONTRATO DE PRESTACIÓN DE SERVICIOS DE APOYO A LA GESTIÓN PARA EL ARCHIVO DE GESTIÓN DE LA SECRETARÍA JURIDICA Y DE CONTRATACIÓN DEL DEPARTAMENTO DEL QUINDÍO</t>
  </si>
  <si>
    <t>PRESTACIÒN DE SERVICIOS PROFESIONALES PARA APOYAR A LA DIRECCIÒN DE ASUNTOS JURÌDICOS, CONCEPTOS Y REVISIONES DE LA SECRETARÍA JURÍDICA Y DE CONTRATACIÓN</t>
  </si>
  <si>
    <t>PRESTACIÒN DE   SERVICIOS DE APOYO A LA GESTION PARA APOYAR A LA DIRECCIÒN DE ASUNTOS JURÌDICOS, CONCEPTOS Y REVISIONES DE LA SECRETARÍA JURÍDICA Y DE CONTRATACIÓN</t>
  </si>
  <si>
    <t>PRESTACION DE SERVICIOS DE APOYO A LA GESTION A LA SECRETARIA JURIDICA Y DE CONTRATACION DEL DEPARTAMENTO DEL QUINDIO EN EL DESARROLLO DE ACTIVIDADES ASISTENCIALES</t>
  </si>
  <si>
    <t>PRESTACIÓN DE SERVICIOS PROFESIONALES PARA APOYAR TECNICAMENTE LOS PROCESOS PRECONTRACTUALES, BAJO LAS DISTINTAS MODALIDADES DE SELECCIÓN DE CONTRATISTAS QUE SE ADELANTEN EN LA SECRETARIA JURIDICA Y DE CONTRATACION DEL DEPARTAMENTO DEL QUINDÍO</t>
  </si>
  <si>
    <t xml:space="preserve">PRESTACIÓN DE SERVICIOS PROFESIONALES PARA EL APOYO EN EL CUMPLIMIENTO DE LAS DIFERENTES ACTIVIDADES QUE APORTEN EN EL DESARROLLO Y APLICACIÓN DE LA POLÍTICA DE TRANSPARENCIA Y ACCESO A LA INFORMACIÓN, ASÍ COMO EN LA LUCHA CONTRA LA CORRUPCIÓN. </t>
  </si>
  <si>
    <t>JORGE HERNAN ZAPATA BOTERO</t>
  </si>
  <si>
    <t>privada@gobernacionquindio.gov.co</t>
  </si>
  <si>
    <t xml:space="preserve">PRESTACIÓN DE SERVICIOS PROFESIONALES ESPECIALIZADOS PARA EL APOYO EN EL CUMPLIMIENTO DE LAS DIFERENTES ACTIVIDADES QUE APORTEN EN EL DESARROLLO Y APLICACIÓN DE LA POLÍTICA DE TRANSPARENCIA Y ACCESO A LA INFORMACIÓN, ASÍ COMO EN LA LUCHA CONTRA LA CORRUPCIÓN. </t>
  </si>
  <si>
    <t xml:space="preserve">PRESTACIÓN DE SERVICIOS DE APOYO A LA GESTIÓN PARA EL APOYO EN EL CUMPLIMIENTO DE LAS DIFERENTES ACTIVIDADES QUE APORTEN EN EL DESARROLLO Y APLICACIÓN DE LA POLÍTICA DE TRANSPARENCIA Y ACCESO A LA INFORMACIÓN, ASÍ COMO EN LA LUCHA CONTRA LA CORRUPCIÓN. </t>
  </si>
  <si>
    <t xml:space="preserve">PRESTACIÓN DE SERVICIOS PROFESIONALES PARA EL ACOMPAÑAMIENTO EN EL DESARROLLO DE ACTIVIDADES DE PARTICIPACIÓN CIUDADANA QUE APORTEN EN EL FORTALECIMIENTO INSTITUCIONAL DEL DEPARTAMENTO DEL QUINDÍO EN CUMPLIMIENTO DEL PLAN DE DESARROLLO TU Y YO SOMOS QUINDÍO 2020-2023. </t>
  </si>
  <si>
    <t xml:space="preserve">PRESTACIÓN DE SERVICIOS PROFESIONALES ESPECIALIZADOS PARA EL ACOMPAÑAMIENTO EN EL DESARROLLO DE ACTIVIDADES DE PARTICIPACIÓN CIUDADANA QUE APORTEN EN EL FORTALECIMIENTO INSTITUCIONAL DEL DEPARTAMENTO DEL QUINDÍO EN CUMPLIMIENTO DEL PLAN DE DESARROLLO TU Y YO SOMOS QUINDÍO 2020-2023. </t>
  </si>
  <si>
    <t xml:space="preserve">PRESTACIÓN DE SERVICIOS DE APOYO A LA GESTION PARA EL ACOMPAÑAMIENTO EN EL DESARROLLO DE ACTIVIDADES DE PARTICIPACIÓN CIUDADANA QUE APORTEN EN EL FORTALECIMIENTO INSTITUCIONAL DEL DEPARTAMENTO DEL QUINDÍO EN CUMPLIMIENTO DEL PLAN DE DESARROLLO TU Y YO SOMOS QUINDÍO 2020-2023. </t>
  </si>
  <si>
    <t>PRESTACIÓN DE SERVICIOS PROFESIONALES PARA EL APOYO EN LA EJECUCIÓN E IMPLEMENTACIÓN DE LA ESTRATEGIA DE COMUNICACIONES DEPARTAMENTAL EN CUMPLIMIENTO DEL PLAN DE DESARROLLO TU Y YO SOMOS QUINDÍO 2020-2023.</t>
  </si>
  <si>
    <t>PRESTACIÓN DE SERVICIOS PROFESIOANLES ESPECIALIZADOS PARA EL APOYO EN LA EJECUCIÓN E IMPLEMENTACIÓN DE LA ESTRATEGIA DE COMUNICACIONES DEPARTAMENTAL EN CUMPLIMIENTO DEL PLAN DE DESARROLLO TU Y YO SOMOS QUINDÍO 2020-2023.</t>
  </si>
  <si>
    <t>PRESTACIÓN DE SERVICIOS DE APOYO A LA GESTIÓN PARA EL APOYO EN LA EJECUCIÓN E IMPLEMENTACIÓN DE LA ESTRATEGIA DE COMUNICACIONES DEPARTAMENTAL EN CUMPLIMIENTO DEL PLAN DE DESARROLLO TU Y YO SOMOS QUINDÍO 2020-2023.</t>
  </si>
  <si>
    <t xml:space="preserve">PRESTACIÓN DE SERVICIOS PROFESIONALES PARA EL ACOMPAÑAMIENTO EN LAS DIFERENTES ACTIVIDADES DESARROLLADAS Y ADELANTADAS EN LA OFICINA PRIVADA DEL DEPARTAMENTO DEL QUINDIO PARA SU NORMAL FUNCIONAMIENTO. </t>
  </si>
  <si>
    <t xml:space="preserve">PRESTACIÓN DE SERVICIOS PROFESIONALES ESPECIALIZADOS PARA EL ACOMPAÑAMIENTO EN LAS DIFERENTES ACTIVIDADES DESARROLLADAS Y ADELANTADAS EN LA OFICINA PRIVADA DEL DEPARTAMENTO DEL QUINDIO PARA SU NORMAL FUNCIONAMIENTO. </t>
  </si>
  <si>
    <t xml:space="preserve">PRESTACIÓN DE SERVICIOS DE APOYO A LA GESTION PARA EL ACOMPAÑAMIENTO EN LAS DIFERENTES ACTIVIDADES DESARROLLADAS Y ADELANTADAS EN LA OFICINA PRIVADA DEL DEPARTAMENTO DEL QUINDIO PARA SU NORMAL FUNCIONAMIENTO. </t>
  </si>
  <si>
    <t>Contratos de prestación de servicios profesionales y/o de apoyo a la gestión para  el Fortalecimiento  y apoyo a las tecnologías de la información y las comunicaciones en el Departamento del Quindío.</t>
  </si>
  <si>
    <t>1</t>
  </si>
  <si>
    <t>0</t>
  </si>
  <si>
    <t>HECTOR FABIO HINCAPIE LOAIZA</t>
  </si>
  <si>
    <t>7417700</t>
  </si>
  <si>
    <t>secretariotic@gobernacionquindio.gov.co</t>
  </si>
  <si>
    <t>43211500;43201800;32101600;43211600;45121500;45121600;52161500;43202100;43211700;43221700;46171600;45111600;43222600;43191600;43202000;39112300;25201700;45101515;43231512;43201801</t>
  </si>
  <si>
    <t>Adquisicion de equipos y/o elementos tecnologicos para el fortalecimiento  y apoyo a las tecnologías de la información y las comunicaciones en el Departamento del Quindío.</t>
  </si>
  <si>
    <t>43211500;26111700;43223300;43202200;39131701</t>
  </si>
  <si>
    <t>Aunar esfuerzos  para el fortaleciento de la infraestructura tecnológica , con el fin de apoyar la transicion hacia el protocolo IPV6 en instituciones publicas del Departamento del Quindío.</t>
  </si>
  <si>
    <t>CCE-05</t>
  </si>
  <si>
    <t>26111700;32101600;43201400;43201500;43201800;43202200;43211600;43211700;43211900;44101700;44103000;44103100;45111600;72103300;72151500;81111800;81112200;81112300</t>
  </si>
  <si>
    <t>"PRESTAR EL SERVICIO DE MANTENIMIENTO PREVENTIVO Y CORRECTIVO CON SUMINISTRO DE REPUESTOS NUEVOS Y MANO DE OBRA PARA LOS EQUIPOS TECNOLOGICOS DEL CENTRO ADMINISTRATIVO DEPARTAMENTAL ANCIZAR LOPEZ LOPEZ, EL CENTRO CULTURAL METROPOLITANO DE CONVENCIONES Y OTROS EQUIPOS QUE SE ENCUENTREN A CARGO DEL DEPARTAMENTO DEL QUINDIO".</t>
  </si>
  <si>
    <t xml:space="preserve">Contratos de prestación de servicios profesionales y/o de apoyo a la gestión para el Fortalecimiento de la estrategia de gobierno digital  en la Administración Departamental y  Entes Territoriales del departamento del  Quindío  </t>
  </si>
  <si>
    <t>43231500</t>
  </si>
  <si>
    <t>Adquisición de trámites y servicios para ser incluidos en la página web del departamento en el marco de la política gobierno digital</t>
  </si>
  <si>
    <t>Contratos de prestación de servicios profesionales y/o de apoyo a la gestión para la Asistencia y apropiación tecnológica generacional en el Departamento del Quindio</t>
  </si>
  <si>
    <t>43191510;4322415;72103302</t>
  </si>
  <si>
    <t xml:space="preserve"> diseño y/o adquisición para el desarrollo de infraestructura tecnológica necesaria para la implementación de un sistema de alertas tempranas en el departamento del Quindío.</t>
  </si>
  <si>
    <t>86132000</t>
  </si>
  <si>
    <t xml:space="preserve">Anuar esfuerzos con instituciones públicas y/o privadas para el fortalecimiento de procesos de formación TI en el departamento del Quindio </t>
  </si>
  <si>
    <t xml:space="preserve">Contratos de prestación de servicios profesionales y/o de apoyo a la gestión para el Fortalecimiento del sector empresarial del Departamento del Quindío </t>
  </si>
  <si>
    <t>81141600;80141900;20102301;80141607;90101600;90111600;90111800</t>
  </si>
  <si>
    <t xml:space="preserve">
Prestar servicios de  logística operativa (alimentación, transporte, sonido, material publicitario, entre otros) para la organización de foros, talleres, eventos y/o actividades para el desarrollo y la ejecución de los proyectos, programas y actividades a efectuar por las diferentes secretarias del departamento del Quindío en cumplimiento y ejecución del plan de desarrollo “TÚ Y YO SOMOS QUINDÍO 2020 – 2023”, y/0 demás actividades que programe la entidad en cumplimiento de su actividad misional"
</t>
  </si>
  <si>
    <t xml:space="preserve">Contratos de prestación de servicios profesionales y/o de apoyo en la Implementación de la transformación digital del sector empresarial en el Departamento del Quindío   </t>
  </si>
  <si>
    <t xml:space="preserve">Contratos de prestación de servicios profesionales y/o de apoyo en la Implementación  y  divulgación de la estrategia    "Quindío innovador y competitivo"   </t>
  </si>
  <si>
    <t>7417701</t>
  </si>
  <si>
    <t>60106214</t>
  </si>
  <si>
    <t>Adquisicion de materiales didacticos de robotica</t>
  </si>
  <si>
    <t>65000000</t>
  </si>
  <si>
    <t>80111607</t>
  </si>
  <si>
    <t>contratos de prestación de servicios profesionales y profesionales especializados para el acompañamiento jurídico de la secretaria tic del departamento del Quindío</t>
  </si>
  <si>
    <t>contratos de prestación de servicios profesionales y de apoyo a la gestión para el acompañamiento de las diferentes actividades administrativas y financieras de la secretaría tic del departamento del Quindío</t>
  </si>
  <si>
    <t>contratos de prestación de servicios profesionales y/o de apoyo a la gestión para realizar diferentes actividades de soporte, administración y/o instalación de aplicativos misionales del departamento del Quindío.</t>
  </si>
  <si>
    <t>5</t>
  </si>
  <si>
    <t>2</t>
  </si>
  <si>
    <t>81112200</t>
  </si>
  <si>
    <t>"prestar el servicio de soporte, actualización y mantenimiento a distancia  al sistema humano en los módulos de planta y personal, compensación y labores, y administración humano en el departamento del Quindío".</t>
  </si>
  <si>
    <t>"prestar servicio de soporte, actualización, mantenimiento a distancia, capacitación y asistencia tecnológica de las aplicaciones intranet, ventanilla única, sitio web quindio.gov.co,  plataforma logística y demás sistemas afines, que se encuentren relacionados con la información web que actualmente tiene el departamento del Quindío  bajo un servicio de alojamiento en la nube integrado y personalizado, de conformidad con  los requerimientos de cada uno de los aplicativos."</t>
  </si>
  <si>
    <t>81112100;72151600</t>
  </si>
  <si>
    <t>prestar el servicio de conectividad, seguridad gestionada, soporte en sitio, cloud dc y servicios relacionados, para las diferentes dependencias del centro administrativo departamental, el centro cultural metropolitano de convenciones y laboratorio vivelab Quindío,  y punto vive digital centenario del departamento del Quindío; así como en los lugares donde se requiera el servicio por parte de la entidad</t>
  </si>
  <si>
    <t>"PRESTAR SERVICIO DE SOPORTE, ACTUALIZACIÓN, MANTENIMIENTO A DISTANCIA, CAPACITACIÓN Y ASISTENCIA TECNOLÓGICA DE LAS APLICACIONES INTRANET, VENTANILLA ÚNICA, SITIO WEB QUINDIO.GOV.CO,  PLATAFORMA LOGÍSTICA Y DEMAS SISTEMAS AFINES, QUE SE ENCUENTREN RELACIONADOS CON LA INFORMACIÓN WEB QUE ACTUALMENTE TIENE EL DEPARTAMENTO DEL QUINDIO  BAJO UN SERVICIO DE ALOJAMIENTO EN LA NUBE INTEGRADO Y PERSONALIZADO, DE CONFORMIDAD CON  LOS REQUERIMIENTOS DE CADA UNO DE LOS APLICATIVOS."</t>
  </si>
  <si>
    <t>"PRESTAR SERVICIO DE SOPORTE, ACTUALIZACION Y MANTENIMIENTO A DISTANCIA DEL SISTEMA DE INFORMACION PCT ENTERPRISE DEL DEPARTAMENTO DEL QUINDÍO</t>
  </si>
  <si>
    <t>"PRESTAR EL SERVICIO DE SOPORTE, ACTUALIZACION Y MANTENIMIENTO A DISTANCIA PARA EL CORRECTO FUNCIONAMIENTO DEL SISTEMA DE INFORMACION SEVENET EN EL DEPARTAMENTO DEL QUINDIO".</t>
  </si>
  <si>
    <t>PRESTAR EL SERVICIO DE CONECTIVIDAD, SEGURIDAD GESTIONADA, SOPORTE EN SITIO, CLOUD DC Y SERVICIOS RELACIONADOS, PARA LAS DIFERENTES DEPENDENCIAS DEL CENTRO ADMINISTRATIVO DEPARTAMENTAL, EL CENTRO CULTURAL METROPOLITANO DE CONVENCIONES Y LABORATORIO VIVELAB QUINDIO,  Y PUNTO VIVE DIGITAL CENTENARIO DEL DEPARTAMENTO DEL QUINDIO; ASI COMO EN LOS LUGARES DONDE SE REQUIERA EL SERVICIO POR PARTE DE LA ENTIDAD</t>
  </si>
  <si>
    <t>CO-QUI-63003</t>
  </si>
  <si>
    <t>7417702</t>
  </si>
  <si>
    <t>"prestar el servicio de mantenimiento preventivo y correctivo con suministro de repuestos nuevos y mano de obra para los equipos tecnológicos del centro administrativo departamental ancizar López López, el centro cultural metropolitano de convenciones y otros equipos que se encuentren a cargo del departamento del Quindío".</t>
  </si>
  <si>
    <t>CO-QUI-63004</t>
  </si>
  <si>
    <t>7417703</t>
  </si>
  <si>
    <t>72103302;72151514</t>
  </si>
  <si>
    <t>prestar el servicio de mantenimiento preventivo y correctivo a las ups propiedad del departamento del Quindío</t>
  </si>
  <si>
    <t>CO-QUI-63005</t>
  </si>
  <si>
    <t>7417704</t>
  </si>
  <si>
    <t>43233200</t>
  </si>
  <si>
    <t>compra de la renovación y soporte técnico de antivirus corporativo bajo la plataforma de eset endpoint protection advanced, para equipos de cómputo y servidores propiedad del departamento del Quindío</t>
  </si>
  <si>
    <t>CO-QUI-63006</t>
  </si>
  <si>
    <t>7417705</t>
  </si>
  <si>
    <t>PRESTAR EL SERVICIO DE MANTENIMIENTO Y/O ACTUALIZACION DE LICENCIA MOTOR DE BASE DE  DATOS ORACLE</t>
  </si>
  <si>
    <t>CO-QUI-63008</t>
  </si>
  <si>
    <t>7417707</t>
  </si>
  <si>
    <t>CONTRATOS DE PRESTACIÓN DE SERVICIOS PROFESIONALES Y DE APOYO A LA GESTIÓN PARA EL ACOMPAÑAMIENTO DE LAS DIFERENTES ACTIVIDADES ADMINISTRATIVAS Y FINANCIERAS DE LA SECRETARÍA TIC DEL DEPARTAMENTO DEL QUINDIO</t>
  </si>
  <si>
    <t>CO-QUI-63010</t>
  </si>
  <si>
    <t>7417709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</si>
</sst>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8" formatCode="&quot;$&quot;\ #,##0.00;[Red]\-&quot;$&quot;\ #,##0.00"/>
    <numFmt numFmtId="44" formatCode="_-&quot;$&quot;\ * #,##0.00_-;\-&quot;$&quot;\ * #,##0.00_-;_-&quot;$&quot;\ * &quot;-&quot;??_-;_-@_-"/>
    <numFmt numFmtId="43" formatCode="_-* #,##0.00_-;\-* #,##0.00_-;_-* &quot;-&quot;??_-;_-@_-"/>
    <numFmt numFmtId="164" formatCode="##0"/>
    <numFmt numFmtId="166" formatCode="&quot;$&quot;\ #,##0.00"/>
    <numFmt numFmtId="167" formatCode="&quot;$&quot;\ #,##0"/>
    <numFmt numFmtId="169" formatCode="_-&quot;$&quot;\ * #,##0_-;\-&quot;$&quot;\ * #,##0_-;_-&quot;$&quot;\ * &quot;-&quot;??_-;_-@_-"/>
    <numFmt numFmtId="170" formatCode="&quot;$&quot;#,##0.00"/>
    <numFmt numFmtId="171" formatCode="_-&quot;$&quot;\ * #,##0_-;\-&quot;$&quot;\ * #,##0_-;_-&quot;$&quot;\ * &quot;-&quot;??_-;_-@"/>
    <numFmt numFmtId="172" formatCode="&quot;$&quot;\ #,##0.00_);[Red]\(&quot;$&quot;\ #,##0.00\)"/>
  </numFmts>
  <fonts count="58">
    <font>
      <sz val="11"/>
      <color theme="1"/>
      <name val="Calibri"/>
      <family val="2"/>
      <scheme val="minor"/>
    </font>
    <font>
      <sz val="11"/>
      <color theme="1"/>
      <name val="Calibri"/>
      <family val="2"/>
      <scheme val="minor"/>
    </font>
    <font>
      <b/>
      <sz val="9"/>
      <color theme="1"/>
      <name val="Verdana"/>
      <family val="2"/>
    </font>
    <font>
      <b/>
      <sz val="11"/>
      <color theme="1"/>
      <name val="Verdana"/>
      <family val="2"/>
    </font>
    <font>
      <b/>
      <sz val="10"/>
      <color theme="1"/>
      <name val="Verdana"/>
      <family val="2"/>
    </font>
    <font>
      <b/>
      <sz val="8"/>
      <color theme="1"/>
      <name val="Verdana"/>
      <family val="2"/>
    </font>
    <font>
      <sz val="11"/>
      <color theme="1"/>
      <name val="Arial"/>
      <family val="2"/>
    </font>
    <font>
      <sz val="10"/>
      <color theme="1"/>
      <name val="Verdana"/>
      <family val="2"/>
    </font>
    <font>
      <u/>
      <sz val="11"/>
      <color rgb="FF0563C1"/>
      <name val="Calibri"/>
      <family val="2"/>
      <scheme val="minor"/>
    </font>
    <font>
      <sz val="10"/>
      <name val="Arial"/>
      <family val="2"/>
    </font>
    <font>
      <sz val="9"/>
      <color theme="1"/>
      <name val="Arial"/>
      <family val="2"/>
    </font>
    <font>
      <sz val="11"/>
      <color rgb="FF222222"/>
      <name val="Arial"/>
      <family val="2"/>
    </font>
    <font>
      <sz val="11"/>
      <color theme="1"/>
      <name val="Verdana"/>
      <family val="2"/>
    </font>
    <font>
      <sz val="10"/>
      <color rgb="FF222222"/>
      <name val="Arial"/>
      <family val="2"/>
    </font>
    <font>
      <sz val="11"/>
      <color theme="1"/>
      <name val="Roboto"/>
    </font>
    <font>
      <sz val="9"/>
      <color rgb="FF222222"/>
      <name val="Arial"/>
      <family val="2"/>
    </font>
    <font>
      <sz val="10"/>
      <color theme="1"/>
      <name val="Arial"/>
      <family val="2"/>
    </font>
    <font>
      <sz val="11"/>
      <color rgb="FF222222"/>
      <name val="Calibri"/>
      <family val="2"/>
      <scheme val="minor"/>
    </font>
    <font>
      <u/>
      <sz val="11"/>
      <color theme="10"/>
      <name val="Calibri"/>
      <family val="2"/>
      <scheme val="minor"/>
    </font>
    <font>
      <u/>
      <sz val="10"/>
      <color theme="10"/>
      <name val="Arial"/>
      <family val="2"/>
    </font>
    <font>
      <b/>
      <sz val="10"/>
      <color theme="1"/>
      <name val="Arial"/>
      <family val="2"/>
    </font>
    <font>
      <sz val="10"/>
      <color rgb="FF000000"/>
      <name val="Arial"/>
      <family val="2"/>
    </font>
    <font>
      <u/>
      <sz val="10"/>
      <name val="Arial"/>
      <family val="2"/>
    </font>
    <font>
      <sz val="12"/>
      <color theme="1"/>
      <name val="Arial"/>
      <family val="2"/>
    </font>
    <font>
      <sz val="11"/>
      <name val="Calibri"/>
      <family val="2"/>
      <scheme val="minor"/>
    </font>
    <font>
      <sz val="12"/>
      <name val="Arial"/>
      <family val="2"/>
    </font>
    <font>
      <u/>
      <sz val="9"/>
      <color rgb="FF0070C0"/>
      <name val="Arial"/>
      <family val="2"/>
    </font>
    <font>
      <sz val="9"/>
      <name val="Arial"/>
      <family val="2"/>
    </font>
    <font>
      <sz val="10"/>
      <name val="Verdana"/>
      <family val="2"/>
    </font>
    <font>
      <sz val="11"/>
      <name val="Arial"/>
      <family val="2"/>
    </font>
    <font>
      <u/>
      <sz val="10"/>
      <color rgb="FF0070C0"/>
      <name val="Arial"/>
      <family val="2"/>
    </font>
    <font>
      <sz val="10"/>
      <color rgb="FF0070C0"/>
      <name val="Arial"/>
      <family val="2"/>
    </font>
    <font>
      <sz val="11"/>
      <name val="Calibri"/>
      <family val="2"/>
    </font>
    <font>
      <sz val="14"/>
      <name val="Arial"/>
      <family val="2"/>
    </font>
    <font>
      <u/>
      <sz val="11"/>
      <name val="Arial"/>
      <family val="2"/>
    </font>
    <font>
      <b/>
      <sz val="12"/>
      <color rgb="FF000000"/>
      <name val="Arial"/>
      <family val="2"/>
    </font>
    <font>
      <b/>
      <sz val="12"/>
      <color theme="1"/>
      <name val="Arial"/>
      <family val="2"/>
    </font>
    <font>
      <b/>
      <u/>
      <sz val="12"/>
      <color theme="10"/>
      <name val="Arial"/>
      <family val="2"/>
    </font>
    <font>
      <b/>
      <u/>
      <sz val="12"/>
      <color theme="1"/>
      <name val="Arial"/>
      <family val="2"/>
    </font>
    <font>
      <b/>
      <sz val="12"/>
      <color theme="1"/>
      <name val="Calibri"/>
      <family val="2"/>
      <scheme val="minor"/>
    </font>
    <font>
      <sz val="12"/>
      <color rgb="FF000000"/>
      <name val="Arial"/>
      <family val="2"/>
    </font>
    <font>
      <b/>
      <sz val="12"/>
      <name val="Arial"/>
      <family val="2"/>
    </font>
    <font>
      <b/>
      <sz val="12"/>
      <color theme="1"/>
      <name val="Verdana"/>
      <family val="2"/>
    </font>
    <font>
      <sz val="12"/>
      <color theme="1"/>
      <name val="Verdana"/>
      <family val="2"/>
    </font>
    <font>
      <u/>
      <sz val="12"/>
      <color theme="10"/>
      <name val="Arial"/>
      <family val="2"/>
    </font>
    <font>
      <sz val="12"/>
      <color rgb="FF000000"/>
      <name val="Verdana"/>
      <family val="2"/>
    </font>
    <font>
      <u/>
      <sz val="12"/>
      <color theme="10"/>
      <name val="Verdana"/>
      <family val="2"/>
    </font>
    <font>
      <sz val="18"/>
      <color theme="1"/>
      <name val="Calibri"/>
      <family val="2"/>
    </font>
    <font>
      <sz val="18"/>
      <color rgb="FF000000"/>
      <name val="Calibri"/>
      <family val="2"/>
    </font>
    <font>
      <sz val="18"/>
      <name val="Calibri"/>
      <family val="2"/>
    </font>
    <font>
      <u/>
      <sz val="18"/>
      <name val="Calibri"/>
      <family val="2"/>
    </font>
    <font>
      <b/>
      <sz val="10"/>
      <name val="TrebuchetMS,Bold"/>
    </font>
    <font>
      <sz val="18"/>
      <color rgb="FFFF0000"/>
      <name val="Calibri"/>
      <family val="2"/>
    </font>
    <font>
      <sz val="8"/>
      <color theme="1"/>
      <name val="Arial"/>
      <family val="2"/>
    </font>
    <font>
      <sz val="8"/>
      <color theme="1"/>
      <name val="Verdana"/>
      <family val="2"/>
    </font>
    <font>
      <sz val="8"/>
      <name val="Arial"/>
      <family val="2"/>
    </font>
    <font>
      <sz val="12"/>
      <name val="Verdana"/>
      <family val="2"/>
    </font>
    <font>
      <u/>
      <sz val="12"/>
      <name val="Arial"/>
      <family val="2"/>
    </font>
  </fonts>
  <fills count="9">
    <fill>
      <patternFill patternType="none"/>
    </fill>
    <fill>
      <patternFill patternType="gray125"/>
    </fill>
    <fill>
      <patternFill patternType="solid">
        <fgColor theme="0"/>
        <bgColor indexed="64"/>
      </patternFill>
    </fill>
    <fill>
      <patternFill patternType="solid">
        <fgColor rgb="FFDBE5F1"/>
        <bgColor indexed="64"/>
      </patternFill>
    </fill>
    <fill>
      <patternFill patternType="solid">
        <fgColor theme="8" tint="0.59999389629810485"/>
        <bgColor indexed="64"/>
      </patternFill>
    </fill>
    <fill>
      <patternFill patternType="solid">
        <fgColor rgb="FFFFFFFF"/>
        <bgColor indexed="64"/>
      </patternFill>
    </fill>
    <fill>
      <patternFill patternType="solid">
        <fgColor theme="0"/>
        <bgColor rgb="FFFFFFFF"/>
      </patternFill>
    </fill>
    <fill>
      <patternFill patternType="solid">
        <fgColor theme="0"/>
        <bgColor rgb="FFFFFF00"/>
      </patternFill>
    </fill>
    <fill>
      <patternFill patternType="solid">
        <fgColor rgb="FFFFFFFF"/>
        <bgColor rgb="FFFFFFFF"/>
      </patternFill>
    </fill>
  </fills>
  <borders count="26">
    <border>
      <left/>
      <right/>
      <top/>
      <bottom/>
      <diagonal/>
    </border>
    <border>
      <left style="thick">
        <color rgb="FF000000"/>
      </left>
      <right style="thick">
        <color rgb="FF000000"/>
      </right>
      <top style="thick">
        <color rgb="FF000000"/>
      </top>
      <bottom style="thick">
        <color rgb="FF000000"/>
      </bottom>
      <diagonal/>
    </border>
    <border>
      <left style="medium">
        <color rgb="FFCCCCCC"/>
      </left>
      <right style="thick">
        <color rgb="FF000000"/>
      </right>
      <top style="thick">
        <color rgb="FF000000"/>
      </top>
      <bottom style="thick">
        <color rgb="FF000000"/>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ck">
        <color rgb="FFCCCCCC"/>
      </left>
      <right style="thick">
        <color rgb="FF000000"/>
      </right>
      <top style="medium">
        <color rgb="FFCCCCCC"/>
      </top>
      <bottom style="thick">
        <color rgb="FF000000"/>
      </bottom>
      <diagonal/>
    </border>
    <border>
      <left style="medium">
        <color rgb="FFCCCCCC"/>
      </left>
      <right style="thick">
        <color rgb="FF000000"/>
      </right>
      <top style="medium">
        <color rgb="FFCCCCCC"/>
      </top>
      <bottom style="thick">
        <color rgb="FF000000"/>
      </bottom>
      <diagonal/>
    </border>
    <border>
      <left style="thick">
        <color rgb="FF000000"/>
      </left>
      <right style="thick">
        <color rgb="FF000000"/>
      </right>
      <top style="medium">
        <color rgb="FFCCCCCC"/>
      </top>
      <bottom style="thick">
        <color rgb="FF000000"/>
      </bottom>
      <diagonal/>
    </border>
    <border>
      <left style="medium">
        <color rgb="FFCCCCCC"/>
      </left>
      <right style="thick">
        <color rgb="FFCCCCCC"/>
      </right>
      <top style="medium">
        <color rgb="FFCCCCCC"/>
      </top>
      <bottom style="thick">
        <color rgb="FFCCCCCC"/>
      </bottom>
      <diagonal/>
    </border>
    <border>
      <left style="medium">
        <color rgb="FFCCCCCC"/>
      </left>
      <right style="thick">
        <color rgb="FFCCCCCC"/>
      </right>
      <top style="medium">
        <color rgb="FFCCCCCC"/>
      </top>
      <bottom style="medium">
        <color rgb="FF000000"/>
      </bottom>
      <diagonal/>
    </border>
    <border>
      <left style="thick">
        <color rgb="FF000000"/>
      </left>
      <right style="thick">
        <color rgb="FF000000"/>
      </right>
      <top style="medium">
        <color rgb="FFCCCCCC"/>
      </top>
      <bottom style="thick">
        <color rgb="FFCCCCCC"/>
      </bottom>
      <diagonal/>
    </border>
    <border>
      <left style="medium">
        <color rgb="FFCCCCCC"/>
      </left>
      <right style="thick">
        <color rgb="FF000000"/>
      </right>
      <top style="medium">
        <color rgb="FFCCCCCC"/>
      </top>
      <bottom style="thick">
        <color rgb="FFCCCCCC"/>
      </bottom>
      <diagonal/>
    </border>
    <border>
      <left style="medium">
        <color rgb="FF000000"/>
      </left>
      <right style="medium">
        <color rgb="FF000000"/>
      </right>
      <top style="medium">
        <color rgb="FFCCCCCC"/>
      </top>
      <bottom style="medium">
        <color rgb="FF000000"/>
      </bottom>
      <diagonal/>
    </border>
    <border>
      <left style="medium">
        <color rgb="FFCCCCCC"/>
      </left>
      <right style="thick">
        <color rgb="FF000000"/>
      </right>
      <top style="medium">
        <color rgb="FFCCCCCC"/>
      </top>
      <bottom style="medium">
        <color rgb="FF000000"/>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indexed="64"/>
      </right>
      <top/>
      <bottom style="thin">
        <color indexed="64"/>
      </bottom>
      <diagonal/>
    </border>
    <border>
      <left style="medium">
        <color indexed="64"/>
      </left>
      <right style="thin">
        <color auto="1"/>
      </right>
      <top style="thin">
        <color auto="1"/>
      </top>
      <bottom style="thin">
        <color auto="1"/>
      </bottom>
      <diagonal/>
    </border>
  </borders>
  <cellStyleXfs count="1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3" borderId="0" applyNumberFormat="0" applyBorder="0" applyProtection="0">
      <alignment horizontal="center" vertical="center"/>
    </xf>
    <xf numFmtId="0" fontId="18" fillId="0" borderId="0" applyNumberFormat="0" applyFill="0" applyBorder="0" applyAlignment="0" applyProtection="0"/>
    <xf numFmtId="49" fontId="7" fillId="0" borderId="0" applyFill="0" applyBorder="0" applyProtection="0">
      <alignment horizontal="left" vertical="center"/>
    </xf>
    <xf numFmtId="3" fontId="7" fillId="0" borderId="0" applyFill="0" applyBorder="0" applyProtection="0">
      <alignment horizontal="right" vertical="center"/>
    </xf>
    <xf numFmtId="44" fontId="16" fillId="0" borderId="0" applyFont="0" applyFill="0" applyBorder="0" applyAlignment="0" applyProtection="0"/>
    <xf numFmtId="0" fontId="19" fillId="0" borderId="0" applyNumberFormat="0" applyFill="0" applyBorder="0" applyAlignment="0" applyProtection="0"/>
    <xf numFmtId="0" fontId="16" fillId="0" borderId="0"/>
    <xf numFmtId="44" fontId="16" fillId="0" borderId="0" applyFont="0" applyFill="0" applyBorder="0" applyAlignment="0" applyProtection="0"/>
    <xf numFmtId="0" fontId="16" fillId="0" borderId="0"/>
    <xf numFmtId="0" fontId="1" fillId="0" borderId="0"/>
    <xf numFmtId="44" fontId="16" fillId="0" borderId="0" applyFont="0" applyFill="0" applyBorder="0" applyAlignment="0" applyProtection="0"/>
  </cellStyleXfs>
  <cellXfs count="284">
    <xf numFmtId="0" fontId="0" fillId="0" borderId="0" xfId="0"/>
    <xf numFmtId="0" fontId="6" fillId="2" borderId="5" xfId="0" applyFont="1" applyFill="1" applyBorder="1" applyAlignment="1">
      <alignment horizontal="center" wrapText="1"/>
    </xf>
    <xf numFmtId="0" fontId="6" fillId="2" borderId="6" xfId="0" applyFont="1" applyFill="1" applyBorder="1" applyAlignment="1">
      <alignment horizontal="center" wrapText="1"/>
    </xf>
    <xf numFmtId="6" fontId="0" fillId="2" borderId="6" xfId="0" applyNumberFormat="1" applyFill="1" applyBorder="1" applyAlignment="1">
      <alignment horizontal="center" wrapText="1"/>
    </xf>
    <xf numFmtId="0" fontId="0" fillId="2" borderId="6" xfId="0" applyFill="1" applyBorder="1" applyAlignment="1">
      <alignment horizontal="center" wrapText="1"/>
    </xf>
    <xf numFmtId="0" fontId="7" fillId="2" borderId="6" xfId="0" applyFont="1" applyFill="1" applyBorder="1" applyAlignment="1">
      <alignment horizontal="center" wrapText="1"/>
    </xf>
    <xf numFmtId="0" fontId="8" fillId="2" borderId="6" xfId="0" applyFont="1" applyFill="1" applyBorder="1" applyAlignment="1">
      <alignment horizontal="center" wrapText="1"/>
    </xf>
    <xf numFmtId="0" fontId="9" fillId="2" borderId="3" xfId="0" applyFont="1" applyFill="1" applyBorder="1" applyAlignment="1">
      <alignment horizontal="justify" vertical="center" wrapText="1"/>
    </xf>
    <xf numFmtId="0" fontId="6" fillId="2" borderId="7" xfId="0" applyFont="1" applyFill="1" applyBorder="1" applyAlignment="1">
      <alignment horizontal="center" wrapText="1"/>
    </xf>
    <xf numFmtId="0" fontId="10" fillId="2" borderId="7" xfId="0" applyFont="1" applyFill="1" applyBorder="1" applyAlignment="1">
      <alignment horizontal="center" wrapText="1"/>
    </xf>
    <xf numFmtId="0" fontId="0" fillId="2" borderId="7" xfId="0" applyFill="1" applyBorder="1" applyAlignment="1">
      <alignment horizontal="center" wrapText="1"/>
    </xf>
    <xf numFmtId="0" fontId="11" fillId="2" borderId="8" xfId="0" applyFont="1" applyFill="1" applyBorder="1" applyAlignment="1">
      <alignment wrapText="1"/>
    </xf>
    <xf numFmtId="0" fontId="10" fillId="2" borderId="6" xfId="0" applyFont="1" applyFill="1" applyBorder="1" applyAlignment="1">
      <alignment horizontal="center" wrapText="1"/>
    </xf>
    <xf numFmtId="6" fontId="6" fillId="2" borderId="6" xfId="0" applyNumberFormat="1" applyFont="1" applyFill="1" applyBorder="1" applyAlignment="1">
      <alignment horizontal="center" wrapText="1"/>
    </xf>
    <xf numFmtId="0" fontId="12" fillId="2" borderId="6" xfId="0" applyFont="1" applyFill="1" applyBorder="1" applyAlignment="1">
      <alignment horizontal="center" wrapText="1"/>
    </xf>
    <xf numFmtId="0" fontId="13" fillId="2" borderId="9"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4" fillId="2" borderId="8" xfId="0" applyFont="1" applyFill="1" applyBorder="1" applyAlignment="1">
      <alignment wrapText="1"/>
    </xf>
    <xf numFmtId="0" fontId="11" fillId="2" borderId="6" xfId="0" applyFont="1" applyFill="1" applyBorder="1" applyAlignment="1">
      <alignment horizontal="center" wrapText="1"/>
    </xf>
    <xf numFmtId="8" fontId="6" fillId="2" borderId="6" xfId="0" applyNumberFormat="1" applyFont="1" applyFill="1" applyBorder="1" applyAlignment="1">
      <alignment horizontal="center" wrapText="1"/>
    </xf>
    <xf numFmtId="0" fontId="15" fillId="2" borderId="8" xfId="0" applyFont="1" applyFill="1" applyBorder="1" applyAlignment="1">
      <alignment wrapText="1"/>
    </xf>
    <xf numFmtId="0" fontId="12" fillId="2" borderId="7" xfId="0" applyFont="1" applyFill="1" applyBorder="1" applyAlignment="1">
      <alignment horizontal="center" wrapText="1"/>
    </xf>
    <xf numFmtId="0" fontId="0" fillId="2" borderId="10" xfId="0" applyFill="1" applyBorder="1" applyAlignment="1">
      <alignment horizontal="center" wrapText="1"/>
    </xf>
    <xf numFmtId="0" fontId="10" fillId="2" borderId="11" xfId="0" applyFont="1" applyFill="1" applyBorder="1" applyAlignment="1">
      <alignment horizontal="center" wrapText="1"/>
    </xf>
    <xf numFmtId="0" fontId="16" fillId="2" borderId="6" xfId="0" applyFont="1" applyFill="1" applyBorder="1" applyAlignment="1">
      <alignment horizontal="center" wrapText="1"/>
    </xf>
    <xf numFmtId="0" fontId="0" fillId="2" borderId="7" xfId="0" applyFill="1" applyBorder="1" applyAlignment="1">
      <alignment wrapText="1"/>
    </xf>
    <xf numFmtId="0" fontId="0" fillId="2" borderId="6" xfId="0" applyFill="1" applyBorder="1" applyAlignment="1">
      <alignment wrapText="1"/>
    </xf>
    <xf numFmtId="0" fontId="0" fillId="2" borderId="7" xfId="0" applyFill="1" applyBorder="1" applyAlignment="1">
      <alignment horizontal="right" wrapText="1"/>
    </xf>
    <xf numFmtId="0" fontId="11" fillId="2" borderId="6" xfId="0" applyFont="1" applyFill="1" applyBorder="1" applyAlignment="1">
      <alignment wrapText="1"/>
    </xf>
    <xf numFmtId="0" fontId="17" fillId="2" borderId="7" xfId="0" applyFont="1" applyFill="1" applyBorder="1" applyAlignment="1">
      <alignment wrapText="1"/>
    </xf>
    <xf numFmtId="0" fontId="0" fillId="2" borderId="6" xfId="0" applyFill="1" applyBorder="1" applyAlignment="1">
      <alignment horizontal="right" wrapText="1"/>
    </xf>
    <xf numFmtId="0" fontId="17" fillId="2" borderId="12" xfId="0" applyFont="1" applyFill="1" applyBorder="1" applyAlignment="1">
      <alignment wrapText="1"/>
    </xf>
    <xf numFmtId="0" fontId="17" fillId="2" borderId="1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5" fillId="4" borderId="3" xfId="3" applyFont="1" applyFill="1" applyBorder="1" applyAlignment="1" applyProtection="1">
      <alignment horizontal="center" vertical="center" wrapText="1"/>
    </xf>
    <xf numFmtId="0" fontId="5" fillId="4" borderId="4" xfId="3" applyFont="1" applyFill="1" applyBorder="1" applyAlignment="1" applyProtection="1">
      <alignment horizontal="center" vertical="center" wrapText="1"/>
    </xf>
    <xf numFmtId="0" fontId="0" fillId="2" borderId="0" xfId="0" applyFill="1"/>
    <xf numFmtId="0" fontId="0" fillId="0" borderId="3" xfId="0" applyBorder="1" applyAlignment="1">
      <alignment horizontal="center" vertical="center" wrapText="1"/>
    </xf>
    <xf numFmtId="0" fontId="0" fillId="0" borderId="3" xfId="0" applyBorder="1" applyAlignment="1" applyProtection="1">
      <alignment horizontal="center" vertical="center" wrapText="1"/>
      <protection locked="0"/>
    </xf>
    <xf numFmtId="1" fontId="0" fillId="0" borderId="3" xfId="0" applyNumberFormat="1" applyBorder="1" applyAlignment="1" applyProtection="1">
      <alignment horizontal="center" vertical="center" wrapText="1"/>
      <protection locked="0"/>
    </xf>
    <xf numFmtId="0" fontId="18" fillId="0" borderId="3" xfId="4" applyBorder="1" applyAlignment="1" applyProtection="1">
      <alignment horizontal="center" vertical="center" wrapText="1"/>
      <protection locked="0"/>
    </xf>
    <xf numFmtId="0" fontId="0" fillId="0" borderId="3" xfId="0" applyBorder="1" applyAlignment="1">
      <alignment wrapText="1"/>
    </xf>
    <xf numFmtId="0" fontId="0" fillId="0" borderId="3" xfId="0" applyBorder="1" applyAlignment="1" applyProtection="1">
      <alignment vertical="center" wrapText="1"/>
      <protection locked="0"/>
    </xf>
    <xf numFmtId="0" fontId="0" fillId="0" borderId="3" xfId="0" applyBorder="1" applyAlignment="1" applyProtection="1">
      <alignment horizontal="center" wrapText="1"/>
      <protection locked="0"/>
    </xf>
    <xf numFmtId="0" fontId="0" fillId="0" borderId="3" xfId="0" applyBorder="1" applyAlignment="1" applyProtection="1">
      <alignment wrapText="1"/>
      <protection locked="0"/>
    </xf>
    <xf numFmtId="0" fontId="9" fillId="0" borderId="3" xfId="0" applyFont="1" applyBorder="1" applyAlignment="1" applyProtection="1">
      <alignment wrapText="1"/>
      <protection locked="0"/>
    </xf>
    <xf numFmtId="0" fontId="21" fillId="0" borderId="3" xfId="0" applyFont="1" applyBorder="1" applyAlignment="1">
      <alignment horizontal="center" vertical="center" wrapText="1"/>
    </xf>
    <xf numFmtId="0" fontId="21" fillId="0" borderId="3" xfId="0" applyFont="1" applyBorder="1" applyAlignment="1">
      <alignment vertical="center" wrapText="1"/>
    </xf>
    <xf numFmtId="1" fontId="21" fillId="0" borderId="3" xfId="0" applyNumberFormat="1" applyFont="1" applyBorder="1" applyAlignment="1">
      <alignment horizontal="right" vertical="center" wrapText="1"/>
    </xf>
    <xf numFmtId="0" fontId="9" fillId="0" borderId="3" xfId="0" applyFont="1" applyBorder="1" applyAlignment="1">
      <alignment horizontal="left" vertical="center" wrapText="1"/>
    </xf>
    <xf numFmtId="0" fontId="9" fillId="0" borderId="3" xfId="0" applyFont="1" applyBorder="1" applyAlignment="1">
      <alignment horizontal="center" vertical="center" wrapText="1"/>
    </xf>
    <xf numFmtId="0" fontId="18" fillId="0" borderId="3" xfId="4" applyFill="1" applyBorder="1" applyAlignment="1">
      <alignment vertical="center" wrapText="1"/>
    </xf>
    <xf numFmtId="164" fontId="9" fillId="0" borderId="3" xfId="0" applyNumberFormat="1" applyFont="1" applyBorder="1" applyAlignment="1">
      <alignment horizontal="center" vertical="center" wrapText="1"/>
    </xf>
    <xf numFmtId="0" fontId="9" fillId="0" borderId="3" xfId="0" applyFont="1" applyBorder="1" applyAlignment="1">
      <alignment vertical="center" wrapText="1"/>
    </xf>
    <xf numFmtId="0" fontId="9" fillId="0" borderId="3" xfId="0" applyFont="1" applyBorder="1" applyAlignment="1" applyProtection="1">
      <alignment vertical="center" wrapText="1"/>
      <protection locked="0"/>
    </xf>
    <xf numFmtId="0" fontId="9" fillId="0" borderId="3" xfId="0" applyFont="1" applyBorder="1" applyAlignment="1" applyProtection="1">
      <alignment horizontal="center" vertical="center" wrapText="1"/>
      <protection locked="0"/>
    </xf>
    <xf numFmtId="0" fontId="18" fillId="0" borderId="3" xfId="4" applyFill="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18" fillId="0" borderId="3" xfId="4" applyFill="1" applyBorder="1" applyAlignment="1" applyProtection="1">
      <alignment wrapText="1"/>
      <protection locked="0"/>
    </xf>
    <xf numFmtId="0" fontId="18" fillId="0" borderId="3" xfId="4" applyBorder="1" applyAlignment="1" applyProtection="1">
      <alignment wrapText="1"/>
      <protection locked="0"/>
    </xf>
    <xf numFmtId="0" fontId="18" fillId="0" borderId="3" xfId="4" applyBorder="1" applyAlignment="1" applyProtection="1">
      <alignment vertical="center" wrapText="1"/>
      <protection locked="0"/>
    </xf>
    <xf numFmtId="1" fontId="0" fillId="0" borderId="3" xfId="0" applyNumberFormat="1" applyBorder="1" applyAlignment="1" applyProtection="1">
      <alignment horizontal="right" vertical="center" wrapText="1"/>
      <protection locked="0"/>
    </xf>
    <xf numFmtId="1" fontId="9" fillId="0" borderId="3" xfId="2" applyNumberFormat="1" applyFont="1" applyFill="1" applyBorder="1" applyAlignment="1">
      <alignment vertical="center" wrapText="1"/>
    </xf>
    <xf numFmtId="1" fontId="0" fillId="0" borderId="3" xfId="0" applyNumberFormat="1" applyBorder="1" applyAlignment="1" applyProtection="1">
      <alignment vertical="center" wrapText="1"/>
      <protection locked="0"/>
    </xf>
    <xf numFmtId="0" fontId="18" fillId="0" borderId="3" xfId="4" applyFill="1" applyBorder="1" applyAlignment="1" applyProtection="1">
      <alignment vertical="center" wrapText="1"/>
      <protection locked="0"/>
    </xf>
    <xf numFmtId="1" fontId="9" fillId="0" borderId="3" xfId="0" applyNumberFormat="1" applyFont="1" applyBorder="1" applyAlignment="1" applyProtection="1">
      <alignment vertical="center" wrapText="1"/>
      <protection locked="0"/>
    </xf>
    <xf numFmtId="0" fontId="22" fillId="0" borderId="3" xfId="4" applyFont="1" applyFill="1" applyBorder="1" applyAlignment="1" applyProtection="1">
      <alignment vertical="center" wrapText="1"/>
      <protection locked="0"/>
    </xf>
    <xf numFmtId="1" fontId="0" fillId="0" borderId="3" xfId="0" applyNumberFormat="1" applyBorder="1" applyAlignment="1" applyProtection="1">
      <alignment wrapText="1"/>
      <protection locked="0"/>
    </xf>
    <xf numFmtId="49" fontId="7" fillId="0" borderId="3" xfId="5" applyFill="1" applyBorder="1" applyAlignment="1" applyProtection="1">
      <alignment horizontal="center" vertical="center" wrapText="1"/>
    </xf>
    <xf numFmtId="49" fontId="7" fillId="0" borderId="3" xfId="5" applyBorder="1" applyAlignment="1" applyProtection="1">
      <alignment horizontal="center" vertical="center" wrapText="1"/>
    </xf>
    <xf numFmtId="0" fontId="0" fillId="0" borderId="3" xfId="0" applyBorder="1" applyAlignment="1">
      <alignment horizontal="justify" vertical="center" wrapText="1"/>
    </xf>
    <xf numFmtId="166" fontId="0" fillId="2" borderId="3" xfId="0" applyNumberFormat="1" applyFill="1" applyBorder="1" applyAlignment="1" applyProtection="1">
      <alignment horizontal="justify" vertical="center" wrapText="1"/>
      <protection locked="0"/>
    </xf>
    <xf numFmtId="0" fontId="0" fillId="0" borderId="3" xfId="0" applyBorder="1" applyAlignment="1" applyProtection="1">
      <alignment horizontal="justify" vertical="center" wrapText="1"/>
      <protection locked="0"/>
    </xf>
    <xf numFmtId="0" fontId="18" fillId="0" borderId="3" xfId="4" applyBorder="1" applyAlignment="1" applyProtection="1">
      <alignment horizontal="justify" vertical="center" wrapText="1"/>
      <protection locked="0"/>
    </xf>
    <xf numFmtId="3" fontId="7" fillId="0" borderId="3" xfId="6" applyBorder="1" applyAlignment="1" applyProtection="1">
      <alignment horizontal="center" vertical="center" wrapText="1"/>
    </xf>
    <xf numFmtId="0" fontId="0" fillId="0" borderId="14" xfId="0" applyBorder="1" applyAlignment="1" applyProtection="1">
      <alignment horizontal="center" vertical="center" wrapText="1"/>
      <protection locked="0"/>
    </xf>
    <xf numFmtId="166" fontId="0" fillId="2" borderId="3" xfId="0" applyNumberFormat="1" applyFill="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24" fillId="0" borderId="3" xfId="0" applyFont="1" applyBorder="1" applyAlignment="1">
      <alignment horizontal="left" vertical="center" wrapText="1"/>
    </xf>
    <xf numFmtId="0" fontId="24" fillId="0" borderId="3" xfId="0" applyFont="1" applyBorder="1" applyAlignment="1">
      <alignment horizontal="center" vertical="center" wrapText="1"/>
    </xf>
    <xf numFmtId="43" fontId="24" fillId="0" borderId="3" xfId="1" applyFont="1" applyBorder="1" applyAlignment="1" applyProtection="1">
      <alignment horizontal="center" vertical="center" wrapText="1"/>
      <protection locked="0"/>
    </xf>
    <xf numFmtId="0" fontId="25" fillId="0" borderId="3" xfId="0" applyFont="1" applyBorder="1" applyAlignment="1">
      <alignment horizontal="center" vertical="center" wrapText="1"/>
    </xf>
    <xf numFmtId="0" fontId="25" fillId="0" borderId="3" xfId="0" applyFont="1" applyBorder="1" applyAlignment="1" applyProtection="1">
      <alignment horizontal="center" vertical="center" wrapText="1"/>
      <protection hidden="1"/>
    </xf>
    <xf numFmtId="1" fontId="24" fillId="0" borderId="3" xfId="0" applyNumberFormat="1" applyFont="1" applyBorder="1" applyAlignment="1" applyProtection="1">
      <alignment horizontal="center" vertical="center" wrapText="1"/>
      <protection locked="0"/>
    </xf>
    <xf numFmtId="0" fontId="24" fillId="0" borderId="3" xfId="0" applyFont="1" applyBorder="1" applyAlignment="1" applyProtection="1">
      <alignment horizontal="left" vertical="center" wrapText="1"/>
      <protection locked="0"/>
    </xf>
    <xf numFmtId="1" fontId="24" fillId="2" borderId="3" xfId="0" applyNumberFormat="1" applyFont="1" applyFill="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24" fillId="0" borderId="15" xfId="0" applyFont="1" applyBorder="1" applyAlignment="1" applyProtection="1">
      <alignment horizontal="left" vertical="center" wrapText="1"/>
      <protection locked="0"/>
    </xf>
    <xf numFmtId="4" fontId="24" fillId="0" borderId="15" xfId="0" applyNumberFormat="1" applyFont="1" applyBorder="1" applyAlignment="1" applyProtection="1">
      <alignment horizontal="center" vertical="center" wrapText="1"/>
      <protection locked="0"/>
    </xf>
    <xf numFmtId="0" fontId="24" fillId="0" borderId="3" xfId="0" applyFont="1" applyBorder="1" applyAlignment="1" applyProtection="1">
      <alignment vertical="center" wrapText="1"/>
      <protection locked="0"/>
    </xf>
    <xf numFmtId="0" fontId="24" fillId="0" borderId="3" xfId="0" applyFont="1" applyBorder="1" applyAlignment="1">
      <alignment vertical="center" wrapText="1"/>
    </xf>
    <xf numFmtId="0" fontId="25" fillId="0" borderId="3" xfId="0" applyFont="1" applyBorder="1" applyAlignment="1">
      <alignment vertical="center" wrapText="1"/>
    </xf>
    <xf numFmtId="0" fontId="25" fillId="0" borderId="3" xfId="0" applyFont="1" applyBorder="1" applyAlignment="1" applyProtection="1">
      <alignment vertical="center" wrapText="1"/>
      <protection hidden="1"/>
    </xf>
    <xf numFmtId="0" fontId="24" fillId="0" borderId="3" xfId="0" applyFont="1" applyBorder="1" applyAlignment="1" applyProtection="1">
      <alignment horizontal="center" wrapText="1"/>
      <protection locked="0"/>
    </xf>
    <xf numFmtId="0" fontId="24" fillId="2" borderId="3" xfId="0" applyFont="1" applyFill="1" applyBorder="1" applyAlignment="1">
      <alignment horizontal="center" vertical="center" wrapText="1"/>
    </xf>
    <xf numFmtId="4" fontId="24" fillId="0" borderId="3" xfId="0" applyNumberFormat="1" applyFont="1" applyBorder="1" applyAlignment="1" applyProtection="1">
      <alignment horizontal="center" vertical="center" wrapText="1"/>
      <protection locked="0"/>
    </xf>
    <xf numFmtId="0" fontId="10" fillId="0" borderId="3" xfId="0" applyFont="1" applyBorder="1" applyAlignment="1">
      <alignment horizontal="center" vertical="center" wrapText="1"/>
    </xf>
    <xf numFmtId="0" fontId="10" fillId="5" borderId="3" xfId="0" applyFont="1" applyFill="1" applyBorder="1" applyAlignment="1">
      <alignment horizontal="justify" vertical="center" wrapText="1"/>
    </xf>
    <xf numFmtId="0" fontId="10" fillId="0" borderId="14" xfId="0" applyFont="1" applyBorder="1" applyAlignment="1">
      <alignment horizontal="center" vertical="center" wrapText="1"/>
    </xf>
    <xf numFmtId="6" fontId="10" fillId="0" borderId="3"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26" fillId="0" borderId="3" xfId="0" applyFont="1" applyBorder="1" applyAlignment="1">
      <alignment horizontal="center" vertical="center" wrapText="1"/>
    </xf>
    <xf numFmtId="0" fontId="9" fillId="0" borderId="3" xfId="0" applyFont="1" applyBorder="1" applyAlignment="1">
      <alignment horizontal="justify" vertical="center" wrapText="1"/>
    </xf>
    <xf numFmtId="0" fontId="27" fillId="2" borderId="3" xfId="0" applyFont="1" applyFill="1" applyBorder="1" applyAlignment="1">
      <alignment horizontal="center" vertical="center" wrapText="1"/>
    </xf>
    <xf numFmtId="0" fontId="27" fillId="2" borderId="3" xfId="0" applyFont="1" applyFill="1" applyBorder="1" applyAlignment="1">
      <alignment horizontal="justify" vertical="center" wrapText="1"/>
    </xf>
    <xf numFmtId="0" fontId="27" fillId="2" borderId="14" xfId="0" applyFont="1" applyFill="1" applyBorder="1" applyAlignment="1">
      <alignment horizontal="center" vertical="center" wrapText="1"/>
    </xf>
    <xf numFmtId="6" fontId="27" fillId="2" borderId="3" xfId="0" applyNumberFormat="1" applyFont="1" applyFill="1" applyBorder="1" applyAlignment="1">
      <alignment horizontal="center" vertical="center" wrapText="1"/>
    </xf>
    <xf numFmtId="0" fontId="28"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6" fillId="2" borderId="3" xfId="0" applyFont="1" applyFill="1" applyBorder="1" applyAlignment="1">
      <alignment horizontal="center" vertical="center" wrapText="1"/>
    </xf>
    <xf numFmtId="0" fontId="27" fillId="2" borderId="3" xfId="3" applyFont="1" applyFill="1" applyBorder="1" applyAlignment="1" applyProtection="1">
      <alignment horizontal="center" vertical="center" wrapText="1"/>
    </xf>
    <xf numFmtId="0" fontId="27" fillId="2" borderId="3" xfId="0" applyFont="1" applyFill="1" applyBorder="1" applyAlignment="1" applyProtection="1">
      <alignment horizontal="justify" vertical="center" wrapText="1"/>
      <protection locked="0"/>
    </xf>
    <xf numFmtId="0" fontId="9" fillId="2" borderId="14" xfId="0" applyFont="1" applyFill="1" applyBorder="1" applyAlignment="1">
      <alignment horizontal="center" vertical="center" wrapText="1"/>
    </xf>
    <xf numFmtId="6" fontId="9" fillId="2" borderId="3" xfId="0" applyNumberFormat="1" applyFont="1" applyFill="1" applyBorder="1" applyAlignment="1">
      <alignment horizontal="center" vertical="center" wrapText="1"/>
    </xf>
    <xf numFmtId="0" fontId="29" fillId="2" borderId="3" xfId="0" applyFont="1" applyFill="1" applyBorder="1" applyAlignment="1">
      <alignment horizontal="center" vertical="center" wrapText="1"/>
    </xf>
    <xf numFmtId="0" fontId="30" fillId="2" borderId="3" xfId="0" applyFont="1" applyFill="1" applyBorder="1" applyAlignment="1">
      <alignment horizontal="center" vertical="center" wrapText="1"/>
    </xf>
    <xf numFmtId="49" fontId="27" fillId="2" borderId="3" xfId="5" applyFont="1" applyFill="1" applyBorder="1" applyAlignment="1" applyProtection="1">
      <alignment horizontal="justify" vertical="center" wrapText="1"/>
    </xf>
    <xf numFmtId="0" fontId="31" fillId="2" borderId="3" xfId="0" applyFont="1" applyFill="1" applyBorder="1" applyAlignment="1">
      <alignment horizontal="center" vertical="center" wrapText="1"/>
    </xf>
    <xf numFmtId="0" fontId="9" fillId="2" borderId="3"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justify" vertical="center" wrapText="1"/>
      <protection locked="0"/>
    </xf>
    <xf numFmtId="0" fontId="31" fillId="2" borderId="3" xfId="0" applyFont="1" applyFill="1" applyBorder="1" applyAlignment="1" applyProtection="1">
      <alignment horizontal="center" vertical="center" wrapText="1"/>
      <protection locked="0"/>
    </xf>
    <xf numFmtId="0" fontId="27" fillId="2" borderId="3" xfId="0" applyFont="1" applyFill="1" applyBorder="1" applyAlignment="1">
      <alignment vertical="center" wrapText="1"/>
    </xf>
    <xf numFmtId="0" fontId="32" fillId="2" borderId="14"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2" borderId="3" xfId="0" applyFont="1" applyFill="1" applyBorder="1" applyAlignment="1">
      <alignment vertical="center" wrapText="1"/>
    </xf>
    <xf numFmtId="6" fontId="32" fillId="2" borderId="3" xfId="0" applyNumberFormat="1" applyFont="1" applyFill="1" applyBorder="1" applyAlignment="1">
      <alignment horizontal="right" vertical="center" wrapText="1"/>
    </xf>
    <xf numFmtId="0" fontId="9" fillId="2" borderId="14" xfId="0" applyFont="1" applyFill="1" applyBorder="1" applyAlignment="1" applyProtection="1">
      <alignment horizontal="center" vertical="center" wrapText="1"/>
      <protection locked="0"/>
    </xf>
    <xf numFmtId="49" fontId="28" fillId="2" borderId="3" xfId="5" applyFont="1" applyFill="1" applyBorder="1" applyAlignment="1" applyProtection="1">
      <alignment horizontal="left" vertical="center" wrapText="1"/>
    </xf>
    <xf numFmtId="167" fontId="9" fillId="2" borderId="3" xfId="0" applyNumberFormat="1" applyFont="1" applyFill="1" applyBorder="1" applyAlignment="1" applyProtection="1">
      <alignment horizontal="center" vertical="center" wrapText="1"/>
      <protection locked="0"/>
    </xf>
    <xf numFmtId="0" fontId="0" fillId="0" borderId="0" xfId="0" applyAlignment="1"/>
    <xf numFmtId="0" fontId="0" fillId="2" borderId="3" xfId="0" applyFill="1" applyBorder="1" applyAlignment="1">
      <alignment horizontal="center" vertical="center" wrapText="1"/>
    </xf>
    <xf numFmtId="0" fontId="0" fillId="2" borderId="3" xfId="0" applyFill="1" applyBorder="1" applyAlignment="1" applyProtection="1">
      <alignment horizontal="center" vertical="center" wrapText="1"/>
      <protection locked="0"/>
    </xf>
    <xf numFmtId="0" fontId="18" fillId="2" borderId="3" xfId="4" applyFill="1" applyBorder="1" applyAlignment="1">
      <alignment horizontal="center" vertical="center" wrapText="1"/>
    </xf>
    <xf numFmtId="0" fontId="0" fillId="6" borderId="3" xfId="0" applyFill="1" applyBorder="1" applyAlignment="1">
      <alignment horizontal="center" vertical="center" wrapText="1"/>
    </xf>
    <xf numFmtId="4" fontId="0" fillId="6" borderId="3" xfId="0" applyNumberFormat="1" applyFill="1" applyBorder="1" applyAlignment="1">
      <alignment horizontal="center" vertical="center" wrapText="1"/>
    </xf>
    <xf numFmtId="0" fontId="0" fillId="7" borderId="3" xfId="0" applyFill="1" applyBorder="1" applyAlignment="1">
      <alignment horizontal="center" vertical="center" wrapText="1"/>
    </xf>
    <xf numFmtId="0" fontId="21" fillId="6" borderId="3" xfId="0" applyFont="1" applyFill="1" applyBorder="1" applyAlignment="1">
      <alignment horizontal="center" vertical="center" wrapText="1"/>
    </xf>
    <xf numFmtId="44" fontId="0" fillId="6" borderId="3" xfId="2" applyFont="1" applyFill="1" applyBorder="1" applyAlignment="1">
      <alignment horizontal="center" vertical="center" wrapText="1"/>
    </xf>
    <xf numFmtId="4" fontId="0" fillId="7" borderId="3" xfId="0" applyNumberFormat="1" applyFill="1" applyBorder="1" applyAlignment="1">
      <alignment horizontal="center" vertical="center" wrapText="1"/>
    </xf>
    <xf numFmtId="0" fontId="0" fillId="6" borderId="16" xfId="0" applyFill="1" applyBorder="1" applyAlignment="1">
      <alignment horizontal="center" vertical="center" wrapText="1"/>
    </xf>
    <xf numFmtId="0" fontId="0" fillId="6" borderId="17" xfId="0" applyFill="1" applyBorder="1" applyAlignment="1">
      <alignment horizontal="center" vertical="center" wrapText="1"/>
    </xf>
    <xf numFmtId="49" fontId="9" fillId="2" borderId="3" xfId="5" applyFont="1" applyFill="1" applyBorder="1" applyAlignment="1" applyProtection="1">
      <alignment horizontal="center" vertical="center" wrapText="1"/>
    </xf>
    <xf numFmtId="49" fontId="9" fillId="2" borderId="3" xfId="0" applyNumberFormat="1" applyFont="1" applyFill="1" applyBorder="1" applyAlignment="1">
      <alignment horizontal="center" vertical="center" wrapText="1"/>
    </xf>
    <xf numFmtId="0" fontId="9" fillId="2" borderId="15" xfId="0" applyFont="1" applyFill="1" applyBorder="1" applyAlignment="1">
      <alignment horizontal="center" vertical="center" wrapText="1"/>
    </xf>
    <xf numFmtId="0" fontId="0" fillId="2" borderId="15" xfId="0" applyFill="1" applyBorder="1" applyAlignment="1">
      <alignment horizontal="center" vertical="center" wrapText="1"/>
    </xf>
    <xf numFmtId="0" fontId="9" fillId="2" borderId="18" xfId="0" applyFont="1" applyFill="1" applyBorder="1" applyAlignment="1">
      <alignment horizontal="center" vertical="center" wrapText="1"/>
    </xf>
    <xf numFmtId="0" fontId="0" fillId="7" borderId="18" xfId="0" applyFill="1" applyBorder="1" applyAlignment="1">
      <alignment horizontal="center" vertical="center" wrapText="1"/>
    </xf>
    <xf numFmtId="0" fontId="0" fillId="2" borderId="0" xfId="0" applyFill="1" applyAlignment="1">
      <alignment horizontal="center" vertical="center" wrapText="1"/>
    </xf>
    <xf numFmtId="0" fontId="0" fillId="8" borderId="3" xfId="0" applyFill="1" applyBorder="1" applyAlignment="1">
      <alignment horizontal="center" vertical="center" wrapText="1"/>
    </xf>
    <xf numFmtId="4" fontId="0" fillId="8" borderId="3" xfId="0" applyNumberFormat="1" applyFill="1" applyBorder="1" applyAlignment="1">
      <alignment horizontal="center" vertical="center" wrapText="1"/>
    </xf>
    <xf numFmtId="169" fontId="23" fillId="0" borderId="3" xfId="7" applyNumberFormat="1" applyFont="1" applyFill="1" applyBorder="1" applyAlignment="1" applyProtection="1">
      <alignment horizontal="center" vertical="center" wrapText="1"/>
      <protection locked="0"/>
    </xf>
    <xf numFmtId="0" fontId="19" fillId="0" borderId="3" xfId="8" applyFill="1" applyBorder="1" applyAlignment="1" applyProtection="1">
      <alignment horizontal="center" vertical="center" wrapText="1"/>
      <protection locked="0"/>
    </xf>
    <xf numFmtId="0" fontId="23" fillId="2" borderId="3" xfId="0" applyFont="1" applyFill="1" applyBorder="1" applyAlignment="1" applyProtection="1">
      <alignment horizontal="center" vertical="center" wrapText="1"/>
      <protection locked="0"/>
    </xf>
    <xf numFmtId="0" fontId="23" fillId="0" borderId="3" xfId="9" applyFont="1" applyBorder="1" applyAlignment="1" applyProtection="1">
      <alignment horizontal="center" vertical="center" wrapText="1"/>
      <protection locked="0"/>
    </xf>
    <xf numFmtId="169" fontId="23" fillId="0" borderId="3" xfId="10" applyNumberFormat="1" applyFont="1" applyFill="1" applyBorder="1" applyAlignment="1" applyProtection="1">
      <alignment horizontal="center" vertical="center" wrapText="1"/>
      <protection locked="0"/>
    </xf>
    <xf numFmtId="0" fontId="33" fillId="0" borderId="3" xfId="0" applyFont="1" applyBorder="1" applyAlignment="1" applyProtection="1">
      <alignment horizontal="center" wrapText="1"/>
      <protection locked="0"/>
    </xf>
    <xf numFmtId="0" fontId="29" fillId="0" borderId="3" xfId="0" applyFont="1" applyBorder="1" applyAlignment="1">
      <alignment horizontal="justify" vertical="center" wrapText="1"/>
    </xf>
    <xf numFmtId="0" fontId="29" fillId="0" borderId="3" xfId="0" applyFont="1" applyBorder="1" applyAlignment="1" applyProtection="1">
      <alignment horizontal="center" vertical="center" wrapText="1"/>
      <protection locked="0"/>
    </xf>
    <xf numFmtId="0" fontId="29" fillId="0" borderId="15" xfId="0" applyFont="1" applyBorder="1" applyAlignment="1">
      <alignment horizontal="justify" vertical="center" wrapText="1"/>
    </xf>
    <xf numFmtId="0" fontId="29" fillId="0" borderId="15" xfId="0" applyFont="1" applyBorder="1" applyAlignment="1" applyProtection="1">
      <alignment horizontal="center" vertical="center" wrapText="1"/>
      <protection locked="0"/>
    </xf>
    <xf numFmtId="0" fontId="29" fillId="0" borderId="3" xfId="0" applyFont="1" applyBorder="1" applyAlignment="1">
      <alignment horizontal="center" vertical="center" wrapText="1"/>
    </xf>
    <xf numFmtId="0" fontId="29" fillId="0" borderId="3" xfId="0" applyFont="1" applyBorder="1" applyAlignment="1" applyProtection="1">
      <alignment horizontal="justify" vertical="center" wrapText="1"/>
      <protection locked="0"/>
    </xf>
    <xf numFmtId="0" fontId="29" fillId="0" borderId="3" xfId="9" applyFont="1" applyBorder="1" applyAlignment="1">
      <alignment horizontal="center" vertical="center" wrapText="1"/>
    </xf>
    <xf numFmtId="0" fontId="34" fillId="0" borderId="3" xfId="9" applyFont="1" applyBorder="1" applyAlignment="1">
      <alignment horizontal="center" vertical="center" wrapText="1"/>
    </xf>
    <xf numFmtId="0" fontId="24" fillId="0" borderId="3" xfId="11" applyFont="1" applyBorder="1" applyAlignment="1">
      <alignment horizontal="center" vertical="center" wrapText="1"/>
    </xf>
    <xf numFmtId="0" fontId="29" fillId="0" borderId="3" xfId="11" applyFont="1" applyBorder="1" applyAlignment="1">
      <alignment horizontal="justify" vertical="center" wrapText="1"/>
    </xf>
    <xf numFmtId="0" fontId="29" fillId="0" borderId="3" xfId="11" applyFont="1" applyBorder="1" applyAlignment="1">
      <alignment horizontal="center" vertical="center" wrapText="1"/>
    </xf>
    <xf numFmtId="0" fontId="6" fillId="0" borderId="19" xfId="11" applyFont="1" applyBorder="1" applyAlignment="1">
      <alignment horizontal="center" vertical="center" wrapText="1"/>
    </xf>
    <xf numFmtId="171" fontId="6" fillId="0" borderId="19" xfId="11" applyNumberFormat="1" applyFont="1" applyBorder="1" applyAlignment="1">
      <alignment horizontal="center" vertical="center" wrapText="1"/>
    </xf>
    <xf numFmtId="0" fontId="6" fillId="0" borderId="15" xfId="11" applyFont="1" applyBorder="1" applyAlignment="1">
      <alignment horizontal="left" vertical="center" wrapText="1"/>
    </xf>
    <xf numFmtId="171" fontId="6" fillId="0" borderId="3" xfId="11" applyNumberFormat="1" applyFont="1" applyBorder="1" applyAlignment="1">
      <alignment horizontal="center" vertical="center" wrapText="1"/>
    </xf>
    <xf numFmtId="0" fontId="29" fillId="0" borderId="15" xfId="11" applyFont="1" applyBorder="1" applyAlignment="1">
      <alignment horizontal="center" vertical="center" wrapText="1"/>
    </xf>
    <xf numFmtId="0" fontId="29" fillId="0" borderId="15" xfId="11" applyFont="1" applyBorder="1" applyAlignment="1">
      <alignment horizontal="justify" vertical="center" wrapText="1"/>
    </xf>
    <xf numFmtId="0" fontId="29" fillId="0" borderId="20" xfId="11" applyFont="1" applyBorder="1" applyAlignment="1">
      <alignment horizontal="center" vertical="center" wrapText="1"/>
    </xf>
    <xf numFmtId="170" fontId="29" fillId="0" borderId="15" xfId="2" applyNumberFormat="1" applyFont="1" applyFill="1" applyBorder="1" applyAlignment="1">
      <alignment horizontal="center" vertical="center" wrapText="1"/>
    </xf>
    <xf numFmtId="170" fontId="29" fillId="0" borderId="15" xfId="11" applyNumberFormat="1" applyFont="1" applyBorder="1" applyAlignment="1">
      <alignment horizontal="center" vertical="center" wrapText="1"/>
    </xf>
    <xf numFmtId="0" fontId="34" fillId="0" borderId="15" xfId="11" applyFont="1" applyBorder="1" applyAlignment="1">
      <alignment horizontal="center" vertical="center" wrapText="1"/>
    </xf>
    <xf numFmtId="49" fontId="29" fillId="0" borderId="3" xfId="5" applyFont="1" applyFill="1" applyBorder="1" applyAlignment="1" applyProtection="1">
      <alignment horizontal="center" vertical="center" wrapText="1"/>
    </xf>
    <xf numFmtId="0" fontId="29" fillId="0" borderId="19" xfId="11" applyFont="1" applyBorder="1" applyAlignment="1">
      <alignment horizontal="center" vertical="center" wrapText="1"/>
    </xf>
    <xf numFmtId="170" fontId="29" fillId="0" borderId="20" xfId="11" applyNumberFormat="1" applyFont="1" applyBorder="1" applyAlignment="1">
      <alignment horizontal="center" vertical="center" wrapText="1"/>
    </xf>
    <xf numFmtId="0" fontId="29" fillId="0" borderId="21" xfId="0" applyFont="1" applyBorder="1" applyAlignment="1" applyProtection="1">
      <alignment horizontal="center" vertical="center" wrapText="1"/>
      <protection locked="0"/>
    </xf>
    <xf numFmtId="0" fontId="29" fillId="0" borderId="22" xfId="0" applyFont="1" applyBorder="1" applyAlignment="1" applyProtection="1">
      <alignment horizontal="center" vertical="center" wrapText="1"/>
      <protection locked="0"/>
    </xf>
    <xf numFmtId="170" fontId="29" fillId="0" borderId="19" xfId="11" applyNumberFormat="1" applyFont="1" applyBorder="1" applyAlignment="1">
      <alignment horizontal="center" vertical="center" wrapText="1"/>
    </xf>
    <xf numFmtId="170" fontId="29" fillId="0" borderId="3" xfId="11" applyNumberFormat="1" applyFont="1" applyBorder="1" applyAlignment="1">
      <alignment horizontal="center" vertical="center" wrapText="1"/>
    </xf>
    <xf numFmtId="170" fontId="29" fillId="0" borderId="3" xfId="0" applyNumberFormat="1" applyFont="1" applyBorder="1" applyAlignment="1" applyProtection="1">
      <alignment horizontal="center" vertical="center" wrapText="1"/>
      <protection locked="0"/>
    </xf>
    <xf numFmtId="0" fontId="6" fillId="0" borderId="15" xfId="11" applyFont="1" applyBorder="1" applyAlignment="1">
      <alignment horizontal="center" vertical="center" wrapText="1"/>
    </xf>
    <xf numFmtId="0" fontId="0" fillId="0" borderId="0" xfId="0"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35" fillId="2" borderId="19" xfId="0" applyFont="1" applyFill="1" applyBorder="1" applyAlignment="1">
      <alignment horizontal="justify" vertical="center" wrapText="1"/>
    </xf>
    <xf numFmtId="0" fontId="35" fillId="2" borderId="19" xfId="0" applyFont="1" applyFill="1" applyBorder="1" applyAlignment="1">
      <alignment horizontal="center" vertical="center" wrapText="1"/>
    </xf>
    <xf numFmtId="0" fontId="36" fillId="0" borderId="3" xfId="0" applyFont="1" applyBorder="1" applyAlignment="1" applyProtection="1">
      <alignment horizontal="center" vertical="center" wrapText="1"/>
      <protection locked="0"/>
    </xf>
    <xf numFmtId="0" fontId="35" fillId="2" borderId="3" xfId="0" applyFont="1" applyFill="1" applyBorder="1" applyAlignment="1" applyProtection="1">
      <alignment horizontal="center" vertical="center" wrapText="1"/>
      <protection locked="0"/>
    </xf>
    <xf numFmtId="0" fontId="35" fillId="2" borderId="3" xfId="0" applyFont="1" applyFill="1" applyBorder="1" applyAlignment="1" applyProtection="1">
      <alignment vertical="center" wrapText="1"/>
      <protection locked="0"/>
    </xf>
    <xf numFmtId="0" fontId="35" fillId="2" borderId="3" xfId="0" applyFont="1" applyFill="1" applyBorder="1" applyAlignment="1">
      <alignment horizontal="justify" vertical="center" wrapText="1"/>
    </xf>
    <xf numFmtId="0" fontId="35" fillId="2" borderId="3" xfId="0" applyFont="1" applyFill="1" applyBorder="1" applyAlignment="1">
      <alignment horizontal="center" vertical="center" wrapText="1"/>
    </xf>
    <xf numFmtId="0" fontId="36" fillId="2" borderId="3" xfId="0" applyFont="1" applyFill="1" applyBorder="1" applyAlignment="1">
      <alignment horizontal="center" vertical="center" wrapText="1"/>
    </xf>
    <xf numFmtId="1" fontId="39" fillId="2" borderId="14" xfId="0" applyNumberFormat="1" applyFont="1" applyFill="1" applyBorder="1" applyAlignment="1">
      <alignment horizontal="center" vertical="center" wrapText="1"/>
    </xf>
    <xf numFmtId="0" fontId="36" fillId="2" borderId="3" xfId="0" applyFont="1" applyFill="1" applyBorder="1" applyAlignment="1">
      <alignment horizontal="justify" vertical="center" wrapText="1"/>
    </xf>
    <xf numFmtId="0" fontId="41" fillId="2" borderId="3" xfId="0" applyFont="1" applyFill="1" applyBorder="1" applyAlignment="1">
      <alignment horizontal="justify" vertical="center" wrapText="1"/>
    </xf>
    <xf numFmtId="0" fontId="42" fillId="2" borderId="3" xfId="3" applyFont="1" applyFill="1" applyBorder="1" applyAlignment="1" applyProtection="1">
      <alignment horizontal="center" vertical="center" wrapText="1"/>
    </xf>
    <xf numFmtId="1" fontId="43" fillId="2" borderId="3" xfId="3" applyNumberFormat="1" applyFont="1" applyFill="1" applyBorder="1" applyAlignment="1" applyProtection="1">
      <alignment horizontal="center" vertical="center" wrapText="1"/>
      <protection locked="0"/>
    </xf>
    <xf numFmtId="0" fontId="23" fillId="2" borderId="3" xfId="0" applyFont="1" applyFill="1" applyBorder="1" applyAlignment="1">
      <alignment horizontal="center" vertical="center" wrapText="1"/>
    </xf>
    <xf numFmtId="0" fontId="42" fillId="2" borderId="24" xfId="3" applyFont="1" applyFill="1" applyBorder="1" applyAlignment="1" applyProtection="1">
      <alignment horizontal="center" vertical="center" wrapText="1"/>
    </xf>
    <xf numFmtId="0" fontId="42" fillId="2" borderId="18" xfId="3" applyFont="1" applyFill="1" applyBorder="1" applyAlignment="1" applyProtection="1">
      <alignment horizontal="center" vertical="center" wrapText="1"/>
    </xf>
    <xf numFmtId="0" fontId="46" fillId="2" borderId="3" xfId="8" applyFont="1" applyFill="1" applyBorder="1" applyAlignment="1" applyProtection="1">
      <alignment horizontal="left" vertical="center" wrapText="1"/>
      <protection locked="0"/>
    </xf>
    <xf numFmtId="0" fontId="45" fillId="2" borderId="3" xfId="0" applyFont="1" applyFill="1" applyBorder="1" applyAlignment="1" applyProtection="1">
      <alignment horizontal="center" vertical="center" wrapText="1"/>
      <protection locked="0"/>
    </xf>
    <xf numFmtId="1" fontId="35" fillId="2" borderId="19" xfId="0" applyNumberFormat="1" applyFont="1" applyFill="1" applyBorder="1" applyAlignment="1">
      <alignment horizontal="center" vertical="center" wrapText="1"/>
    </xf>
    <xf numFmtId="0" fontId="37" fillId="2" borderId="3" xfId="8" applyFont="1" applyFill="1" applyBorder="1" applyAlignment="1" applyProtection="1">
      <alignment vertical="center" wrapText="1"/>
      <protection locked="0"/>
    </xf>
    <xf numFmtId="0" fontId="35" fillId="2" borderId="15" xfId="0" applyFont="1" applyFill="1" applyBorder="1" applyAlignment="1">
      <alignment horizontal="center" vertical="center" wrapText="1"/>
    </xf>
    <xf numFmtId="0" fontId="35" fillId="2" borderId="15" xfId="0" applyFont="1" applyFill="1" applyBorder="1" applyAlignment="1" applyProtection="1">
      <alignment horizontal="center" vertical="center" wrapText="1"/>
      <protection locked="0"/>
    </xf>
    <xf numFmtId="1" fontId="35" fillId="2" borderId="3" xfId="0" applyNumberFormat="1" applyFont="1" applyFill="1" applyBorder="1" applyAlignment="1">
      <alignment horizontal="center" vertical="center" wrapText="1"/>
    </xf>
    <xf numFmtId="0" fontId="36" fillId="2" borderId="3" xfId="0" applyFont="1" applyFill="1" applyBorder="1" applyAlignment="1" applyProtection="1">
      <alignment horizontal="center" vertical="center" wrapText="1"/>
      <protection locked="0"/>
    </xf>
    <xf numFmtId="1" fontId="36" fillId="2" borderId="3" xfId="0" applyNumberFormat="1" applyFont="1" applyFill="1" applyBorder="1" applyAlignment="1">
      <alignment horizontal="center" vertical="center" wrapText="1"/>
    </xf>
    <xf numFmtId="0" fontId="36" fillId="2" borderId="3" xfId="0" applyFont="1" applyFill="1" applyBorder="1" applyAlignment="1" applyProtection="1">
      <alignment vertical="center" wrapText="1"/>
      <protection locked="0"/>
    </xf>
    <xf numFmtId="0" fontId="38" fillId="2" borderId="3" xfId="8" applyFont="1" applyFill="1" applyBorder="1" applyAlignment="1" applyProtection="1">
      <alignment vertical="center" wrapText="1"/>
      <protection locked="0"/>
    </xf>
    <xf numFmtId="0" fontId="35" fillId="2" borderId="23" xfId="0" applyFont="1" applyFill="1" applyBorder="1" applyAlignment="1" applyProtection="1">
      <alignment horizontal="center" vertical="center" wrapText="1"/>
      <protection locked="0"/>
    </xf>
    <xf numFmtId="1" fontId="35" fillId="2" borderId="3" xfId="0" applyNumberFormat="1" applyFont="1" applyFill="1" applyBorder="1" applyAlignment="1" applyProtection="1">
      <alignment horizontal="center" vertical="center" wrapText="1"/>
      <protection locked="0"/>
    </xf>
    <xf numFmtId="0" fontId="35" fillId="2" borderId="14" xfId="0" applyFont="1" applyFill="1" applyBorder="1" applyAlignment="1" applyProtection="1">
      <alignment horizontal="center" vertical="center" wrapText="1"/>
      <protection locked="0"/>
    </xf>
    <xf numFmtId="1" fontId="36" fillId="2" borderId="3" xfId="0" applyNumberFormat="1" applyFont="1" applyFill="1" applyBorder="1" applyAlignment="1" applyProtection="1">
      <alignment horizontal="center" vertical="center" wrapText="1"/>
      <protection locked="0"/>
    </xf>
    <xf numFmtId="0" fontId="40" fillId="2" borderId="21" xfId="0" applyFont="1" applyFill="1" applyBorder="1" applyAlignment="1" applyProtection="1">
      <alignment horizontal="center" vertical="center" wrapText="1"/>
      <protection locked="0"/>
    </xf>
    <xf numFmtId="0" fontId="40" fillId="0" borderId="19" xfId="0" applyFont="1" applyBorder="1" applyAlignment="1">
      <alignment horizontal="center" vertical="center" wrapText="1"/>
    </xf>
    <xf numFmtId="0" fontId="23" fillId="0" borderId="3" xfId="0" applyFont="1" applyBorder="1" applyAlignment="1">
      <alignment horizontal="justify" vertical="center" wrapText="1"/>
    </xf>
    <xf numFmtId="0" fontId="40" fillId="2" borderId="3" xfId="0" applyFont="1" applyFill="1" applyBorder="1" applyAlignment="1" applyProtection="1">
      <alignment horizontal="center" vertical="center" wrapText="1"/>
      <protection locked="0"/>
    </xf>
    <xf numFmtId="0" fontId="23" fillId="2" borderId="3" xfId="0" applyFont="1" applyFill="1" applyBorder="1" applyAlignment="1" applyProtection="1">
      <alignment vertical="center" wrapText="1"/>
      <protection locked="0"/>
    </xf>
    <xf numFmtId="0" fontId="44" fillId="2" borderId="3" xfId="8" applyFont="1" applyFill="1" applyBorder="1" applyAlignment="1" applyProtection="1">
      <alignment vertical="center" wrapText="1"/>
      <protection locked="0"/>
    </xf>
    <xf numFmtId="0" fontId="23" fillId="2" borderId="3" xfId="0" applyFont="1" applyFill="1" applyBorder="1" applyAlignment="1">
      <alignment horizontal="justify" vertical="center" wrapText="1"/>
    </xf>
    <xf numFmtId="0" fontId="45" fillId="2" borderId="19" xfId="0" applyFont="1" applyFill="1" applyBorder="1" applyAlignment="1">
      <alignment horizontal="center" vertical="center" wrapText="1"/>
    </xf>
    <xf numFmtId="0" fontId="43" fillId="2" borderId="3" xfId="0" applyFont="1" applyFill="1" applyBorder="1" applyAlignment="1">
      <alignment horizontal="justify" vertical="center" wrapText="1"/>
    </xf>
    <xf numFmtId="49" fontId="45" fillId="2" borderId="3" xfId="0" applyNumberFormat="1" applyFont="1" applyFill="1" applyBorder="1" applyAlignment="1">
      <alignment horizontal="center" vertical="center" wrapText="1"/>
    </xf>
    <xf numFmtId="0" fontId="11" fillId="2" borderId="3" xfId="0" applyFont="1" applyFill="1" applyBorder="1" applyAlignment="1">
      <alignment horizontal="left" vertical="center" wrapText="1"/>
    </xf>
    <xf numFmtId="172" fontId="23" fillId="2" borderId="3" xfId="0" applyNumberFormat="1" applyFont="1" applyFill="1" applyBorder="1" applyAlignment="1">
      <alignment horizontal="center" vertical="center" wrapText="1"/>
    </xf>
    <xf numFmtId="0" fontId="6" fillId="0" borderId="3" xfId="0" applyFont="1" applyBorder="1" applyAlignment="1" applyProtection="1">
      <alignment horizontal="justify" vertical="center" wrapText="1"/>
      <protection locked="0"/>
    </xf>
    <xf numFmtId="0" fontId="23" fillId="0" borderId="3" xfId="0" applyFont="1" applyBorder="1" applyAlignment="1" applyProtection="1">
      <alignment horizontal="justify" vertical="center" wrapText="1"/>
      <protection locked="0"/>
    </xf>
    <xf numFmtId="49" fontId="47" fillId="0" borderId="3" xfId="5" applyFont="1" applyFill="1" applyBorder="1" applyAlignment="1" applyProtection="1">
      <alignment horizontal="center" vertical="center" wrapText="1"/>
      <protection locked="0"/>
    </xf>
    <xf numFmtId="0" fontId="48" fillId="0" borderId="3" xfId="12" applyFont="1" applyBorder="1" applyAlignment="1">
      <alignment horizontal="center" vertical="center" wrapText="1"/>
    </xf>
    <xf numFmtId="0" fontId="49" fillId="0" borderId="3" xfId="12" applyFont="1" applyBorder="1" applyAlignment="1" applyProtection="1">
      <alignment horizontal="center" vertical="center" wrapText="1"/>
      <protection locked="0"/>
    </xf>
    <xf numFmtId="0" fontId="50" fillId="0" borderId="3" xfId="8" applyFont="1" applyFill="1" applyBorder="1" applyAlignment="1" applyProtection="1">
      <alignment horizontal="center" vertical="center" wrapText="1"/>
      <protection locked="0"/>
    </xf>
    <xf numFmtId="0" fontId="47" fillId="0" borderId="3" xfId="12" applyFont="1" applyBorder="1" applyAlignment="1">
      <alignment horizontal="center" vertical="center" wrapText="1"/>
    </xf>
    <xf numFmtId="49" fontId="52" fillId="0" borderId="3" xfId="5" applyFont="1" applyFill="1" applyBorder="1" applyAlignment="1" applyProtection="1">
      <alignment horizontal="center" vertical="center" wrapText="1"/>
      <protection locked="0"/>
    </xf>
    <xf numFmtId="0" fontId="25" fillId="0" borderId="3" xfId="0" applyFont="1" applyBorder="1" applyAlignment="1" applyProtection="1">
      <alignment horizontal="left" vertical="center" wrapText="1"/>
      <protection locked="0"/>
    </xf>
    <xf numFmtId="0" fontId="25" fillId="0" borderId="3" xfId="0" applyFont="1" applyBorder="1" applyAlignment="1" applyProtection="1">
      <alignment horizontal="center" vertical="center" wrapText="1"/>
      <protection locked="0"/>
    </xf>
    <xf numFmtId="0" fontId="25" fillId="0" borderId="15" xfId="0" applyFont="1" applyBorder="1" applyAlignment="1" applyProtection="1">
      <alignment horizontal="left" vertical="center" wrapText="1"/>
      <protection locked="0"/>
    </xf>
    <xf numFmtId="0" fontId="23" fillId="2" borderId="3" xfId="0" applyFont="1" applyFill="1" applyBorder="1" applyAlignment="1" applyProtection="1">
      <alignment horizontal="left" vertical="center" wrapText="1"/>
      <protection locked="0"/>
    </xf>
    <xf numFmtId="0" fontId="22" fillId="0" borderId="3" xfId="8" applyFont="1" applyBorder="1" applyAlignment="1" applyProtection="1">
      <alignment horizontal="center" vertical="center" wrapText="1"/>
      <protection locked="0"/>
    </xf>
    <xf numFmtId="0" fontId="25" fillId="0" borderId="15" xfId="0" applyFont="1" applyBorder="1" applyAlignment="1" applyProtection="1">
      <alignment horizontal="center" vertical="center" wrapText="1"/>
      <protection locked="0"/>
    </xf>
    <xf numFmtId="0" fontId="22" fillId="0" borderId="15" xfId="8" applyFont="1" applyBorder="1" applyAlignment="1" applyProtection="1">
      <alignment horizontal="center" vertical="center" wrapText="1"/>
      <protection locked="0"/>
    </xf>
    <xf numFmtId="0" fontId="53" fillId="0" borderId="3" xfId="0" applyFont="1" applyBorder="1" applyAlignment="1" applyProtection="1">
      <alignment horizontal="justify" vertical="justify" wrapText="1"/>
      <protection locked="0"/>
    </xf>
    <xf numFmtId="0" fontId="53" fillId="0" borderId="3" xfId="0" applyFont="1" applyBorder="1" applyAlignment="1" applyProtection="1">
      <alignment horizontal="justify" vertical="center" wrapText="1"/>
      <protection locked="0"/>
    </xf>
    <xf numFmtId="0" fontId="53" fillId="0" borderId="3" xfId="0" applyFont="1" applyBorder="1" applyAlignment="1" applyProtection="1">
      <alignment horizontal="center" vertical="center" wrapText="1"/>
      <protection locked="0"/>
    </xf>
    <xf numFmtId="0" fontId="53" fillId="0" borderId="4" xfId="0" applyFont="1" applyBorder="1" applyAlignment="1" applyProtection="1">
      <alignment horizontal="center" vertical="center" wrapText="1"/>
      <protection locked="0"/>
    </xf>
    <xf numFmtId="0" fontId="55" fillId="0" borderId="3" xfId="0" applyFont="1" applyBorder="1" applyAlignment="1" applyProtection="1">
      <alignment horizontal="justify" vertical="justify" wrapText="1"/>
      <protection locked="0"/>
    </xf>
    <xf numFmtId="0" fontId="53" fillId="0" borderId="25" xfId="0" applyFont="1" applyBorder="1" applyAlignment="1" applyProtection="1">
      <alignment horizontal="center" vertical="center" wrapText="1"/>
      <protection locked="0"/>
    </xf>
    <xf numFmtId="0" fontId="54" fillId="0" borderId="3" xfId="5" applyNumberFormat="1" applyFont="1" applyFill="1" applyBorder="1" applyAlignment="1" applyProtection="1">
      <alignment horizontal="center" vertical="center" wrapText="1"/>
      <protection locked="0"/>
    </xf>
    <xf numFmtId="167" fontId="53" fillId="0" borderId="3" xfId="13" applyNumberFormat="1" applyFont="1" applyFill="1" applyBorder="1" applyAlignment="1" applyProtection="1">
      <alignment horizontal="center" vertical="center" wrapText="1"/>
      <protection locked="0"/>
    </xf>
    <xf numFmtId="0" fontId="41" fillId="2" borderId="3" xfId="3" applyFont="1" applyFill="1" applyBorder="1" applyAlignment="1" applyProtection="1">
      <alignment horizontal="center" vertical="center" wrapText="1"/>
    </xf>
    <xf numFmtId="0" fontId="25" fillId="2" borderId="3" xfId="0" applyFont="1" applyFill="1" applyBorder="1" applyAlignment="1">
      <alignment horizontal="center" vertical="center" wrapText="1"/>
    </xf>
    <xf numFmtId="0" fontId="36" fillId="2" borderId="3" xfId="3" applyFont="1" applyFill="1" applyBorder="1" applyAlignment="1" applyProtection="1">
      <alignment horizontal="center" vertical="center" wrapText="1"/>
    </xf>
    <xf numFmtId="0" fontId="25" fillId="2" borderId="3" xfId="0" applyFont="1" applyFill="1" applyBorder="1" applyAlignment="1" applyProtection="1">
      <alignment horizontal="center" vertical="center" wrapText="1"/>
      <protection locked="0"/>
    </xf>
    <xf numFmtId="49" fontId="56" fillId="2" borderId="3" xfId="5" applyFont="1" applyFill="1" applyBorder="1" applyAlignment="1" applyProtection="1">
      <alignment horizontal="center" vertical="center" wrapText="1"/>
    </xf>
    <xf numFmtId="49" fontId="25" fillId="2" borderId="3" xfId="5" applyFont="1" applyFill="1" applyBorder="1" applyAlignment="1" applyProtection="1">
      <alignment horizontal="center" vertical="center" wrapText="1"/>
    </xf>
    <xf numFmtId="0" fontId="57" fillId="2" borderId="3" xfId="8" applyFont="1" applyFill="1" applyBorder="1" applyAlignment="1" applyProtection="1">
      <alignment horizontal="center" vertical="center" wrapText="1"/>
      <protection locked="0"/>
    </xf>
    <xf numFmtId="49" fontId="7" fillId="2" borderId="3" xfId="5" applyFill="1" applyBorder="1" applyAlignment="1" applyProtection="1">
      <alignment horizontal="justify" vertical="center" wrapText="1"/>
      <protection locked="0"/>
    </xf>
    <xf numFmtId="49" fontId="7" fillId="2" borderId="3" xfId="5" applyFill="1" applyBorder="1" applyAlignment="1" applyProtection="1">
      <alignment horizontal="left" vertical="center" wrapText="1"/>
      <protection locked="0"/>
    </xf>
    <xf numFmtId="1" fontId="0" fillId="2" borderId="3" xfId="0" applyNumberFormat="1" applyFill="1" applyBorder="1" applyAlignment="1" applyProtection="1">
      <alignment horizontal="center" vertical="center" wrapText="1"/>
      <protection locked="0"/>
    </xf>
    <xf numFmtId="49" fontId="7" fillId="2" borderId="3" xfId="5" applyFill="1" applyBorder="1" applyAlignment="1" applyProtection="1">
      <alignment horizontal="center" vertical="center" wrapText="1"/>
      <protection locked="0"/>
    </xf>
    <xf numFmtId="0" fontId="0" fillId="2" borderId="3" xfId="0" applyFill="1" applyBorder="1" applyAlignment="1" applyProtection="1">
      <alignment horizontal="center" wrapText="1"/>
      <protection locked="0"/>
    </xf>
    <xf numFmtId="49" fontId="7" fillId="2" borderId="3" xfId="5" applyFill="1" applyBorder="1" applyAlignment="1" applyProtection="1">
      <alignment vertical="center" wrapText="1"/>
      <protection locked="0"/>
    </xf>
    <xf numFmtId="0" fontId="0" fillId="2" borderId="3" xfId="0" applyFill="1" applyBorder="1" applyAlignment="1" applyProtection="1">
      <alignment horizontal="justify" vertical="center" wrapText="1"/>
      <protection locked="0"/>
    </xf>
    <xf numFmtId="49" fontId="7" fillId="2" borderId="3" xfId="5" applyFill="1" applyBorder="1" applyAlignment="1" applyProtection="1">
      <alignment horizontal="center" vertical="center" wrapText="1"/>
    </xf>
    <xf numFmtId="0" fontId="0" fillId="2" borderId="3" xfId="0" applyFill="1" applyBorder="1" applyAlignment="1" applyProtection="1">
      <alignment wrapText="1"/>
      <protection locked="0"/>
    </xf>
    <xf numFmtId="4" fontId="23" fillId="0" borderId="3" xfId="2" applyNumberFormat="1" applyFont="1" applyFill="1" applyBorder="1" applyAlignment="1" applyProtection="1">
      <alignment horizontal="center" vertical="center" wrapText="1"/>
      <protection locked="0"/>
    </xf>
    <xf numFmtId="49" fontId="7" fillId="2" borderId="3" xfId="0" applyNumberFormat="1" applyFont="1" applyFill="1" applyBorder="1" applyAlignment="1">
      <alignment horizontal="center" vertical="center" wrapText="1"/>
    </xf>
    <xf numFmtId="43" fontId="9" fillId="2" borderId="3" xfId="0" applyNumberFormat="1" applyFont="1" applyFill="1" applyBorder="1" applyAlignment="1">
      <alignment horizontal="center" vertical="center" wrapText="1"/>
    </xf>
    <xf numFmtId="1" fontId="9" fillId="2" borderId="3" xfId="0" applyNumberFormat="1" applyFont="1" applyFill="1" applyBorder="1" applyAlignment="1" applyProtection="1">
      <alignment horizontal="center" vertical="center" wrapText="1"/>
      <protection locked="0"/>
    </xf>
    <xf numFmtId="0" fontId="19" fillId="0" borderId="3" xfId="8" applyBorder="1" applyAlignment="1" applyProtection="1">
      <alignment horizontal="center" vertical="center" wrapText="1"/>
      <protection locked="0"/>
    </xf>
    <xf numFmtId="0" fontId="23" fillId="0" borderId="3" xfId="0" applyFont="1" applyBorder="1" applyAlignment="1" applyProtection="1">
      <alignment wrapText="1"/>
      <protection locked="0"/>
    </xf>
    <xf numFmtId="49" fontId="47" fillId="0" borderId="3" xfId="5" applyFont="1" applyFill="1" applyBorder="1" applyAlignment="1" applyProtection="1">
      <alignment horizontal="center" vertical="center" wrapText="1"/>
    </xf>
    <xf numFmtId="167" fontId="47" fillId="2" borderId="3" xfId="12" applyNumberFormat="1" applyFont="1" applyFill="1" applyBorder="1" applyAlignment="1">
      <alignment horizontal="center" vertical="center" wrapText="1"/>
    </xf>
    <xf numFmtId="0" fontId="49" fillId="0" borderId="14" xfId="0" applyFont="1" applyBorder="1" applyAlignment="1">
      <alignment horizontal="center" vertical="center" wrapText="1"/>
    </xf>
    <xf numFmtId="0" fontId="49" fillId="0" borderId="3" xfId="0" applyFont="1" applyBorder="1" applyAlignment="1">
      <alignment horizontal="center" vertical="center" wrapText="1"/>
    </xf>
  </cellXfs>
  <cellStyles count="14">
    <cellStyle name="BodyStyle" xfId="5" xr:uid="{BC097DCD-976A-414E-AE24-AF4094A28F42}"/>
    <cellStyle name="Currency" xfId="13" xr:uid="{C2643534-A3F7-419B-9EB6-EE9E462559EB}"/>
    <cellStyle name="HeaderStyle 2" xfId="3" xr:uid="{128BA0F9-4829-444C-9540-540EF3F073FD}"/>
    <cellStyle name="Hipervínculo" xfId="4" builtinId="8"/>
    <cellStyle name="Hipervínculo 3" xfId="8" xr:uid="{0BAA3CC2-3900-47E2-8727-EAC2282F822A}"/>
    <cellStyle name="Millares" xfId="1" builtinId="3"/>
    <cellStyle name="Moneda" xfId="2" builtinId="4"/>
    <cellStyle name="Moneda 17" xfId="7" xr:uid="{738C4802-8B11-46B8-8344-8028D91D391E}"/>
    <cellStyle name="Moneda 17 2" xfId="10" xr:uid="{E6FF3E6B-AB47-4A60-AF37-29A76F6CA3D0}"/>
    <cellStyle name="Normal" xfId="0" builtinId="0"/>
    <cellStyle name="Normal 12" xfId="12" xr:uid="{5AB2A2D7-E683-4EC6-8EB3-AA63E308D419}"/>
    <cellStyle name="Normal 2 8" xfId="9" xr:uid="{2766E225-9636-434C-AAA4-2F70731F19DA}"/>
    <cellStyle name="Normal 4" xfId="11" xr:uid="{2C97CBA1-A23F-4EFA-8A29-6CA8F2845C9B}"/>
    <cellStyle name="Numeric" xfId="6" xr:uid="{2BD40A4C-81BD-4CD3-9EEE-1918ECBF6A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planeacion@quindio.gov.co" TargetMode="External"/><Relationship Id="rId21" Type="http://schemas.openxmlformats.org/officeDocument/2006/relationships/hyperlink" Target="mailto:agricultura@gobernacionquindio.gov.co" TargetMode="External"/><Relationship Id="rId42" Type="http://schemas.openxmlformats.org/officeDocument/2006/relationships/hyperlink" Target="mailto:cultura@quindio.gov.co" TargetMode="External"/><Relationship Id="rId63" Type="http://schemas.openxmlformats.org/officeDocument/2006/relationships/hyperlink" Target="mailto:infraestructura@gobernacionquindio.gov.co" TargetMode="External"/><Relationship Id="rId84" Type="http://schemas.openxmlformats.org/officeDocument/2006/relationships/hyperlink" Target="mailto:infraestructura@gobernacionquindio.gov.co" TargetMode="External"/><Relationship Id="rId138" Type="http://schemas.openxmlformats.org/officeDocument/2006/relationships/hyperlink" Target="mailto:salud@gobernacionquindio.gov.co" TargetMode="External"/><Relationship Id="rId159" Type="http://schemas.openxmlformats.org/officeDocument/2006/relationships/hyperlink" Target="mailto:salud@gobernacionquindio.gov.co" TargetMode="External"/><Relationship Id="rId170" Type="http://schemas.openxmlformats.org/officeDocument/2006/relationships/hyperlink" Target="mailto:salud@gobernacionquindio.gov.co" TargetMode="External"/><Relationship Id="rId191" Type="http://schemas.openxmlformats.org/officeDocument/2006/relationships/hyperlink" Target="mailto:salud@gobernacionquindio.gov.co" TargetMode="External"/><Relationship Id="rId205" Type="http://schemas.openxmlformats.org/officeDocument/2006/relationships/hyperlink" Target="mailto:turismoindustriaycomercio@quindio.gov.co" TargetMode="External"/><Relationship Id="rId226" Type="http://schemas.openxmlformats.org/officeDocument/2006/relationships/hyperlink" Target="mailto:privada@gobernacionquindio.gov.co" TargetMode="External"/><Relationship Id="rId107" Type="http://schemas.openxmlformats.org/officeDocument/2006/relationships/hyperlink" Target="mailto:planeacion@quindio.gov.co" TargetMode="External"/><Relationship Id="rId11" Type="http://schemas.openxmlformats.org/officeDocument/2006/relationships/hyperlink" Target="mailto:agricultura@gobernacionquindio.gov.co" TargetMode="External"/><Relationship Id="rId32" Type="http://schemas.openxmlformats.org/officeDocument/2006/relationships/hyperlink" Target="mailto:cultura@quindio.gov.co" TargetMode="External"/><Relationship Id="rId53" Type="http://schemas.openxmlformats.org/officeDocument/2006/relationships/hyperlink" Target="mailto:educacion@gobernacionquindio.gov.co" TargetMode="External"/><Relationship Id="rId74" Type="http://schemas.openxmlformats.org/officeDocument/2006/relationships/hyperlink" Target="mailto:infraestructura@gobernacionquindio.gov.co" TargetMode="External"/><Relationship Id="rId128" Type="http://schemas.openxmlformats.org/officeDocument/2006/relationships/hyperlink" Target="mailto:planeacion@quindio.gov.co" TargetMode="External"/><Relationship Id="rId149" Type="http://schemas.openxmlformats.org/officeDocument/2006/relationships/hyperlink" Target="mailto:salud@gobernacionquindio.gov.co" TargetMode="External"/><Relationship Id="rId5" Type="http://schemas.openxmlformats.org/officeDocument/2006/relationships/hyperlink" Target="mailto:agricultura@gobernacionquindio.gov.co" TargetMode="External"/><Relationship Id="rId95" Type="http://schemas.openxmlformats.org/officeDocument/2006/relationships/hyperlink" Target="mailto:secretariainterior@quindio.gov.co" TargetMode="External"/><Relationship Id="rId160" Type="http://schemas.openxmlformats.org/officeDocument/2006/relationships/hyperlink" Target="mailto:salud@gobernacionquindio.gov.co" TargetMode="External"/><Relationship Id="rId181" Type="http://schemas.openxmlformats.org/officeDocument/2006/relationships/hyperlink" Target="mailto:salud@gobernacionquindio.gov.co" TargetMode="External"/><Relationship Id="rId216" Type="http://schemas.openxmlformats.org/officeDocument/2006/relationships/hyperlink" Target="mailto:turismoindustriaycomercio@quindio.gov.co" TargetMode="External"/><Relationship Id="rId22" Type="http://schemas.openxmlformats.org/officeDocument/2006/relationships/hyperlink" Target="mailto:agricultura@gobernacionquindio.gov.co" TargetMode="External"/><Relationship Id="rId43" Type="http://schemas.openxmlformats.org/officeDocument/2006/relationships/hyperlink" Target="mailto:cultura@quindio.gov.co" TargetMode="External"/><Relationship Id="rId64" Type="http://schemas.openxmlformats.org/officeDocument/2006/relationships/hyperlink" Target="mailto:infraestructura@gobernacionquindio.gov.co" TargetMode="External"/><Relationship Id="rId118" Type="http://schemas.openxmlformats.org/officeDocument/2006/relationships/hyperlink" Target="mailto:planeacion@quindio.gov.co" TargetMode="External"/><Relationship Id="rId139" Type="http://schemas.openxmlformats.org/officeDocument/2006/relationships/hyperlink" Target="mailto:salud@gobernacionquindio.gov.co" TargetMode="External"/><Relationship Id="rId85" Type="http://schemas.openxmlformats.org/officeDocument/2006/relationships/hyperlink" Target="mailto:infraestructura@gobernacionquindio.gov.co" TargetMode="External"/><Relationship Id="rId150" Type="http://schemas.openxmlformats.org/officeDocument/2006/relationships/hyperlink" Target="mailto:salud@gobernacionquindio.gov.co" TargetMode="External"/><Relationship Id="rId171" Type="http://schemas.openxmlformats.org/officeDocument/2006/relationships/hyperlink" Target="mailto:salud@gobernacionquindio.gov.co" TargetMode="External"/><Relationship Id="rId192" Type="http://schemas.openxmlformats.org/officeDocument/2006/relationships/hyperlink" Target="mailto:salud@gobernacionquindio.gov.co" TargetMode="External"/><Relationship Id="rId206" Type="http://schemas.openxmlformats.org/officeDocument/2006/relationships/hyperlink" Target="mailto:turismoindustriaycomercio@quindio.gov.co" TargetMode="External"/><Relationship Id="rId227" Type="http://schemas.openxmlformats.org/officeDocument/2006/relationships/hyperlink" Target="mailto:privada@gobernacionquindio.gov.co" TargetMode="External"/><Relationship Id="rId12" Type="http://schemas.openxmlformats.org/officeDocument/2006/relationships/hyperlink" Target="mailto:agricultura@gobernacionquindio.gov.co" TargetMode="External"/><Relationship Id="rId33" Type="http://schemas.openxmlformats.org/officeDocument/2006/relationships/hyperlink" Target="mailto:cultura@quindio.gov.co" TargetMode="External"/><Relationship Id="rId108" Type="http://schemas.openxmlformats.org/officeDocument/2006/relationships/hyperlink" Target="mailto:planeacion@quindio.gov.co" TargetMode="External"/><Relationship Id="rId129" Type="http://schemas.openxmlformats.org/officeDocument/2006/relationships/hyperlink" Target="mailto:notificacionesjudiciales@quindio.go.co" TargetMode="External"/><Relationship Id="rId54" Type="http://schemas.openxmlformats.org/officeDocument/2006/relationships/hyperlink" Target="mailto:educacion@gobernacionquindio.gov.co" TargetMode="External"/><Relationship Id="rId75" Type="http://schemas.openxmlformats.org/officeDocument/2006/relationships/hyperlink" Target="mailto:infraestructura@gobernacionquindio.gov.co" TargetMode="External"/><Relationship Id="rId96" Type="http://schemas.openxmlformats.org/officeDocument/2006/relationships/hyperlink" Target="mailto:secretariainterior@quindio.gov.co" TargetMode="External"/><Relationship Id="rId140" Type="http://schemas.openxmlformats.org/officeDocument/2006/relationships/hyperlink" Target="mailto:salud@gobernacionquindio.gov.co" TargetMode="External"/><Relationship Id="rId161" Type="http://schemas.openxmlformats.org/officeDocument/2006/relationships/hyperlink" Target="mailto:salud@gobernacionquindio.gov.co" TargetMode="External"/><Relationship Id="rId182" Type="http://schemas.openxmlformats.org/officeDocument/2006/relationships/hyperlink" Target="mailto:salud@gobernacionquindio.gov.co" TargetMode="External"/><Relationship Id="rId217" Type="http://schemas.openxmlformats.org/officeDocument/2006/relationships/hyperlink" Target="mailto:turismoindustriaycomercio@quindio.gov.co" TargetMode="External"/><Relationship Id="rId6" Type="http://schemas.openxmlformats.org/officeDocument/2006/relationships/hyperlink" Target="mailto:agricultura@gobernacionquindio.gov.co" TargetMode="External"/><Relationship Id="rId23" Type="http://schemas.openxmlformats.org/officeDocument/2006/relationships/hyperlink" Target="mailto:controlinterno@quindio.gov.co" TargetMode="External"/><Relationship Id="rId119" Type="http://schemas.openxmlformats.org/officeDocument/2006/relationships/hyperlink" Target="mailto:planeacion@quindio.gov.co" TargetMode="External"/><Relationship Id="rId44" Type="http://schemas.openxmlformats.org/officeDocument/2006/relationships/hyperlink" Target="mailto:cultura@quindio.gov.co" TargetMode="External"/><Relationship Id="rId65" Type="http://schemas.openxmlformats.org/officeDocument/2006/relationships/hyperlink" Target="mailto:infraestructura@gobernacionquindio.gov.co" TargetMode="External"/><Relationship Id="rId86" Type="http://schemas.openxmlformats.org/officeDocument/2006/relationships/hyperlink" Target="mailto:infraestructura@gobernacionquindio.gov.co" TargetMode="External"/><Relationship Id="rId130" Type="http://schemas.openxmlformats.org/officeDocument/2006/relationships/hyperlink" Target="mailto:notificacionesjudiciales@quindio.go.co" TargetMode="External"/><Relationship Id="rId151" Type="http://schemas.openxmlformats.org/officeDocument/2006/relationships/hyperlink" Target="mailto:salud@gobernacionquindio.gov.co" TargetMode="External"/><Relationship Id="rId172" Type="http://schemas.openxmlformats.org/officeDocument/2006/relationships/hyperlink" Target="mailto:salud@gobernacionquindio.gov.co" TargetMode="External"/><Relationship Id="rId193" Type="http://schemas.openxmlformats.org/officeDocument/2006/relationships/hyperlink" Target="mailto:salud@gobernacionquindio.gov.co" TargetMode="External"/><Relationship Id="rId207" Type="http://schemas.openxmlformats.org/officeDocument/2006/relationships/hyperlink" Target="mailto:turismoindustriaycomercio@quindio.gov.co" TargetMode="External"/><Relationship Id="rId228" Type="http://schemas.openxmlformats.org/officeDocument/2006/relationships/hyperlink" Target="mailto:privada@gobernacionquindio.gov.co" TargetMode="External"/><Relationship Id="rId13" Type="http://schemas.openxmlformats.org/officeDocument/2006/relationships/hyperlink" Target="mailto:agricultura@gobernacionquindio.gov.co" TargetMode="External"/><Relationship Id="rId109" Type="http://schemas.openxmlformats.org/officeDocument/2006/relationships/hyperlink" Target="mailto:planeacion@quindio.gov.co" TargetMode="External"/><Relationship Id="rId34" Type="http://schemas.openxmlformats.org/officeDocument/2006/relationships/hyperlink" Target="mailto:cultura@quindio.gov.co" TargetMode="External"/><Relationship Id="rId55" Type="http://schemas.openxmlformats.org/officeDocument/2006/relationships/hyperlink" Target="mailto:educacion@gobernacionquindio.gov.co" TargetMode="External"/><Relationship Id="rId76" Type="http://schemas.openxmlformats.org/officeDocument/2006/relationships/hyperlink" Target="mailto:infraestructura@gobernacionquindio.gov.co" TargetMode="External"/><Relationship Id="rId97" Type="http://schemas.openxmlformats.org/officeDocument/2006/relationships/hyperlink" Target="mailto:secretariainterior@quindio.gov.co" TargetMode="External"/><Relationship Id="rId120" Type="http://schemas.openxmlformats.org/officeDocument/2006/relationships/hyperlink" Target="mailto:planeacion@quindio.gov.co" TargetMode="External"/><Relationship Id="rId141" Type="http://schemas.openxmlformats.org/officeDocument/2006/relationships/hyperlink" Target="mailto:salud@gobernacionquindio.gov.co" TargetMode="External"/><Relationship Id="rId7" Type="http://schemas.openxmlformats.org/officeDocument/2006/relationships/hyperlink" Target="mailto:agricultura@gobernacionquindio.gov.co" TargetMode="External"/><Relationship Id="rId162" Type="http://schemas.openxmlformats.org/officeDocument/2006/relationships/hyperlink" Target="mailto:salud@gobernacionquindio.gov.co" TargetMode="External"/><Relationship Id="rId183" Type="http://schemas.openxmlformats.org/officeDocument/2006/relationships/hyperlink" Target="mailto:salud@gobernacionquindio.gov.co" TargetMode="External"/><Relationship Id="rId218" Type="http://schemas.openxmlformats.org/officeDocument/2006/relationships/hyperlink" Target="mailto:turismoindustriaycomercio@quindio.gov.co" TargetMode="External"/><Relationship Id="rId24" Type="http://schemas.openxmlformats.org/officeDocument/2006/relationships/hyperlink" Target="mailto:controlinterno@quindio.gov.co" TargetMode="External"/><Relationship Id="rId45" Type="http://schemas.openxmlformats.org/officeDocument/2006/relationships/hyperlink" Target="mailto:cultura@quindio.gov.co" TargetMode="External"/><Relationship Id="rId66" Type="http://schemas.openxmlformats.org/officeDocument/2006/relationships/hyperlink" Target="mailto:infraestructura@gobernacionquindio.gov.co" TargetMode="External"/><Relationship Id="rId87" Type="http://schemas.openxmlformats.org/officeDocument/2006/relationships/hyperlink" Target="mailto:infraestructura@gobernacionquindio.gov.co" TargetMode="External"/><Relationship Id="rId110" Type="http://schemas.openxmlformats.org/officeDocument/2006/relationships/hyperlink" Target="mailto:planeacion@quindio.gov.co" TargetMode="External"/><Relationship Id="rId131" Type="http://schemas.openxmlformats.org/officeDocument/2006/relationships/hyperlink" Target="mailto:notificacionesjudiciales@quindio.go.co" TargetMode="External"/><Relationship Id="rId152" Type="http://schemas.openxmlformats.org/officeDocument/2006/relationships/hyperlink" Target="mailto:salud@gobernacionquindio.gov.co" TargetMode="External"/><Relationship Id="rId173" Type="http://schemas.openxmlformats.org/officeDocument/2006/relationships/hyperlink" Target="mailto:salud@gobernacionquindio.gov.co" TargetMode="External"/><Relationship Id="rId194" Type="http://schemas.openxmlformats.org/officeDocument/2006/relationships/hyperlink" Target="mailto:salud@gobernacionquindio.gov.co" TargetMode="External"/><Relationship Id="rId208" Type="http://schemas.openxmlformats.org/officeDocument/2006/relationships/hyperlink" Target="mailto:turismoindustriaycomercio@quindio.gov.co" TargetMode="External"/><Relationship Id="rId229" Type="http://schemas.openxmlformats.org/officeDocument/2006/relationships/hyperlink" Target="mailto:privada@gobernacionquindio.gov.co" TargetMode="External"/><Relationship Id="rId14" Type="http://schemas.openxmlformats.org/officeDocument/2006/relationships/hyperlink" Target="mailto:agricultura@gobernacionquindio.gov.co" TargetMode="External"/><Relationship Id="rId35" Type="http://schemas.openxmlformats.org/officeDocument/2006/relationships/hyperlink" Target="mailto:cultura@quindio.gov.co" TargetMode="External"/><Relationship Id="rId56" Type="http://schemas.openxmlformats.org/officeDocument/2006/relationships/hyperlink" Target="mailto:educacion@gobernacionquindio.gov.co" TargetMode="External"/><Relationship Id="rId77" Type="http://schemas.openxmlformats.org/officeDocument/2006/relationships/hyperlink" Target="mailto:infraestructura@gobernacionquindio.gov.co" TargetMode="External"/><Relationship Id="rId100" Type="http://schemas.openxmlformats.org/officeDocument/2006/relationships/hyperlink" Target="mailto:secretariainterior@quindio.gov.co" TargetMode="External"/><Relationship Id="rId8" Type="http://schemas.openxmlformats.org/officeDocument/2006/relationships/hyperlink" Target="mailto:agricultura@gobernacionquindio.gov.co" TargetMode="External"/><Relationship Id="rId98" Type="http://schemas.openxmlformats.org/officeDocument/2006/relationships/hyperlink" Target="mailto:secretariainterior@quindio.gov.co" TargetMode="External"/><Relationship Id="rId121" Type="http://schemas.openxmlformats.org/officeDocument/2006/relationships/hyperlink" Target="mailto:planeacion@quindio.gov.co" TargetMode="External"/><Relationship Id="rId142" Type="http://schemas.openxmlformats.org/officeDocument/2006/relationships/hyperlink" Target="mailto:salud@gobernacionquindio.gov.co" TargetMode="External"/><Relationship Id="rId163" Type="http://schemas.openxmlformats.org/officeDocument/2006/relationships/hyperlink" Target="mailto:salud@gobernacionquindio.gov.co" TargetMode="External"/><Relationship Id="rId184" Type="http://schemas.openxmlformats.org/officeDocument/2006/relationships/hyperlink" Target="mailto:salud@gobernacionquindio.gov.co" TargetMode="External"/><Relationship Id="rId219" Type="http://schemas.openxmlformats.org/officeDocument/2006/relationships/hyperlink" Target="mailto:privada@gobernacionquindio.gov.co" TargetMode="External"/><Relationship Id="rId230" Type="http://schemas.openxmlformats.org/officeDocument/2006/relationships/hyperlink" Target="mailto:privada@gobernacionquindio.gov.co" TargetMode="External"/><Relationship Id="rId25" Type="http://schemas.openxmlformats.org/officeDocument/2006/relationships/hyperlink" Target="mailto:cultura@quindio.gov.co" TargetMode="External"/><Relationship Id="rId46" Type="http://schemas.openxmlformats.org/officeDocument/2006/relationships/hyperlink" Target="mailto:cultura@quindio.gov.co" TargetMode="External"/><Relationship Id="rId67" Type="http://schemas.openxmlformats.org/officeDocument/2006/relationships/hyperlink" Target="mailto:infraestructura@gobernacionquindio.gov.co" TargetMode="External"/><Relationship Id="rId116" Type="http://schemas.openxmlformats.org/officeDocument/2006/relationships/hyperlink" Target="mailto:planeacion@quindio.gov.co" TargetMode="External"/><Relationship Id="rId137" Type="http://schemas.openxmlformats.org/officeDocument/2006/relationships/hyperlink" Target="mailto:salud@gobernacionquindio.gov.co" TargetMode="External"/><Relationship Id="rId158" Type="http://schemas.openxmlformats.org/officeDocument/2006/relationships/hyperlink" Target="mailto:salud@gobernacionquindio.gov.co" TargetMode="External"/><Relationship Id="rId20" Type="http://schemas.openxmlformats.org/officeDocument/2006/relationships/hyperlink" Target="mailto:agricultura@gobernacionquindio.gov.co" TargetMode="External"/><Relationship Id="rId41" Type="http://schemas.openxmlformats.org/officeDocument/2006/relationships/hyperlink" Target="mailto:cultura@quindio.gov.co" TargetMode="External"/><Relationship Id="rId62" Type="http://schemas.openxmlformats.org/officeDocument/2006/relationships/hyperlink" Target="mailto:infraestructura@gobernacionquindio.gov.co" TargetMode="External"/><Relationship Id="rId83" Type="http://schemas.openxmlformats.org/officeDocument/2006/relationships/hyperlink" Target="mailto:infraestructura@gobernacionquindio.gov.co" TargetMode="External"/><Relationship Id="rId88" Type="http://schemas.openxmlformats.org/officeDocument/2006/relationships/hyperlink" Target="mailto:infraestructura@gobernacionquindio.gov.co" TargetMode="External"/><Relationship Id="rId111" Type="http://schemas.openxmlformats.org/officeDocument/2006/relationships/hyperlink" Target="mailto:planeacion@quindio.gov.co" TargetMode="External"/><Relationship Id="rId132" Type="http://schemas.openxmlformats.org/officeDocument/2006/relationships/hyperlink" Target="mailto:salud@gobernacionquindio.gov.co" TargetMode="External"/><Relationship Id="rId153" Type="http://schemas.openxmlformats.org/officeDocument/2006/relationships/hyperlink" Target="mailto:salud@gobernacionquindio.gov.co" TargetMode="External"/><Relationship Id="rId174" Type="http://schemas.openxmlformats.org/officeDocument/2006/relationships/hyperlink" Target="mailto:salud@gobernacionquindio.gov.co" TargetMode="External"/><Relationship Id="rId179" Type="http://schemas.openxmlformats.org/officeDocument/2006/relationships/hyperlink" Target="mailto:salud@gobernacionquindio.gov.co" TargetMode="External"/><Relationship Id="rId195" Type="http://schemas.openxmlformats.org/officeDocument/2006/relationships/hyperlink" Target="mailto:salud@gobernacionquindio.gov.co" TargetMode="External"/><Relationship Id="rId209" Type="http://schemas.openxmlformats.org/officeDocument/2006/relationships/hyperlink" Target="mailto:turismoindustriaycomercio@quindio.gov.co" TargetMode="External"/><Relationship Id="rId190" Type="http://schemas.openxmlformats.org/officeDocument/2006/relationships/hyperlink" Target="mailto:salud@gobernacionquindio.gov.co" TargetMode="External"/><Relationship Id="rId204" Type="http://schemas.openxmlformats.org/officeDocument/2006/relationships/hyperlink" Target="mailto:turismoindustriaycomercio@quindio.gov.co" TargetMode="External"/><Relationship Id="rId220" Type="http://schemas.openxmlformats.org/officeDocument/2006/relationships/hyperlink" Target="mailto:privada@gobernacionquindio.gov.co" TargetMode="External"/><Relationship Id="rId225" Type="http://schemas.openxmlformats.org/officeDocument/2006/relationships/hyperlink" Target="mailto:privada@gobernacionquindio.gov.co" TargetMode="External"/><Relationship Id="rId15" Type="http://schemas.openxmlformats.org/officeDocument/2006/relationships/hyperlink" Target="mailto:agricultura@gobernacionquindio.gov.co" TargetMode="External"/><Relationship Id="rId36" Type="http://schemas.openxmlformats.org/officeDocument/2006/relationships/hyperlink" Target="mailto:cultura@quindio.gov.co" TargetMode="External"/><Relationship Id="rId57" Type="http://schemas.openxmlformats.org/officeDocument/2006/relationships/hyperlink" Target="mailto:educacion@gobernacionquindio.gov.co" TargetMode="External"/><Relationship Id="rId106" Type="http://schemas.openxmlformats.org/officeDocument/2006/relationships/hyperlink" Target="mailto:planeacion@quindio.gov.co" TargetMode="External"/><Relationship Id="rId127" Type="http://schemas.openxmlformats.org/officeDocument/2006/relationships/hyperlink" Target="mailto:planeacion@quindio.gov.co" TargetMode="External"/><Relationship Id="rId10" Type="http://schemas.openxmlformats.org/officeDocument/2006/relationships/hyperlink" Target="mailto:agricultura@gobernacionquindio.gov.co" TargetMode="External"/><Relationship Id="rId31" Type="http://schemas.openxmlformats.org/officeDocument/2006/relationships/hyperlink" Target="mailto:cultura@quindio.gov.co" TargetMode="External"/><Relationship Id="rId52" Type="http://schemas.openxmlformats.org/officeDocument/2006/relationships/hyperlink" Target="mailto:educacion@gobernacionquindio.gov.co" TargetMode="External"/><Relationship Id="rId73" Type="http://schemas.openxmlformats.org/officeDocument/2006/relationships/hyperlink" Target="mailto:infraestructura@gobernacionquindio.gov.co" TargetMode="External"/><Relationship Id="rId78" Type="http://schemas.openxmlformats.org/officeDocument/2006/relationships/hyperlink" Target="mailto:infraestructura@gobernacionquindio.gov.co" TargetMode="External"/><Relationship Id="rId94" Type="http://schemas.openxmlformats.org/officeDocument/2006/relationships/hyperlink" Target="mailto:secretariainterior@quindio.gov.co" TargetMode="External"/><Relationship Id="rId99" Type="http://schemas.openxmlformats.org/officeDocument/2006/relationships/hyperlink" Target="mailto:secretariainterior@quindio.gov.co" TargetMode="External"/><Relationship Id="rId101" Type="http://schemas.openxmlformats.org/officeDocument/2006/relationships/hyperlink" Target="mailto:secretariainterior@quindio.gov.co" TargetMode="External"/><Relationship Id="rId122" Type="http://schemas.openxmlformats.org/officeDocument/2006/relationships/hyperlink" Target="mailto:planeacion@quindio.gov.co" TargetMode="External"/><Relationship Id="rId143" Type="http://schemas.openxmlformats.org/officeDocument/2006/relationships/hyperlink" Target="mailto:salud@gobernacionquindio.gov.co" TargetMode="External"/><Relationship Id="rId148" Type="http://schemas.openxmlformats.org/officeDocument/2006/relationships/hyperlink" Target="mailto:salud@gobernacionquindio.gov.co" TargetMode="External"/><Relationship Id="rId164" Type="http://schemas.openxmlformats.org/officeDocument/2006/relationships/hyperlink" Target="mailto:salud@gobernacionquindio.gov.co" TargetMode="External"/><Relationship Id="rId169" Type="http://schemas.openxmlformats.org/officeDocument/2006/relationships/hyperlink" Target="mailto:salud@gobernacionquindio.gov.co" TargetMode="External"/><Relationship Id="rId185" Type="http://schemas.openxmlformats.org/officeDocument/2006/relationships/hyperlink" Target="mailto:salud@gobernacionquindio.gov.co" TargetMode="External"/><Relationship Id="rId4" Type="http://schemas.openxmlformats.org/officeDocument/2006/relationships/hyperlink" Target="mailto:agricultura@gobernacionquindio.gov.co" TargetMode="External"/><Relationship Id="rId9" Type="http://schemas.openxmlformats.org/officeDocument/2006/relationships/hyperlink" Target="mailto:agricultura@gobernacionquindio.gov.co" TargetMode="External"/><Relationship Id="rId180" Type="http://schemas.openxmlformats.org/officeDocument/2006/relationships/hyperlink" Target="mailto:salud@gobernacionquindio.gov.co" TargetMode="External"/><Relationship Id="rId210" Type="http://schemas.openxmlformats.org/officeDocument/2006/relationships/hyperlink" Target="mailto:turismoindustriaycomercio@quindio.gov.co" TargetMode="External"/><Relationship Id="rId215" Type="http://schemas.openxmlformats.org/officeDocument/2006/relationships/hyperlink" Target="mailto:turismoindustriaycomercio@quindio.gov.co" TargetMode="External"/><Relationship Id="rId26" Type="http://schemas.openxmlformats.org/officeDocument/2006/relationships/hyperlink" Target="mailto:cultura@quindio.gov.co" TargetMode="External"/><Relationship Id="rId47" Type="http://schemas.openxmlformats.org/officeDocument/2006/relationships/hyperlink" Target="mailto:cultura@quindio.gov.co" TargetMode="External"/><Relationship Id="rId68" Type="http://schemas.openxmlformats.org/officeDocument/2006/relationships/hyperlink" Target="mailto:infraestructura@gobernacionquindio.gov.co" TargetMode="External"/><Relationship Id="rId89" Type="http://schemas.openxmlformats.org/officeDocument/2006/relationships/hyperlink" Target="mailto:infraestructura@gobernacionquindio.gov.co" TargetMode="External"/><Relationship Id="rId112" Type="http://schemas.openxmlformats.org/officeDocument/2006/relationships/hyperlink" Target="mailto:planeacion@quindio.gov.co" TargetMode="External"/><Relationship Id="rId133" Type="http://schemas.openxmlformats.org/officeDocument/2006/relationships/hyperlink" Target="mailto:salud@gobernacionquindio.gov.co" TargetMode="External"/><Relationship Id="rId154" Type="http://schemas.openxmlformats.org/officeDocument/2006/relationships/hyperlink" Target="mailto:salud@gobernacionquindio.gov.co" TargetMode="External"/><Relationship Id="rId175" Type="http://schemas.openxmlformats.org/officeDocument/2006/relationships/hyperlink" Target="mailto:salud@gobernacionquindio.gov.co" TargetMode="External"/><Relationship Id="rId196" Type="http://schemas.openxmlformats.org/officeDocument/2006/relationships/hyperlink" Target="mailto:salud@gobernacionquindio.gov.co" TargetMode="External"/><Relationship Id="rId200" Type="http://schemas.openxmlformats.org/officeDocument/2006/relationships/hyperlink" Target="mailto:salud@gobernacionquindio.gov.co" TargetMode="External"/><Relationship Id="rId16" Type="http://schemas.openxmlformats.org/officeDocument/2006/relationships/hyperlink" Target="mailto:agricultura@gobernacionquindio.gov.co" TargetMode="External"/><Relationship Id="rId221" Type="http://schemas.openxmlformats.org/officeDocument/2006/relationships/hyperlink" Target="mailto:privada@gobernacionquindio.gov.co" TargetMode="External"/><Relationship Id="rId37" Type="http://schemas.openxmlformats.org/officeDocument/2006/relationships/hyperlink" Target="mailto:cultura@quindio.gov.co" TargetMode="External"/><Relationship Id="rId58" Type="http://schemas.openxmlformats.org/officeDocument/2006/relationships/hyperlink" Target="mailto:educacion@gobernacionquindio.gov.co" TargetMode="External"/><Relationship Id="rId79" Type="http://schemas.openxmlformats.org/officeDocument/2006/relationships/hyperlink" Target="mailto:infraestructura@gobernacionquindio.gov.co" TargetMode="External"/><Relationship Id="rId102" Type="http://schemas.openxmlformats.org/officeDocument/2006/relationships/hyperlink" Target="mailto:secretariainterior@quindio.gov.co" TargetMode="External"/><Relationship Id="rId123" Type="http://schemas.openxmlformats.org/officeDocument/2006/relationships/hyperlink" Target="mailto:planeacion@quindio.gov.co" TargetMode="External"/><Relationship Id="rId144" Type="http://schemas.openxmlformats.org/officeDocument/2006/relationships/hyperlink" Target="mailto:salud@gobernacionquindio.gov.co" TargetMode="External"/><Relationship Id="rId90" Type="http://schemas.openxmlformats.org/officeDocument/2006/relationships/hyperlink" Target="mailto:infraestructura@gobernacionquindio.gov.co" TargetMode="External"/><Relationship Id="rId165" Type="http://schemas.openxmlformats.org/officeDocument/2006/relationships/hyperlink" Target="mailto:salud@gobernacionquindio.gov.co" TargetMode="External"/><Relationship Id="rId186" Type="http://schemas.openxmlformats.org/officeDocument/2006/relationships/hyperlink" Target="mailto:salud@gobernacionquindio.gov.co" TargetMode="External"/><Relationship Id="rId211" Type="http://schemas.openxmlformats.org/officeDocument/2006/relationships/hyperlink" Target="mailto:turismoindustriaycomercio@quindio.gov.co" TargetMode="External"/><Relationship Id="rId27" Type="http://schemas.openxmlformats.org/officeDocument/2006/relationships/hyperlink" Target="mailto:cultura@quindio.gov.co" TargetMode="External"/><Relationship Id="rId48" Type="http://schemas.openxmlformats.org/officeDocument/2006/relationships/hyperlink" Target="mailto:cultura@quindio.gov.co" TargetMode="External"/><Relationship Id="rId69" Type="http://schemas.openxmlformats.org/officeDocument/2006/relationships/hyperlink" Target="mailto:infraestructura@gobernacionquindio.gov.co" TargetMode="External"/><Relationship Id="rId113" Type="http://schemas.openxmlformats.org/officeDocument/2006/relationships/hyperlink" Target="mailto:planeacion@quindio.gov.co" TargetMode="External"/><Relationship Id="rId134" Type="http://schemas.openxmlformats.org/officeDocument/2006/relationships/hyperlink" Target="mailto:salud@gobernacionquindio.gov.co" TargetMode="External"/><Relationship Id="rId80" Type="http://schemas.openxmlformats.org/officeDocument/2006/relationships/hyperlink" Target="mailto:infraestructura@gobernacionquindio.gov.co" TargetMode="External"/><Relationship Id="rId155" Type="http://schemas.openxmlformats.org/officeDocument/2006/relationships/hyperlink" Target="mailto:salud@gobernacionquindio.gov.co" TargetMode="External"/><Relationship Id="rId176" Type="http://schemas.openxmlformats.org/officeDocument/2006/relationships/hyperlink" Target="mailto:salud@gobernacionquindio.gov.co" TargetMode="External"/><Relationship Id="rId197" Type="http://schemas.openxmlformats.org/officeDocument/2006/relationships/hyperlink" Target="mailto:salud@gobernacionquindio.gov.co" TargetMode="External"/><Relationship Id="rId201" Type="http://schemas.openxmlformats.org/officeDocument/2006/relationships/hyperlink" Target="mailto:salud@gobernacionquindio.gov.co" TargetMode="External"/><Relationship Id="rId222" Type="http://schemas.openxmlformats.org/officeDocument/2006/relationships/hyperlink" Target="mailto:privada@gobernacionquindio.gov.co" TargetMode="External"/><Relationship Id="rId17" Type="http://schemas.openxmlformats.org/officeDocument/2006/relationships/hyperlink" Target="mailto:agricultura@gobernacionquindio.gov.co" TargetMode="External"/><Relationship Id="rId38" Type="http://schemas.openxmlformats.org/officeDocument/2006/relationships/hyperlink" Target="mailto:cultura@quindio.gov.co" TargetMode="External"/><Relationship Id="rId59" Type="http://schemas.openxmlformats.org/officeDocument/2006/relationships/hyperlink" Target="mailto:infraestructura@gobernacionquindio.gov.co" TargetMode="External"/><Relationship Id="rId103" Type="http://schemas.openxmlformats.org/officeDocument/2006/relationships/hyperlink" Target="mailto:secretariainterior@quindio.gov.co" TargetMode="External"/><Relationship Id="rId124" Type="http://schemas.openxmlformats.org/officeDocument/2006/relationships/hyperlink" Target="mailto:planeacion@quindio.gov.co" TargetMode="External"/><Relationship Id="rId70" Type="http://schemas.openxmlformats.org/officeDocument/2006/relationships/hyperlink" Target="mailto:infraestructura@gobernacionquindio.gov.co" TargetMode="External"/><Relationship Id="rId91" Type="http://schemas.openxmlformats.org/officeDocument/2006/relationships/hyperlink" Target="mailto:infraestructura@gobernacionquindio.gov.co" TargetMode="External"/><Relationship Id="rId145" Type="http://schemas.openxmlformats.org/officeDocument/2006/relationships/hyperlink" Target="mailto:salud@gobernacionquindio.gov.co" TargetMode="External"/><Relationship Id="rId166" Type="http://schemas.openxmlformats.org/officeDocument/2006/relationships/hyperlink" Target="mailto:salud@gobernacionquindio.gov.co" TargetMode="External"/><Relationship Id="rId187" Type="http://schemas.openxmlformats.org/officeDocument/2006/relationships/hyperlink" Target="mailto:salud@gobernacionquindio.gov.co" TargetMode="External"/><Relationship Id="rId1" Type="http://schemas.openxmlformats.org/officeDocument/2006/relationships/hyperlink" Target="mailto:controlinternodisciplinario@quindio.gov,co" TargetMode="External"/><Relationship Id="rId212" Type="http://schemas.openxmlformats.org/officeDocument/2006/relationships/hyperlink" Target="mailto:turismoindustriaycomercio@quindio.gov.co" TargetMode="External"/><Relationship Id="rId28" Type="http://schemas.openxmlformats.org/officeDocument/2006/relationships/hyperlink" Target="mailto:cultura@quindio.gov.co" TargetMode="External"/><Relationship Id="rId49" Type="http://schemas.openxmlformats.org/officeDocument/2006/relationships/hyperlink" Target="mailto:cultura@quindio.gov.co" TargetMode="External"/><Relationship Id="rId114" Type="http://schemas.openxmlformats.org/officeDocument/2006/relationships/hyperlink" Target="mailto:planeacion@quindio.gov.co" TargetMode="External"/><Relationship Id="rId60" Type="http://schemas.openxmlformats.org/officeDocument/2006/relationships/hyperlink" Target="mailto:infraestructura@gobernacionquindio.gov.co" TargetMode="External"/><Relationship Id="rId81" Type="http://schemas.openxmlformats.org/officeDocument/2006/relationships/hyperlink" Target="mailto:infraestructura@gobernacionquindio.gov.co" TargetMode="External"/><Relationship Id="rId135" Type="http://schemas.openxmlformats.org/officeDocument/2006/relationships/hyperlink" Target="mailto:salud@gobernacionquindio.gov.co" TargetMode="External"/><Relationship Id="rId156" Type="http://schemas.openxmlformats.org/officeDocument/2006/relationships/hyperlink" Target="mailto:salud@gobernacionquindio.gov.co" TargetMode="External"/><Relationship Id="rId177" Type="http://schemas.openxmlformats.org/officeDocument/2006/relationships/hyperlink" Target="mailto:salud@gobernacionquindio.gov.co" TargetMode="External"/><Relationship Id="rId198" Type="http://schemas.openxmlformats.org/officeDocument/2006/relationships/hyperlink" Target="mailto:salud@gobernacionquindio.gov.co" TargetMode="External"/><Relationship Id="rId202" Type="http://schemas.openxmlformats.org/officeDocument/2006/relationships/hyperlink" Target="mailto:salud@gobernacionquindio.gov.co" TargetMode="External"/><Relationship Id="rId223" Type="http://schemas.openxmlformats.org/officeDocument/2006/relationships/hyperlink" Target="mailto:privada@gobernacionquindio.gov.co" TargetMode="External"/><Relationship Id="rId18" Type="http://schemas.openxmlformats.org/officeDocument/2006/relationships/hyperlink" Target="mailto:agricultura@gobernacionquindio.gov.co" TargetMode="External"/><Relationship Id="rId39" Type="http://schemas.openxmlformats.org/officeDocument/2006/relationships/hyperlink" Target="mailto:cultura@quindio.gov.co" TargetMode="External"/><Relationship Id="rId50" Type="http://schemas.openxmlformats.org/officeDocument/2006/relationships/hyperlink" Target="mailto:educacion@gobernacionquindio.gov.co" TargetMode="External"/><Relationship Id="rId104" Type="http://schemas.openxmlformats.org/officeDocument/2006/relationships/hyperlink" Target="mailto:secretariainterior@quindio.gov.co" TargetMode="External"/><Relationship Id="rId125" Type="http://schemas.openxmlformats.org/officeDocument/2006/relationships/hyperlink" Target="mailto:planeacion@quindio.gov.co" TargetMode="External"/><Relationship Id="rId146" Type="http://schemas.openxmlformats.org/officeDocument/2006/relationships/hyperlink" Target="mailto:salud@gobernacionquindio.gov.co" TargetMode="External"/><Relationship Id="rId167" Type="http://schemas.openxmlformats.org/officeDocument/2006/relationships/hyperlink" Target="mailto:salud@gobernacionquindio.gov.co" TargetMode="External"/><Relationship Id="rId188" Type="http://schemas.openxmlformats.org/officeDocument/2006/relationships/hyperlink" Target="mailto:salud@gobernacionquindio.gov.co" TargetMode="External"/><Relationship Id="rId71" Type="http://schemas.openxmlformats.org/officeDocument/2006/relationships/hyperlink" Target="mailto:infraestructura@gobernacionquindio.gov.co" TargetMode="External"/><Relationship Id="rId92" Type="http://schemas.openxmlformats.org/officeDocument/2006/relationships/hyperlink" Target="mailto:infraestructura@gobernacionquindio.gov.co" TargetMode="External"/><Relationship Id="rId213" Type="http://schemas.openxmlformats.org/officeDocument/2006/relationships/hyperlink" Target="mailto:turismoindustriaycomercio@quindio.gov.co" TargetMode="External"/><Relationship Id="rId2" Type="http://schemas.openxmlformats.org/officeDocument/2006/relationships/hyperlink" Target="mailto:controlinternodisciplinario@quindio.gov,co" TargetMode="External"/><Relationship Id="rId29" Type="http://schemas.openxmlformats.org/officeDocument/2006/relationships/hyperlink" Target="mailto:cultura@quindio.gov.co" TargetMode="External"/><Relationship Id="rId40" Type="http://schemas.openxmlformats.org/officeDocument/2006/relationships/hyperlink" Target="mailto:cultura@quindio.gov.co" TargetMode="External"/><Relationship Id="rId115" Type="http://schemas.openxmlformats.org/officeDocument/2006/relationships/hyperlink" Target="mailto:planeacion@quindio.gov.co" TargetMode="External"/><Relationship Id="rId136" Type="http://schemas.openxmlformats.org/officeDocument/2006/relationships/hyperlink" Target="mailto:salud@gobernacionquindio.gov.co" TargetMode="External"/><Relationship Id="rId157" Type="http://schemas.openxmlformats.org/officeDocument/2006/relationships/hyperlink" Target="mailto:salud@gobernacionquindio.gov.co" TargetMode="External"/><Relationship Id="rId178" Type="http://schemas.openxmlformats.org/officeDocument/2006/relationships/hyperlink" Target="mailto:salud@gobernacionquindio.gov.co" TargetMode="External"/><Relationship Id="rId61" Type="http://schemas.openxmlformats.org/officeDocument/2006/relationships/hyperlink" Target="mailto:infraestructura@gobernacionquindio.gov.co" TargetMode="External"/><Relationship Id="rId82" Type="http://schemas.openxmlformats.org/officeDocument/2006/relationships/hyperlink" Target="mailto:infraestructura@gobernacionquindio.gov.co" TargetMode="External"/><Relationship Id="rId199" Type="http://schemas.openxmlformats.org/officeDocument/2006/relationships/hyperlink" Target="mailto:salud@gobernacionquindio.gov.co" TargetMode="External"/><Relationship Id="rId203" Type="http://schemas.openxmlformats.org/officeDocument/2006/relationships/hyperlink" Target="mailto:salud@gobernacionquindio.gov.co" TargetMode="External"/><Relationship Id="rId19" Type="http://schemas.openxmlformats.org/officeDocument/2006/relationships/hyperlink" Target="mailto:agricultura@gobernacionquindio.gov.co" TargetMode="External"/><Relationship Id="rId224" Type="http://schemas.openxmlformats.org/officeDocument/2006/relationships/hyperlink" Target="mailto:privada@gobernacionquindio.gov.co" TargetMode="External"/><Relationship Id="rId30" Type="http://schemas.openxmlformats.org/officeDocument/2006/relationships/hyperlink" Target="mailto:cultura@quindio.gov.co" TargetMode="External"/><Relationship Id="rId105" Type="http://schemas.openxmlformats.org/officeDocument/2006/relationships/hyperlink" Target="mailto:planeacion@quindio.gov.co" TargetMode="External"/><Relationship Id="rId126" Type="http://schemas.openxmlformats.org/officeDocument/2006/relationships/hyperlink" Target="mailto:planeacion@quindio.gov.co" TargetMode="External"/><Relationship Id="rId147" Type="http://schemas.openxmlformats.org/officeDocument/2006/relationships/hyperlink" Target="mailto:salud@gobernacionquindio.gov.co" TargetMode="External"/><Relationship Id="rId168" Type="http://schemas.openxmlformats.org/officeDocument/2006/relationships/hyperlink" Target="mailto:salud@gobernacionquindio.gov.co" TargetMode="External"/><Relationship Id="rId51" Type="http://schemas.openxmlformats.org/officeDocument/2006/relationships/hyperlink" Target="mailto:educacion@gobernacionquindio.gov.co" TargetMode="External"/><Relationship Id="rId72" Type="http://schemas.openxmlformats.org/officeDocument/2006/relationships/hyperlink" Target="mailto:infraestructura@gobernacionquindio.gov.co" TargetMode="External"/><Relationship Id="rId93" Type="http://schemas.openxmlformats.org/officeDocument/2006/relationships/hyperlink" Target="mailto:secretariainterior@quindio.gov.co" TargetMode="External"/><Relationship Id="rId189" Type="http://schemas.openxmlformats.org/officeDocument/2006/relationships/hyperlink" Target="mailto:salud@gobernacionquindio.gov.co" TargetMode="External"/><Relationship Id="rId3" Type="http://schemas.openxmlformats.org/officeDocument/2006/relationships/hyperlink" Target="mailto:agricultura@gobernacionquindio.gov.co" TargetMode="External"/><Relationship Id="rId214" Type="http://schemas.openxmlformats.org/officeDocument/2006/relationships/hyperlink" Target="mailto:turismoindustriaycomercio@quindio.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BAE55-E522-4320-B586-554115840778}">
  <dimension ref="A1:S440"/>
  <sheetViews>
    <sheetView tabSelected="1" topLeftCell="A10" workbookViewId="0">
      <selection activeCell="B2" sqref="B2"/>
    </sheetView>
  </sheetViews>
  <sheetFormatPr baseColWidth="10" defaultRowHeight="15"/>
  <cols>
    <col min="1" max="1" width="21.5703125" customWidth="1"/>
    <col min="2" max="2" width="29.5703125" style="132" customWidth="1"/>
    <col min="9" max="9" width="23.85546875" customWidth="1"/>
    <col min="10" max="10" width="26.5703125" customWidth="1"/>
  </cols>
  <sheetData>
    <row r="1" spans="1:19" s="38" customFormat="1" ht="274.5" thickTop="1" thickBot="1">
      <c r="A1" s="33" t="s">
        <v>0</v>
      </c>
      <c r="B1" s="34" t="s">
        <v>1</v>
      </c>
      <c r="C1" s="35" t="s">
        <v>2</v>
      </c>
      <c r="D1" s="35" t="s">
        <v>3</v>
      </c>
      <c r="E1" s="35" t="s">
        <v>4</v>
      </c>
      <c r="F1" s="35" t="s">
        <v>5</v>
      </c>
      <c r="G1" s="35" t="s">
        <v>6</v>
      </c>
      <c r="H1" s="35" t="s">
        <v>7</v>
      </c>
      <c r="I1" s="35" t="s">
        <v>8</v>
      </c>
      <c r="J1" s="35" t="s">
        <v>9</v>
      </c>
      <c r="K1" s="35" t="s">
        <v>10</v>
      </c>
      <c r="L1" s="35" t="s">
        <v>11</v>
      </c>
      <c r="M1" s="35" t="s">
        <v>12</v>
      </c>
      <c r="N1" s="35" t="s">
        <v>13</v>
      </c>
      <c r="O1" s="35" t="s">
        <v>14</v>
      </c>
      <c r="P1" s="35" t="s">
        <v>15</v>
      </c>
      <c r="Q1" s="35" t="s">
        <v>16</v>
      </c>
      <c r="R1" s="36" t="s">
        <v>17</v>
      </c>
      <c r="S1" s="37" t="s">
        <v>18</v>
      </c>
    </row>
    <row r="2" spans="1:19" ht="201.75" thickTop="1" thickBot="1">
      <c r="A2" s="1">
        <v>80111701</v>
      </c>
      <c r="B2" s="2" t="s">
        <v>19</v>
      </c>
      <c r="C2" s="2">
        <v>1</v>
      </c>
      <c r="D2" s="2">
        <v>2</v>
      </c>
      <c r="E2" s="2">
        <v>7</v>
      </c>
      <c r="F2" s="2">
        <v>1</v>
      </c>
      <c r="G2" s="2" t="s">
        <v>20</v>
      </c>
      <c r="H2" s="2">
        <v>0</v>
      </c>
      <c r="I2" s="3">
        <v>350000000</v>
      </c>
      <c r="J2" s="3">
        <v>350000000</v>
      </c>
      <c r="K2" s="4">
        <v>0</v>
      </c>
      <c r="L2" s="4">
        <v>0</v>
      </c>
      <c r="M2" s="2" t="s">
        <v>21</v>
      </c>
      <c r="N2" s="5" t="s">
        <v>22</v>
      </c>
      <c r="O2" s="2" t="s">
        <v>23</v>
      </c>
      <c r="P2" s="2">
        <v>7417700</v>
      </c>
      <c r="Q2" s="6" t="s">
        <v>24</v>
      </c>
      <c r="R2" s="133">
        <v>0</v>
      </c>
      <c r="S2" s="7">
        <v>1</v>
      </c>
    </row>
    <row r="3" spans="1:19" ht="216" thickTop="1" thickBot="1">
      <c r="A3" s="8">
        <v>80111701</v>
      </c>
      <c r="B3" s="2" t="s">
        <v>25</v>
      </c>
      <c r="C3" s="2">
        <v>1</v>
      </c>
      <c r="D3" s="2">
        <v>2</v>
      </c>
      <c r="E3" s="2">
        <v>7</v>
      </c>
      <c r="F3" s="2">
        <v>1</v>
      </c>
      <c r="G3" s="2" t="s">
        <v>20</v>
      </c>
      <c r="H3" s="2">
        <v>0</v>
      </c>
      <c r="I3" s="3">
        <v>250000000</v>
      </c>
      <c r="J3" s="3">
        <v>250000000</v>
      </c>
      <c r="K3" s="4">
        <v>0</v>
      </c>
      <c r="L3" s="4">
        <v>0</v>
      </c>
      <c r="M3" s="2" t="s">
        <v>21</v>
      </c>
      <c r="N3" s="5" t="s">
        <v>22</v>
      </c>
      <c r="O3" s="2" t="s">
        <v>23</v>
      </c>
      <c r="P3" s="2">
        <v>7417700</v>
      </c>
      <c r="Q3" s="6" t="s">
        <v>24</v>
      </c>
      <c r="R3" s="133">
        <v>0</v>
      </c>
      <c r="S3" s="7">
        <v>1</v>
      </c>
    </row>
    <row r="4" spans="1:19" ht="173.25" thickTop="1" thickBot="1">
      <c r="A4" s="9" t="s">
        <v>26</v>
      </c>
      <c r="B4" s="2" t="s">
        <v>27</v>
      </c>
      <c r="C4" s="4">
        <v>1</v>
      </c>
      <c r="D4" s="4">
        <v>2</v>
      </c>
      <c r="E4" s="4">
        <v>12</v>
      </c>
      <c r="F4" s="4">
        <v>1</v>
      </c>
      <c r="G4" s="2" t="s">
        <v>28</v>
      </c>
      <c r="H4" s="4">
        <v>0</v>
      </c>
      <c r="I4" s="3">
        <v>100000000</v>
      </c>
      <c r="J4" s="3">
        <v>100000000</v>
      </c>
      <c r="K4" s="4">
        <v>0</v>
      </c>
      <c r="L4" s="4">
        <v>0</v>
      </c>
      <c r="M4" s="2" t="s">
        <v>21</v>
      </c>
      <c r="N4" s="5" t="s">
        <v>22</v>
      </c>
      <c r="O4" s="2" t="s">
        <v>23</v>
      </c>
      <c r="P4" s="4">
        <v>7417700</v>
      </c>
      <c r="Q4" s="6" t="s">
        <v>24</v>
      </c>
      <c r="R4" s="133">
        <v>0</v>
      </c>
      <c r="S4" s="7">
        <v>1</v>
      </c>
    </row>
    <row r="5" spans="1:19" ht="258.75" thickTop="1" thickBot="1">
      <c r="A5" s="8">
        <v>72101504</v>
      </c>
      <c r="B5" s="2" t="s">
        <v>29</v>
      </c>
      <c r="C5" s="2">
        <v>1</v>
      </c>
      <c r="D5" s="2">
        <v>1</v>
      </c>
      <c r="E5" s="2">
        <v>12</v>
      </c>
      <c r="F5" s="2">
        <v>1</v>
      </c>
      <c r="G5" s="2" t="s">
        <v>30</v>
      </c>
      <c r="H5" s="4">
        <v>0</v>
      </c>
      <c r="I5" s="3">
        <v>20000000</v>
      </c>
      <c r="J5" s="3">
        <v>20000000</v>
      </c>
      <c r="K5" s="4">
        <v>0</v>
      </c>
      <c r="L5" s="4">
        <v>0</v>
      </c>
      <c r="M5" s="2" t="s">
        <v>21</v>
      </c>
      <c r="N5" s="5" t="s">
        <v>22</v>
      </c>
      <c r="O5" s="2" t="s">
        <v>23</v>
      </c>
      <c r="P5" s="4">
        <v>7417700</v>
      </c>
      <c r="Q5" s="6" t="s">
        <v>24</v>
      </c>
      <c r="R5" s="133">
        <v>0</v>
      </c>
      <c r="S5" s="7">
        <v>1</v>
      </c>
    </row>
    <row r="6" spans="1:19" ht="273" thickTop="1" thickBot="1">
      <c r="A6" s="10">
        <v>85122201</v>
      </c>
      <c r="B6" s="11" t="s">
        <v>31</v>
      </c>
      <c r="C6" s="4">
        <v>3</v>
      </c>
      <c r="D6" s="4">
        <v>4</v>
      </c>
      <c r="E6" s="4">
        <v>9</v>
      </c>
      <c r="F6" s="4">
        <v>1</v>
      </c>
      <c r="G6" s="4" t="s">
        <v>30</v>
      </c>
      <c r="H6" s="4">
        <v>0</v>
      </c>
      <c r="I6" s="3">
        <v>15000000</v>
      </c>
      <c r="J6" s="3">
        <v>15000000</v>
      </c>
      <c r="K6" s="4">
        <v>0</v>
      </c>
      <c r="L6" s="4">
        <v>0</v>
      </c>
      <c r="M6" s="2" t="s">
        <v>21</v>
      </c>
      <c r="N6" s="5" t="s">
        <v>22</v>
      </c>
      <c r="O6" s="2" t="s">
        <v>23</v>
      </c>
      <c r="P6" s="4">
        <v>7417700</v>
      </c>
      <c r="Q6" s="6" t="s">
        <v>24</v>
      </c>
      <c r="R6" s="133">
        <v>0</v>
      </c>
      <c r="S6" s="7">
        <v>1</v>
      </c>
    </row>
    <row r="7" spans="1:19" ht="226.5" thickTop="1" thickBot="1">
      <c r="A7" s="10">
        <v>90101603</v>
      </c>
      <c r="B7" s="4" t="s">
        <v>32</v>
      </c>
      <c r="C7" s="4">
        <v>11</v>
      </c>
      <c r="D7" s="4">
        <v>11</v>
      </c>
      <c r="E7" s="4">
        <v>10</v>
      </c>
      <c r="F7" s="4">
        <v>1</v>
      </c>
      <c r="G7" s="4" t="s">
        <v>30</v>
      </c>
      <c r="H7" s="4">
        <v>0</v>
      </c>
      <c r="I7" s="3">
        <v>19000000</v>
      </c>
      <c r="J7" s="3">
        <v>19000000</v>
      </c>
      <c r="K7" s="4">
        <v>0</v>
      </c>
      <c r="L7" s="4">
        <v>0</v>
      </c>
      <c r="M7" s="2" t="s">
        <v>21</v>
      </c>
      <c r="N7" s="5" t="s">
        <v>22</v>
      </c>
      <c r="O7" s="2" t="s">
        <v>23</v>
      </c>
      <c r="P7" s="4">
        <v>7417700</v>
      </c>
      <c r="Q7" s="6" t="s">
        <v>24</v>
      </c>
      <c r="R7" s="133">
        <v>0</v>
      </c>
      <c r="S7" s="7">
        <v>1</v>
      </c>
    </row>
    <row r="8" spans="1:19" ht="173.25" thickTop="1" thickBot="1">
      <c r="A8" s="10" t="s">
        <v>33</v>
      </c>
      <c r="B8" s="2" t="s">
        <v>34</v>
      </c>
      <c r="C8" s="4">
        <v>11</v>
      </c>
      <c r="D8" s="4">
        <v>11</v>
      </c>
      <c r="E8" s="4">
        <v>12</v>
      </c>
      <c r="F8" s="4">
        <v>1</v>
      </c>
      <c r="G8" s="2" t="s">
        <v>35</v>
      </c>
      <c r="H8" s="4">
        <v>0</v>
      </c>
      <c r="I8" s="3">
        <v>0</v>
      </c>
      <c r="J8" s="3">
        <v>0</v>
      </c>
      <c r="K8" s="4">
        <v>0</v>
      </c>
      <c r="L8" s="4">
        <v>0</v>
      </c>
      <c r="M8" s="2" t="s">
        <v>21</v>
      </c>
      <c r="N8" s="5" t="s">
        <v>22</v>
      </c>
      <c r="O8" s="2" t="s">
        <v>23</v>
      </c>
      <c r="P8" s="4">
        <v>7417700</v>
      </c>
      <c r="Q8" s="6" t="s">
        <v>24</v>
      </c>
      <c r="R8" s="133">
        <v>0</v>
      </c>
      <c r="S8" s="7">
        <v>1</v>
      </c>
    </row>
    <row r="9" spans="1:19" ht="144.75" thickTop="1" thickBot="1">
      <c r="A9" s="10">
        <v>82101504</v>
      </c>
      <c r="B9" s="2" t="s">
        <v>36</v>
      </c>
      <c r="C9" s="4">
        <v>1</v>
      </c>
      <c r="D9" s="4">
        <v>1</v>
      </c>
      <c r="E9" s="4">
        <v>12</v>
      </c>
      <c r="F9" s="4">
        <v>1</v>
      </c>
      <c r="G9" s="4" t="s">
        <v>30</v>
      </c>
      <c r="H9" s="4">
        <v>0</v>
      </c>
      <c r="I9" s="3">
        <v>20000000</v>
      </c>
      <c r="J9" s="3">
        <v>20000000</v>
      </c>
      <c r="K9" s="4">
        <v>0</v>
      </c>
      <c r="L9" s="4">
        <v>0</v>
      </c>
      <c r="M9" s="2" t="s">
        <v>21</v>
      </c>
      <c r="N9" s="5" t="s">
        <v>22</v>
      </c>
      <c r="O9" s="2" t="s">
        <v>23</v>
      </c>
      <c r="P9" s="4">
        <v>7417700</v>
      </c>
      <c r="Q9" s="6" t="s">
        <v>24</v>
      </c>
      <c r="R9" s="133">
        <v>0</v>
      </c>
      <c r="S9" s="7">
        <v>1</v>
      </c>
    </row>
    <row r="10" spans="1:19" ht="201.75" thickTop="1" thickBot="1">
      <c r="A10" s="8">
        <v>80111701</v>
      </c>
      <c r="B10" s="2" t="s">
        <v>37</v>
      </c>
      <c r="C10" s="2">
        <v>1</v>
      </c>
      <c r="D10" s="2">
        <v>2</v>
      </c>
      <c r="E10" s="2">
        <v>7</v>
      </c>
      <c r="F10" s="2">
        <v>1</v>
      </c>
      <c r="G10" s="2" t="s">
        <v>20</v>
      </c>
      <c r="H10" s="2">
        <v>0</v>
      </c>
      <c r="I10" s="3">
        <v>250000000</v>
      </c>
      <c r="J10" s="3">
        <v>250000000</v>
      </c>
      <c r="K10" s="4">
        <v>0</v>
      </c>
      <c r="L10" s="4">
        <v>0</v>
      </c>
      <c r="M10" s="2" t="s">
        <v>21</v>
      </c>
      <c r="N10" s="5" t="s">
        <v>22</v>
      </c>
      <c r="O10" s="2" t="s">
        <v>23</v>
      </c>
      <c r="P10" s="2">
        <v>7417700</v>
      </c>
      <c r="Q10" s="6" t="s">
        <v>24</v>
      </c>
      <c r="R10" s="133">
        <v>0</v>
      </c>
      <c r="S10" s="7">
        <v>1</v>
      </c>
    </row>
    <row r="11" spans="1:19" ht="216" thickTop="1" thickBot="1">
      <c r="A11" s="8">
        <v>80111701</v>
      </c>
      <c r="B11" s="2" t="s">
        <v>38</v>
      </c>
      <c r="C11" s="2">
        <v>1</v>
      </c>
      <c r="D11" s="2">
        <v>2</v>
      </c>
      <c r="E11" s="2">
        <v>7</v>
      </c>
      <c r="F11" s="2">
        <v>1</v>
      </c>
      <c r="G11" s="2" t="s">
        <v>20</v>
      </c>
      <c r="H11" s="2">
        <v>0</v>
      </c>
      <c r="I11" s="3">
        <v>250000000</v>
      </c>
      <c r="J11" s="3">
        <v>250000000</v>
      </c>
      <c r="K11" s="4">
        <v>0</v>
      </c>
      <c r="L11" s="4">
        <v>0</v>
      </c>
      <c r="M11" s="2" t="s">
        <v>21</v>
      </c>
      <c r="N11" s="5" t="s">
        <v>22</v>
      </c>
      <c r="O11" s="2" t="s">
        <v>23</v>
      </c>
      <c r="P11" s="2">
        <v>7417700</v>
      </c>
      <c r="Q11" s="6" t="s">
        <v>24</v>
      </c>
      <c r="R11" s="133">
        <v>0</v>
      </c>
      <c r="S11" s="7">
        <v>1</v>
      </c>
    </row>
    <row r="12" spans="1:19" ht="187.5" thickTop="1" thickBot="1">
      <c r="A12" s="8">
        <v>80111701</v>
      </c>
      <c r="B12" s="2" t="s">
        <v>39</v>
      </c>
      <c r="C12" s="2">
        <v>1</v>
      </c>
      <c r="D12" s="2">
        <v>7</v>
      </c>
      <c r="E12" s="2">
        <v>7</v>
      </c>
      <c r="F12" s="2">
        <v>1</v>
      </c>
      <c r="G12" s="2" t="s">
        <v>20</v>
      </c>
      <c r="H12" s="2">
        <v>0</v>
      </c>
      <c r="I12" s="3">
        <v>300000000</v>
      </c>
      <c r="J12" s="3">
        <v>300000000</v>
      </c>
      <c r="K12" s="4">
        <v>0</v>
      </c>
      <c r="L12" s="4">
        <v>0</v>
      </c>
      <c r="M12" s="2" t="s">
        <v>21</v>
      </c>
      <c r="N12" s="5" t="s">
        <v>22</v>
      </c>
      <c r="O12" s="2" t="s">
        <v>23</v>
      </c>
      <c r="P12" s="2">
        <v>7417700</v>
      </c>
      <c r="Q12" s="6" t="s">
        <v>24</v>
      </c>
      <c r="R12" s="133">
        <v>0</v>
      </c>
      <c r="S12" s="7">
        <v>1</v>
      </c>
    </row>
    <row r="13" spans="1:19" ht="201.75" thickTop="1" thickBot="1">
      <c r="A13" s="8">
        <v>80111701</v>
      </c>
      <c r="B13" s="2" t="s">
        <v>40</v>
      </c>
      <c r="C13" s="2">
        <v>1</v>
      </c>
      <c r="D13" s="2">
        <v>7</v>
      </c>
      <c r="E13" s="2">
        <v>7</v>
      </c>
      <c r="F13" s="2">
        <v>1</v>
      </c>
      <c r="G13" s="2" t="s">
        <v>20</v>
      </c>
      <c r="H13" s="2">
        <v>0</v>
      </c>
      <c r="I13" s="3">
        <v>350000000</v>
      </c>
      <c r="J13" s="3">
        <v>350000000</v>
      </c>
      <c r="K13" s="4">
        <v>0</v>
      </c>
      <c r="L13" s="4">
        <v>0</v>
      </c>
      <c r="M13" s="2" t="s">
        <v>21</v>
      </c>
      <c r="N13" s="5" t="s">
        <v>22</v>
      </c>
      <c r="O13" s="2" t="s">
        <v>23</v>
      </c>
      <c r="P13" s="2">
        <v>7417700</v>
      </c>
      <c r="Q13" s="6" t="s">
        <v>24</v>
      </c>
      <c r="R13" s="133">
        <v>0</v>
      </c>
      <c r="S13" s="7">
        <v>1</v>
      </c>
    </row>
    <row r="14" spans="1:19" ht="201.75" thickTop="1" thickBot="1">
      <c r="A14" s="8">
        <v>80111701</v>
      </c>
      <c r="B14" s="2" t="s">
        <v>41</v>
      </c>
      <c r="C14" s="2">
        <v>6</v>
      </c>
      <c r="D14" s="2">
        <v>7</v>
      </c>
      <c r="E14" s="2">
        <v>7</v>
      </c>
      <c r="F14" s="2">
        <v>1</v>
      </c>
      <c r="G14" s="2" t="s">
        <v>20</v>
      </c>
      <c r="H14" s="2">
        <v>0</v>
      </c>
      <c r="I14" s="3">
        <v>400000000</v>
      </c>
      <c r="J14" s="3">
        <v>400000000</v>
      </c>
      <c r="K14" s="4">
        <v>0</v>
      </c>
      <c r="L14" s="4">
        <v>0</v>
      </c>
      <c r="M14" s="2" t="s">
        <v>21</v>
      </c>
      <c r="N14" s="5" t="s">
        <v>22</v>
      </c>
      <c r="O14" s="2" t="s">
        <v>23</v>
      </c>
      <c r="P14" s="2">
        <v>7417700</v>
      </c>
      <c r="Q14" s="6" t="s">
        <v>24</v>
      </c>
      <c r="R14" s="133">
        <v>0</v>
      </c>
      <c r="S14" s="7">
        <v>1</v>
      </c>
    </row>
    <row r="15" spans="1:19" ht="216" thickTop="1" thickBot="1">
      <c r="A15" s="8">
        <v>80111701</v>
      </c>
      <c r="B15" s="2" t="s">
        <v>42</v>
      </c>
      <c r="C15" s="2">
        <v>6</v>
      </c>
      <c r="D15" s="2">
        <v>7</v>
      </c>
      <c r="E15" s="2">
        <v>7</v>
      </c>
      <c r="F15" s="2">
        <v>1</v>
      </c>
      <c r="G15" s="2" t="s">
        <v>20</v>
      </c>
      <c r="H15" s="2">
        <v>0</v>
      </c>
      <c r="I15" s="3">
        <v>300000000</v>
      </c>
      <c r="J15" s="3">
        <v>300000000</v>
      </c>
      <c r="K15" s="4">
        <v>0</v>
      </c>
      <c r="L15" s="4">
        <v>0</v>
      </c>
      <c r="M15" s="2" t="s">
        <v>21</v>
      </c>
      <c r="N15" s="5" t="s">
        <v>22</v>
      </c>
      <c r="O15" s="2" t="s">
        <v>23</v>
      </c>
      <c r="P15" s="2">
        <v>7417700</v>
      </c>
      <c r="Q15" s="6" t="s">
        <v>24</v>
      </c>
      <c r="R15" s="133">
        <v>0</v>
      </c>
      <c r="S15" s="7">
        <v>1</v>
      </c>
    </row>
    <row r="16" spans="1:19" ht="144.75" thickTop="1" thickBot="1">
      <c r="A16" s="8">
        <v>80111701</v>
      </c>
      <c r="B16" s="2" t="s">
        <v>43</v>
      </c>
      <c r="C16" s="2">
        <v>1</v>
      </c>
      <c r="D16" s="2">
        <v>2</v>
      </c>
      <c r="E16" s="2">
        <v>7</v>
      </c>
      <c r="F16" s="2">
        <v>1</v>
      </c>
      <c r="G16" s="2" t="s">
        <v>20</v>
      </c>
      <c r="H16" s="2">
        <v>0</v>
      </c>
      <c r="I16" s="3">
        <v>200000000</v>
      </c>
      <c r="J16" s="3">
        <v>200000000</v>
      </c>
      <c r="K16" s="4">
        <v>0</v>
      </c>
      <c r="L16" s="4">
        <v>0</v>
      </c>
      <c r="M16" s="2" t="s">
        <v>21</v>
      </c>
      <c r="N16" s="5" t="s">
        <v>22</v>
      </c>
      <c r="O16" s="2" t="s">
        <v>23</v>
      </c>
      <c r="P16" s="2">
        <v>7417700</v>
      </c>
      <c r="Q16" s="6" t="s">
        <v>24</v>
      </c>
      <c r="R16" s="133">
        <v>0</v>
      </c>
      <c r="S16" s="7">
        <v>1</v>
      </c>
    </row>
    <row r="17" spans="1:19" ht="159" thickTop="1" thickBot="1">
      <c r="A17" s="8">
        <v>80111701</v>
      </c>
      <c r="B17" s="2" t="s">
        <v>44</v>
      </c>
      <c r="C17" s="2">
        <v>1</v>
      </c>
      <c r="D17" s="2">
        <v>2</v>
      </c>
      <c r="E17" s="2">
        <v>7</v>
      </c>
      <c r="F17" s="2">
        <v>1</v>
      </c>
      <c r="G17" s="2" t="s">
        <v>20</v>
      </c>
      <c r="H17" s="2">
        <v>0</v>
      </c>
      <c r="I17" s="3">
        <v>100000000</v>
      </c>
      <c r="J17" s="3">
        <v>100000000</v>
      </c>
      <c r="K17" s="4">
        <v>0</v>
      </c>
      <c r="L17" s="4">
        <v>0</v>
      </c>
      <c r="M17" s="2" t="s">
        <v>21</v>
      </c>
      <c r="N17" s="5" t="s">
        <v>22</v>
      </c>
      <c r="O17" s="2" t="s">
        <v>23</v>
      </c>
      <c r="P17" s="2">
        <v>7417700</v>
      </c>
      <c r="Q17" s="6" t="s">
        <v>24</v>
      </c>
      <c r="R17" s="133">
        <v>0</v>
      </c>
      <c r="S17" s="7">
        <v>1</v>
      </c>
    </row>
    <row r="18" spans="1:19" ht="173.25" thickTop="1" thickBot="1">
      <c r="A18" s="8">
        <v>80111701</v>
      </c>
      <c r="B18" s="2" t="s">
        <v>45</v>
      </c>
      <c r="C18" s="2">
        <v>1</v>
      </c>
      <c r="D18" s="2">
        <v>2</v>
      </c>
      <c r="E18" s="2">
        <v>7</v>
      </c>
      <c r="F18" s="2">
        <v>1</v>
      </c>
      <c r="G18" s="2" t="s">
        <v>20</v>
      </c>
      <c r="H18" s="2">
        <v>0</v>
      </c>
      <c r="I18" s="3">
        <v>50000000</v>
      </c>
      <c r="J18" s="3">
        <v>50000000</v>
      </c>
      <c r="K18" s="4">
        <v>0</v>
      </c>
      <c r="L18" s="4">
        <v>0</v>
      </c>
      <c r="M18" s="2" t="s">
        <v>21</v>
      </c>
      <c r="N18" s="5" t="s">
        <v>22</v>
      </c>
      <c r="O18" s="2" t="s">
        <v>23</v>
      </c>
      <c r="P18" s="2">
        <v>7417700</v>
      </c>
      <c r="Q18" s="6" t="s">
        <v>24</v>
      </c>
      <c r="R18" s="133">
        <v>0</v>
      </c>
      <c r="S18" s="7">
        <v>1</v>
      </c>
    </row>
    <row r="19" spans="1:19" ht="146.25" thickTop="1" thickBot="1">
      <c r="A19" s="8">
        <v>80111701</v>
      </c>
      <c r="B19" s="12" t="s">
        <v>46</v>
      </c>
      <c r="C19" s="2">
        <v>1</v>
      </c>
      <c r="D19" s="2">
        <v>2</v>
      </c>
      <c r="E19" s="2">
        <v>7</v>
      </c>
      <c r="F19" s="2">
        <v>1</v>
      </c>
      <c r="G19" s="2" t="s">
        <v>20</v>
      </c>
      <c r="H19" s="2">
        <v>0</v>
      </c>
      <c r="I19" s="3">
        <v>200000000</v>
      </c>
      <c r="J19" s="3">
        <v>200000000</v>
      </c>
      <c r="K19" s="4">
        <v>0</v>
      </c>
      <c r="L19" s="4">
        <v>0</v>
      </c>
      <c r="M19" s="2" t="s">
        <v>21</v>
      </c>
      <c r="N19" s="5" t="s">
        <v>22</v>
      </c>
      <c r="O19" s="2" t="s">
        <v>23</v>
      </c>
      <c r="P19" s="2">
        <v>7417700</v>
      </c>
      <c r="Q19" s="6" t="s">
        <v>24</v>
      </c>
      <c r="R19" s="133">
        <v>0</v>
      </c>
      <c r="S19" s="7">
        <v>1</v>
      </c>
    </row>
    <row r="20" spans="1:19" ht="187.5" thickTop="1" thickBot="1">
      <c r="A20" s="8">
        <v>80111701</v>
      </c>
      <c r="B20" s="2" t="s">
        <v>47</v>
      </c>
      <c r="C20" s="2">
        <v>1</v>
      </c>
      <c r="D20" s="2">
        <v>2</v>
      </c>
      <c r="E20" s="2">
        <v>7</v>
      </c>
      <c r="F20" s="2">
        <v>1</v>
      </c>
      <c r="G20" s="2" t="s">
        <v>20</v>
      </c>
      <c r="H20" s="2">
        <v>0</v>
      </c>
      <c r="I20" s="13">
        <v>50000000</v>
      </c>
      <c r="J20" s="13">
        <v>50000000</v>
      </c>
      <c r="K20" s="4">
        <v>0</v>
      </c>
      <c r="L20" s="4">
        <v>0</v>
      </c>
      <c r="M20" s="2" t="s">
        <v>21</v>
      </c>
      <c r="N20" s="5" t="s">
        <v>22</v>
      </c>
      <c r="O20" s="2" t="s">
        <v>23</v>
      </c>
      <c r="P20" s="2">
        <v>7417700</v>
      </c>
      <c r="Q20" s="6" t="s">
        <v>24</v>
      </c>
      <c r="R20" s="133">
        <v>0</v>
      </c>
      <c r="S20" s="7">
        <v>1</v>
      </c>
    </row>
    <row r="21" spans="1:19" ht="173.25" thickTop="1" thickBot="1">
      <c r="A21" s="8">
        <v>80111701</v>
      </c>
      <c r="B21" s="2" t="s">
        <v>48</v>
      </c>
      <c r="C21" s="2">
        <v>1</v>
      </c>
      <c r="D21" s="2">
        <v>2</v>
      </c>
      <c r="E21" s="2">
        <v>7</v>
      </c>
      <c r="F21" s="2">
        <v>1</v>
      </c>
      <c r="G21" s="2" t="s">
        <v>20</v>
      </c>
      <c r="H21" s="2">
        <v>0</v>
      </c>
      <c r="I21" s="13">
        <v>250000000</v>
      </c>
      <c r="J21" s="13">
        <v>250000000</v>
      </c>
      <c r="K21" s="4">
        <v>0</v>
      </c>
      <c r="L21" s="4">
        <v>0</v>
      </c>
      <c r="M21" s="2" t="s">
        <v>21</v>
      </c>
      <c r="N21" s="5" t="s">
        <v>22</v>
      </c>
      <c r="O21" s="2" t="s">
        <v>23</v>
      </c>
      <c r="P21" s="2">
        <v>7417700</v>
      </c>
      <c r="Q21" s="6" t="s">
        <v>24</v>
      </c>
      <c r="R21" s="133">
        <v>0</v>
      </c>
      <c r="S21" s="7">
        <v>1</v>
      </c>
    </row>
    <row r="22" spans="1:19" ht="110.25" thickTop="1" thickBot="1">
      <c r="A22" s="8" t="s">
        <v>49</v>
      </c>
      <c r="B22" s="12" t="s">
        <v>50</v>
      </c>
      <c r="C22" s="2">
        <v>4</v>
      </c>
      <c r="D22" s="2">
        <v>4</v>
      </c>
      <c r="E22" s="2">
        <v>7</v>
      </c>
      <c r="F22" s="2">
        <v>1</v>
      </c>
      <c r="G22" s="2" t="s">
        <v>30</v>
      </c>
      <c r="H22" s="2">
        <v>0</v>
      </c>
      <c r="I22" s="13">
        <v>40000000</v>
      </c>
      <c r="J22" s="13">
        <v>36000000</v>
      </c>
      <c r="K22" s="4">
        <v>0</v>
      </c>
      <c r="L22" s="4">
        <v>0</v>
      </c>
      <c r="M22" s="2" t="s">
        <v>21</v>
      </c>
      <c r="N22" s="5" t="s">
        <v>22</v>
      </c>
      <c r="O22" s="2" t="s">
        <v>23</v>
      </c>
      <c r="P22" s="2">
        <v>7417700</v>
      </c>
      <c r="Q22" s="6" t="s">
        <v>24</v>
      </c>
      <c r="R22" s="133">
        <v>0</v>
      </c>
      <c r="S22" s="7">
        <v>1</v>
      </c>
    </row>
    <row r="23" spans="1:19" ht="387" thickTop="1" thickBot="1">
      <c r="A23" s="8" t="s">
        <v>51</v>
      </c>
      <c r="B23" s="2" t="s">
        <v>52</v>
      </c>
      <c r="C23" s="2">
        <v>3</v>
      </c>
      <c r="D23" s="2">
        <v>4</v>
      </c>
      <c r="E23" s="2">
        <v>9</v>
      </c>
      <c r="F23" s="2">
        <v>1</v>
      </c>
      <c r="G23" s="2" t="s">
        <v>53</v>
      </c>
      <c r="H23" s="2">
        <v>0</v>
      </c>
      <c r="I23" s="13">
        <v>100000000</v>
      </c>
      <c r="J23" s="13">
        <v>100000000</v>
      </c>
      <c r="K23" s="2">
        <v>0</v>
      </c>
      <c r="L23" s="2">
        <v>0</v>
      </c>
      <c r="M23" s="2" t="s">
        <v>21</v>
      </c>
      <c r="N23" s="5" t="s">
        <v>22</v>
      </c>
      <c r="O23" s="2" t="s">
        <v>23</v>
      </c>
      <c r="P23" s="2">
        <v>7417700</v>
      </c>
      <c r="Q23" s="6" t="s">
        <v>24</v>
      </c>
      <c r="R23" s="133">
        <v>0</v>
      </c>
      <c r="S23" s="7">
        <v>1</v>
      </c>
    </row>
    <row r="24" spans="1:19" ht="409.6" thickTop="1" thickBot="1">
      <c r="A24" s="8" t="s">
        <v>54</v>
      </c>
      <c r="B24" s="2" t="s">
        <v>55</v>
      </c>
      <c r="C24" s="2">
        <v>4</v>
      </c>
      <c r="D24" s="2">
        <v>5</v>
      </c>
      <c r="E24" s="2">
        <v>7</v>
      </c>
      <c r="F24" s="2">
        <v>1</v>
      </c>
      <c r="G24" s="14" t="s">
        <v>53</v>
      </c>
      <c r="H24" s="2">
        <v>0</v>
      </c>
      <c r="I24" s="13">
        <v>15000000</v>
      </c>
      <c r="J24" s="13">
        <v>15000000</v>
      </c>
      <c r="K24" s="4">
        <v>0</v>
      </c>
      <c r="L24" s="4">
        <v>0</v>
      </c>
      <c r="M24" s="2" t="s">
        <v>21</v>
      </c>
      <c r="N24" s="5" t="s">
        <v>22</v>
      </c>
      <c r="O24" s="2" t="s">
        <v>23</v>
      </c>
      <c r="P24" s="2">
        <v>7417700</v>
      </c>
      <c r="Q24" s="6" t="s">
        <v>24</v>
      </c>
      <c r="R24" s="133">
        <v>0</v>
      </c>
      <c r="S24" s="7">
        <v>1</v>
      </c>
    </row>
    <row r="25" spans="1:19" ht="409.6" thickTop="1" thickBot="1">
      <c r="A25" s="8" t="s">
        <v>56</v>
      </c>
      <c r="B25" s="2" t="s">
        <v>57</v>
      </c>
      <c r="C25" s="4">
        <v>9</v>
      </c>
      <c r="D25" s="4">
        <v>10</v>
      </c>
      <c r="E25" s="4">
        <v>7</v>
      </c>
      <c r="F25" s="4">
        <v>1</v>
      </c>
      <c r="G25" s="14" t="s">
        <v>35</v>
      </c>
      <c r="H25" s="4">
        <v>0</v>
      </c>
      <c r="I25" s="3">
        <v>830000000</v>
      </c>
      <c r="J25" s="3">
        <v>830000000</v>
      </c>
      <c r="K25" s="4">
        <v>0</v>
      </c>
      <c r="L25" s="4">
        <v>0</v>
      </c>
      <c r="M25" s="2" t="s">
        <v>21</v>
      </c>
      <c r="N25" s="5" t="s">
        <v>22</v>
      </c>
      <c r="O25" s="2" t="s">
        <v>23</v>
      </c>
      <c r="P25" s="2">
        <v>7417700</v>
      </c>
      <c r="Q25" s="6" t="s">
        <v>24</v>
      </c>
      <c r="R25" s="133">
        <v>0</v>
      </c>
      <c r="S25" s="7">
        <v>1</v>
      </c>
    </row>
    <row r="26" spans="1:19" ht="201.75" thickTop="1" thickBot="1">
      <c r="A26" s="8">
        <v>15101500</v>
      </c>
      <c r="B26" s="2" t="s">
        <v>58</v>
      </c>
      <c r="C26" s="2">
        <v>2</v>
      </c>
      <c r="D26" s="2">
        <v>3</v>
      </c>
      <c r="E26" s="2">
        <v>7</v>
      </c>
      <c r="F26" s="2">
        <v>1</v>
      </c>
      <c r="G26" s="14" t="s">
        <v>28</v>
      </c>
      <c r="H26" s="2">
        <v>0</v>
      </c>
      <c r="I26" s="3">
        <v>30500000</v>
      </c>
      <c r="J26" s="3">
        <v>30500000</v>
      </c>
      <c r="K26" s="4">
        <v>0</v>
      </c>
      <c r="L26" s="4">
        <v>0</v>
      </c>
      <c r="M26" s="2" t="s">
        <v>21</v>
      </c>
      <c r="N26" s="5" t="s">
        <v>22</v>
      </c>
      <c r="O26" s="2" t="s">
        <v>23</v>
      </c>
      <c r="P26" s="4">
        <v>7417700</v>
      </c>
      <c r="Q26" s="6" t="s">
        <v>24</v>
      </c>
      <c r="R26" s="133">
        <v>0</v>
      </c>
      <c r="S26" s="7">
        <v>1</v>
      </c>
    </row>
    <row r="27" spans="1:19" ht="201.75" thickTop="1" thickBot="1">
      <c r="A27" s="8">
        <v>15101500</v>
      </c>
      <c r="B27" s="2" t="s">
        <v>58</v>
      </c>
      <c r="C27" s="2">
        <v>5</v>
      </c>
      <c r="D27" s="2">
        <v>6</v>
      </c>
      <c r="E27" s="2">
        <v>7</v>
      </c>
      <c r="F27" s="2">
        <v>1</v>
      </c>
      <c r="G27" s="14" t="s">
        <v>28</v>
      </c>
      <c r="H27" s="2">
        <v>0</v>
      </c>
      <c r="I27" s="3">
        <v>50000000</v>
      </c>
      <c r="J27" s="3">
        <v>50000000</v>
      </c>
      <c r="K27" s="4">
        <v>0</v>
      </c>
      <c r="L27" s="4">
        <v>0</v>
      </c>
      <c r="M27" s="2" t="s">
        <v>21</v>
      </c>
      <c r="N27" s="5" t="s">
        <v>22</v>
      </c>
      <c r="O27" s="2" t="s">
        <v>23</v>
      </c>
      <c r="P27" s="4">
        <v>7417700</v>
      </c>
      <c r="Q27" s="6" t="s">
        <v>24</v>
      </c>
      <c r="R27" s="133">
        <v>0</v>
      </c>
      <c r="S27" s="7">
        <v>1</v>
      </c>
    </row>
    <row r="28" spans="1:19" ht="243.75" thickTop="1" thickBot="1">
      <c r="A28" s="10" t="s">
        <v>59</v>
      </c>
      <c r="B28" s="15" t="s">
        <v>60</v>
      </c>
      <c r="C28" s="4">
        <v>2</v>
      </c>
      <c r="D28" s="4">
        <v>3</v>
      </c>
      <c r="E28" s="4">
        <v>7</v>
      </c>
      <c r="F28" s="4">
        <v>1</v>
      </c>
      <c r="G28" s="14" t="s">
        <v>53</v>
      </c>
      <c r="H28" s="4">
        <v>0</v>
      </c>
      <c r="I28" s="3">
        <v>37580000</v>
      </c>
      <c r="J28" s="3">
        <v>37580000</v>
      </c>
      <c r="K28" s="4">
        <v>0</v>
      </c>
      <c r="L28" s="4">
        <v>0</v>
      </c>
      <c r="M28" s="2" t="s">
        <v>21</v>
      </c>
      <c r="N28" s="5" t="s">
        <v>22</v>
      </c>
      <c r="O28" s="2" t="s">
        <v>23</v>
      </c>
      <c r="P28" s="4">
        <v>7417700</v>
      </c>
      <c r="Q28" s="6" t="s">
        <v>24</v>
      </c>
      <c r="R28" s="133">
        <v>0</v>
      </c>
      <c r="S28" s="7">
        <v>1</v>
      </c>
    </row>
    <row r="29" spans="1:19" ht="256.5" thickTop="1" thickBot="1">
      <c r="A29" s="10" t="s">
        <v>59</v>
      </c>
      <c r="B29" s="16" t="s">
        <v>61</v>
      </c>
      <c r="C29" s="4">
        <v>2</v>
      </c>
      <c r="D29" s="4">
        <v>3</v>
      </c>
      <c r="E29" s="4">
        <v>7</v>
      </c>
      <c r="F29" s="4">
        <v>1</v>
      </c>
      <c r="G29" s="14" t="s">
        <v>53</v>
      </c>
      <c r="H29" s="4">
        <v>0</v>
      </c>
      <c r="I29" s="3">
        <v>65000000</v>
      </c>
      <c r="J29" s="3">
        <v>65000000</v>
      </c>
      <c r="K29" s="4">
        <v>0</v>
      </c>
      <c r="L29" s="4">
        <v>0</v>
      </c>
      <c r="M29" s="2" t="s">
        <v>21</v>
      </c>
      <c r="N29" s="5" t="s">
        <v>22</v>
      </c>
      <c r="O29" s="2" t="s">
        <v>23</v>
      </c>
      <c r="P29" s="4">
        <v>7417700</v>
      </c>
      <c r="Q29" s="6" t="s">
        <v>24</v>
      </c>
      <c r="R29" s="133">
        <v>0</v>
      </c>
      <c r="S29" s="7">
        <v>1</v>
      </c>
    </row>
    <row r="30" spans="1:19" ht="409.6" thickTop="1" thickBot="1">
      <c r="A30" s="17" t="s">
        <v>62</v>
      </c>
      <c r="B30" s="2" t="s">
        <v>63</v>
      </c>
      <c r="C30" s="2">
        <v>3</v>
      </c>
      <c r="D30" s="2">
        <v>3</v>
      </c>
      <c r="E30" s="2">
        <v>10</v>
      </c>
      <c r="F30" s="2">
        <v>1</v>
      </c>
      <c r="G30" s="14" t="s">
        <v>53</v>
      </c>
      <c r="H30" s="4">
        <v>0</v>
      </c>
      <c r="I30" s="3">
        <v>100000000</v>
      </c>
      <c r="J30" s="3">
        <v>100000000</v>
      </c>
      <c r="K30" s="4">
        <v>0</v>
      </c>
      <c r="L30" s="4">
        <v>0</v>
      </c>
      <c r="M30" s="2" t="s">
        <v>21</v>
      </c>
      <c r="N30" s="5" t="s">
        <v>22</v>
      </c>
      <c r="O30" s="2" t="s">
        <v>23</v>
      </c>
      <c r="P30" s="4">
        <v>7417700</v>
      </c>
      <c r="Q30" s="6" t="s">
        <v>24</v>
      </c>
      <c r="R30" s="133">
        <v>0</v>
      </c>
      <c r="S30" s="7">
        <v>1</v>
      </c>
    </row>
    <row r="31" spans="1:19" ht="130.5" thickTop="1" thickBot="1">
      <c r="A31" s="8" t="s">
        <v>64</v>
      </c>
      <c r="B31" s="2" t="s">
        <v>65</v>
      </c>
      <c r="C31" s="4">
        <v>3</v>
      </c>
      <c r="D31" s="4">
        <v>3</v>
      </c>
      <c r="E31" s="4">
        <v>7</v>
      </c>
      <c r="F31" s="4">
        <v>1</v>
      </c>
      <c r="G31" s="2" t="s">
        <v>30</v>
      </c>
      <c r="H31" s="4">
        <v>0</v>
      </c>
      <c r="I31" s="3">
        <v>50000000</v>
      </c>
      <c r="J31" s="3">
        <v>50000000</v>
      </c>
      <c r="K31" s="4">
        <v>0</v>
      </c>
      <c r="L31" s="4">
        <v>0</v>
      </c>
      <c r="M31" s="2" t="s">
        <v>21</v>
      </c>
      <c r="N31" s="2" t="s">
        <v>22</v>
      </c>
      <c r="O31" s="2" t="s">
        <v>23</v>
      </c>
      <c r="P31" s="4">
        <v>7417700</v>
      </c>
      <c r="Q31" s="6" t="s">
        <v>24</v>
      </c>
      <c r="R31" s="133">
        <v>0</v>
      </c>
      <c r="S31" s="7">
        <v>1</v>
      </c>
    </row>
    <row r="32" spans="1:19" ht="201.75" thickTop="1" thickBot="1">
      <c r="A32" s="8">
        <v>42172001</v>
      </c>
      <c r="B32" s="2" t="s">
        <v>66</v>
      </c>
      <c r="C32" s="4">
        <v>3</v>
      </c>
      <c r="D32" s="4">
        <v>4</v>
      </c>
      <c r="E32" s="4">
        <v>1</v>
      </c>
      <c r="F32" s="4">
        <v>1</v>
      </c>
      <c r="G32" s="2" t="s">
        <v>30</v>
      </c>
      <c r="H32" s="4">
        <v>0</v>
      </c>
      <c r="I32" s="3">
        <v>35000000</v>
      </c>
      <c r="J32" s="3">
        <v>35000000</v>
      </c>
      <c r="K32" s="4">
        <v>0</v>
      </c>
      <c r="L32" s="4">
        <v>0</v>
      </c>
      <c r="M32" s="2" t="s">
        <v>21</v>
      </c>
      <c r="N32" s="5" t="s">
        <v>22</v>
      </c>
      <c r="O32" s="2" t="s">
        <v>23</v>
      </c>
      <c r="P32" s="4">
        <v>7417700</v>
      </c>
      <c r="Q32" s="6" t="s">
        <v>24</v>
      </c>
      <c r="R32" s="133">
        <v>0</v>
      </c>
      <c r="S32" s="7">
        <v>1</v>
      </c>
    </row>
    <row r="33" spans="1:19" ht="287.25" thickTop="1" thickBot="1">
      <c r="A33" s="8" t="s">
        <v>67</v>
      </c>
      <c r="B33" s="2" t="s">
        <v>68</v>
      </c>
      <c r="C33" s="2">
        <v>5</v>
      </c>
      <c r="D33" s="2">
        <v>5</v>
      </c>
      <c r="E33" s="2">
        <v>4</v>
      </c>
      <c r="F33" s="2">
        <v>1</v>
      </c>
      <c r="G33" s="2" t="s">
        <v>53</v>
      </c>
      <c r="H33" s="2">
        <v>0</v>
      </c>
      <c r="I33" s="13">
        <v>88000000</v>
      </c>
      <c r="J33" s="13">
        <v>88000000</v>
      </c>
      <c r="K33" s="2">
        <v>0</v>
      </c>
      <c r="L33" s="2">
        <v>0</v>
      </c>
      <c r="M33" s="2" t="s">
        <v>21</v>
      </c>
      <c r="N33" s="5" t="s">
        <v>22</v>
      </c>
      <c r="O33" s="2" t="s">
        <v>23</v>
      </c>
      <c r="P33" s="2">
        <v>7417700</v>
      </c>
      <c r="Q33" s="6" t="s">
        <v>24</v>
      </c>
      <c r="R33" s="133">
        <v>0</v>
      </c>
      <c r="S33" s="7">
        <v>1</v>
      </c>
    </row>
    <row r="34" spans="1:19" ht="216" thickTop="1" thickBot="1">
      <c r="A34" s="8">
        <v>78111800</v>
      </c>
      <c r="B34" s="2" t="s">
        <v>69</v>
      </c>
      <c r="C34" s="2">
        <v>2</v>
      </c>
      <c r="D34" s="2">
        <v>2</v>
      </c>
      <c r="E34" s="2">
        <v>10</v>
      </c>
      <c r="F34" s="2">
        <v>1</v>
      </c>
      <c r="G34" s="2" t="s">
        <v>53</v>
      </c>
      <c r="H34" s="2">
        <v>0</v>
      </c>
      <c r="I34" s="13">
        <v>150000000</v>
      </c>
      <c r="J34" s="13">
        <v>200000000</v>
      </c>
      <c r="K34" s="4">
        <v>0</v>
      </c>
      <c r="L34" s="4">
        <v>0</v>
      </c>
      <c r="M34" s="2" t="s">
        <v>21</v>
      </c>
      <c r="N34" s="5" t="s">
        <v>22</v>
      </c>
      <c r="O34" s="2" t="s">
        <v>23</v>
      </c>
      <c r="P34" s="2">
        <v>7417700</v>
      </c>
      <c r="Q34" s="6" t="s">
        <v>24</v>
      </c>
      <c r="R34" s="133">
        <v>0</v>
      </c>
      <c r="S34" s="7">
        <v>1</v>
      </c>
    </row>
    <row r="35" spans="1:19" ht="201.75" thickTop="1" thickBot="1">
      <c r="A35" s="8" t="s">
        <v>70</v>
      </c>
      <c r="B35" s="2" t="s">
        <v>71</v>
      </c>
      <c r="C35" s="2">
        <v>3</v>
      </c>
      <c r="D35" s="2">
        <v>3</v>
      </c>
      <c r="E35" s="2">
        <v>9</v>
      </c>
      <c r="F35" s="2">
        <v>1</v>
      </c>
      <c r="G35" s="2" t="s">
        <v>53</v>
      </c>
      <c r="H35" s="2">
        <v>0</v>
      </c>
      <c r="I35" s="13">
        <v>90000000</v>
      </c>
      <c r="J35" s="13">
        <v>90000000</v>
      </c>
      <c r="K35" s="4">
        <v>0</v>
      </c>
      <c r="L35" s="4">
        <v>0</v>
      </c>
      <c r="M35" s="2" t="s">
        <v>21</v>
      </c>
      <c r="N35" s="5" t="s">
        <v>22</v>
      </c>
      <c r="O35" s="2" t="s">
        <v>23</v>
      </c>
      <c r="P35" s="2">
        <v>7417700</v>
      </c>
      <c r="Q35" s="6" t="s">
        <v>24</v>
      </c>
      <c r="R35" s="133">
        <v>0</v>
      </c>
      <c r="S35" s="7">
        <v>1</v>
      </c>
    </row>
    <row r="36" spans="1:19" ht="387" thickTop="1" thickBot="1">
      <c r="A36" s="8" t="s">
        <v>72</v>
      </c>
      <c r="B36" s="18" t="s">
        <v>73</v>
      </c>
      <c r="C36" s="2">
        <v>3</v>
      </c>
      <c r="D36" s="2">
        <v>3</v>
      </c>
      <c r="E36" s="2">
        <v>8</v>
      </c>
      <c r="F36" s="2">
        <v>1</v>
      </c>
      <c r="G36" s="2" t="s">
        <v>74</v>
      </c>
      <c r="H36" s="2">
        <v>0</v>
      </c>
      <c r="I36" s="19">
        <v>90000000</v>
      </c>
      <c r="J36" s="13">
        <v>90000000</v>
      </c>
      <c r="K36" s="4">
        <v>0</v>
      </c>
      <c r="L36" s="4">
        <v>0</v>
      </c>
      <c r="M36" s="2" t="s">
        <v>21</v>
      </c>
      <c r="N36" s="5" t="s">
        <v>22</v>
      </c>
      <c r="O36" s="2" t="s">
        <v>23</v>
      </c>
      <c r="P36" s="2">
        <v>7417700</v>
      </c>
      <c r="Q36" s="6" t="s">
        <v>24</v>
      </c>
      <c r="R36" s="133">
        <v>0</v>
      </c>
      <c r="S36" s="7">
        <v>1</v>
      </c>
    </row>
    <row r="37" spans="1:19" ht="206.25" thickTop="1" thickBot="1">
      <c r="A37" s="8">
        <v>72102103</v>
      </c>
      <c r="B37" s="20" t="s">
        <v>75</v>
      </c>
      <c r="C37" s="2">
        <v>2</v>
      </c>
      <c r="D37" s="2">
        <v>3</v>
      </c>
      <c r="E37" s="2">
        <v>10</v>
      </c>
      <c r="F37" s="2">
        <v>1</v>
      </c>
      <c r="G37" s="2" t="s">
        <v>30</v>
      </c>
      <c r="H37" s="2">
        <v>0</v>
      </c>
      <c r="I37" s="13">
        <v>22000000</v>
      </c>
      <c r="J37" s="13">
        <v>22000000</v>
      </c>
      <c r="K37" s="4">
        <v>0</v>
      </c>
      <c r="L37" s="4">
        <v>0</v>
      </c>
      <c r="M37" s="2" t="s">
        <v>21</v>
      </c>
      <c r="N37" s="5" t="s">
        <v>22</v>
      </c>
      <c r="O37" s="2" t="s">
        <v>23</v>
      </c>
      <c r="P37" s="2">
        <v>7417700</v>
      </c>
      <c r="Q37" s="6" t="s">
        <v>24</v>
      </c>
      <c r="R37" s="133">
        <v>0</v>
      </c>
      <c r="S37" s="7">
        <v>1</v>
      </c>
    </row>
    <row r="38" spans="1:19" ht="315.75" thickTop="1" thickBot="1">
      <c r="A38" s="8" t="s">
        <v>76</v>
      </c>
      <c r="B38" s="2" t="s">
        <v>77</v>
      </c>
      <c r="C38" s="2">
        <v>3</v>
      </c>
      <c r="D38" s="2">
        <v>4</v>
      </c>
      <c r="E38" s="2">
        <v>9</v>
      </c>
      <c r="F38" s="2">
        <v>1</v>
      </c>
      <c r="G38" s="2" t="s">
        <v>30</v>
      </c>
      <c r="H38" s="2">
        <v>0</v>
      </c>
      <c r="I38" s="13">
        <v>41000000</v>
      </c>
      <c r="J38" s="13">
        <v>41000000</v>
      </c>
      <c r="K38" s="4">
        <v>0</v>
      </c>
      <c r="L38" s="4">
        <v>0</v>
      </c>
      <c r="M38" s="2" t="s">
        <v>21</v>
      </c>
      <c r="N38" s="5" t="s">
        <v>22</v>
      </c>
      <c r="O38" s="2" t="s">
        <v>23</v>
      </c>
      <c r="P38" s="2">
        <v>7417700</v>
      </c>
      <c r="Q38" s="6" t="s">
        <v>24</v>
      </c>
      <c r="R38" s="133">
        <v>0</v>
      </c>
      <c r="S38" s="7">
        <v>1</v>
      </c>
    </row>
    <row r="39" spans="1:19" ht="244.5" thickTop="1" thickBot="1">
      <c r="A39" s="8">
        <v>72101511</v>
      </c>
      <c r="B39" s="2" t="s">
        <v>78</v>
      </c>
      <c r="C39" s="2">
        <v>3</v>
      </c>
      <c r="D39" s="2">
        <v>4</v>
      </c>
      <c r="E39" s="2">
        <v>9</v>
      </c>
      <c r="F39" s="2">
        <v>1</v>
      </c>
      <c r="G39" s="2" t="s">
        <v>30</v>
      </c>
      <c r="H39" s="2">
        <v>0</v>
      </c>
      <c r="I39" s="13">
        <v>30000000</v>
      </c>
      <c r="J39" s="13">
        <v>30000000</v>
      </c>
      <c r="K39" s="4">
        <v>0</v>
      </c>
      <c r="L39" s="4">
        <v>0</v>
      </c>
      <c r="M39" s="2" t="s">
        <v>21</v>
      </c>
      <c r="N39" s="5" t="s">
        <v>22</v>
      </c>
      <c r="O39" s="2" t="s">
        <v>23</v>
      </c>
      <c r="P39" s="2">
        <v>7417700</v>
      </c>
      <c r="Q39" s="6" t="s">
        <v>24</v>
      </c>
      <c r="R39" s="133">
        <v>0</v>
      </c>
      <c r="S39" s="7">
        <v>1</v>
      </c>
    </row>
    <row r="40" spans="1:19" ht="330" thickTop="1" thickBot="1">
      <c r="A40" s="21" t="s">
        <v>79</v>
      </c>
      <c r="B40" s="2" t="s">
        <v>80</v>
      </c>
      <c r="C40" s="4">
        <v>4</v>
      </c>
      <c r="D40" s="4">
        <v>5</v>
      </c>
      <c r="E40" s="4">
        <v>7</v>
      </c>
      <c r="F40" s="4">
        <v>1</v>
      </c>
      <c r="G40" s="14" t="s">
        <v>30</v>
      </c>
      <c r="H40" s="4">
        <v>0</v>
      </c>
      <c r="I40" s="3">
        <v>10000000</v>
      </c>
      <c r="J40" s="3">
        <v>10000000</v>
      </c>
      <c r="K40" s="4">
        <v>0</v>
      </c>
      <c r="L40" s="4">
        <v>0</v>
      </c>
      <c r="M40" s="2" t="s">
        <v>21</v>
      </c>
      <c r="N40" s="5" t="s">
        <v>22</v>
      </c>
      <c r="O40" s="2" t="s">
        <v>23</v>
      </c>
      <c r="P40" s="4">
        <v>7417700</v>
      </c>
      <c r="Q40" s="6" t="s">
        <v>24</v>
      </c>
      <c r="R40" s="133">
        <v>0</v>
      </c>
      <c r="S40" s="7">
        <v>1</v>
      </c>
    </row>
    <row r="41" spans="1:19" ht="116.25" thickTop="1" thickBot="1">
      <c r="A41" s="8">
        <v>80131802</v>
      </c>
      <c r="B41" s="2" t="s">
        <v>81</v>
      </c>
      <c r="C41" s="2">
        <v>2</v>
      </c>
      <c r="D41" s="2">
        <v>2</v>
      </c>
      <c r="E41" s="2">
        <v>10</v>
      </c>
      <c r="F41" s="2">
        <v>1</v>
      </c>
      <c r="G41" s="2" t="s">
        <v>30</v>
      </c>
      <c r="H41" s="2">
        <v>0</v>
      </c>
      <c r="I41" s="13">
        <v>20000000</v>
      </c>
      <c r="J41" s="13">
        <v>20000000</v>
      </c>
      <c r="K41" s="4">
        <v>0</v>
      </c>
      <c r="L41" s="4">
        <v>0</v>
      </c>
      <c r="M41" s="2" t="s">
        <v>21</v>
      </c>
      <c r="N41" s="5" t="s">
        <v>22</v>
      </c>
      <c r="O41" s="2" t="s">
        <v>23</v>
      </c>
      <c r="P41" s="4">
        <v>7417700</v>
      </c>
      <c r="Q41" s="6" t="s">
        <v>24</v>
      </c>
      <c r="R41" s="133">
        <v>0</v>
      </c>
      <c r="S41" s="7">
        <v>1</v>
      </c>
    </row>
    <row r="42" spans="1:19" ht="187.5" thickTop="1" thickBot="1">
      <c r="A42" s="8">
        <v>90101600</v>
      </c>
      <c r="B42" s="2" t="s">
        <v>82</v>
      </c>
      <c r="C42" s="2">
        <v>2</v>
      </c>
      <c r="D42" s="2">
        <v>2</v>
      </c>
      <c r="E42" s="2">
        <v>10</v>
      </c>
      <c r="F42" s="2">
        <v>1</v>
      </c>
      <c r="G42" s="14" t="s">
        <v>35</v>
      </c>
      <c r="H42" s="4">
        <v>0</v>
      </c>
      <c r="I42" s="3">
        <v>200000000</v>
      </c>
      <c r="J42" s="3">
        <v>200000000</v>
      </c>
      <c r="K42" s="4">
        <v>0</v>
      </c>
      <c r="L42" s="4">
        <v>0</v>
      </c>
      <c r="M42" s="2" t="s">
        <v>21</v>
      </c>
      <c r="N42" s="5" t="s">
        <v>22</v>
      </c>
      <c r="O42" s="2" t="s">
        <v>23</v>
      </c>
      <c r="P42" s="4">
        <v>7417700</v>
      </c>
      <c r="Q42" s="6" t="s">
        <v>24</v>
      </c>
      <c r="R42" s="133">
        <v>0</v>
      </c>
      <c r="S42" s="7">
        <v>1</v>
      </c>
    </row>
    <row r="43" spans="1:19" ht="110.25" thickTop="1" thickBot="1">
      <c r="A43" s="10" t="s">
        <v>83</v>
      </c>
      <c r="B43" s="12" t="s">
        <v>84</v>
      </c>
      <c r="C43" s="4">
        <v>3</v>
      </c>
      <c r="D43" s="4">
        <v>3</v>
      </c>
      <c r="E43" s="4">
        <v>9</v>
      </c>
      <c r="F43" s="4">
        <v>1</v>
      </c>
      <c r="G43" s="4" t="s">
        <v>30</v>
      </c>
      <c r="H43" s="4">
        <v>0</v>
      </c>
      <c r="I43" s="3">
        <v>40000000</v>
      </c>
      <c r="J43" s="3">
        <v>40000000</v>
      </c>
      <c r="K43" s="4">
        <v>0</v>
      </c>
      <c r="L43" s="4">
        <v>0</v>
      </c>
      <c r="M43" s="2" t="s">
        <v>21</v>
      </c>
      <c r="N43" s="5" t="s">
        <v>22</v>
      </c>
      <c r="O43" s="2" t="s">
        <v>23</v>
      </c>
      <c r="P43" s="2">
        <v>7417700</v>
      </c>
      <c r="Q43" s="6" t="s">
        <v>24</v>
      </c>
      <c r="R43" s="133">
        <v>0</v>
      </c>
      <c r="S43" s="7">
        <v>1</v>
      </c>
    </row>
    <row r="44" spans="1:19" ht="302.25" thickTop="1" thickBot="1">
      <c r="A44" s="10" t="s">
        <v>56</v>
      </c>
      <c r="B44" s="12" t="s">
        <v>85</v>
      </c>
      <c r="C44" s="4">
        <v>2</v>
      </c>
      <c r="D44" s="4">
        <v>2</v>
      </c>
      <c r="E44" s="4">
        <v>10</v>
      </c>
      <c r="F44" s="4">
        <v>1</v>
      </c>
      <c r="G44" s="4" t="s">
        <v>86</v>
      </c>
      <c r="H44" s="4">
        <v>0</v>
      </c>
      <c r="I44" s="3">
        <v>0</v>
      </c>
      <c r="J44" s="3">
        <v>0</v>
      </c>
      <c r="K44" s="4">
        <v>0</v>
      </c>
      <c r="L44" s="4">
        <v>0</v>
      </c>
      <c r="M44" s="2" t="s">
        <v>21</v>
      </c>
      <c r="N44" s="5" t="s">
        <v>22</v>
      </c>
      <c r="O44" s="2" t="s">
        <v>23</v>
      </c>
      <c r="P44" s="2">
        <v>7417700</v>
      </c>
      <c r="Q44" s="6" t="s">
        <v>24</v>
      </c>
      <c r="R44" s="133">
        <v>0</v>
      </c>
      <c r="S44" s="7">
        <v>1</v>
      </c>
    </row>
    <row r="45" spans="1:19" ht="266.25" thickTop="1" thickBot="1">
      <c r="A45" s="22" t="s">
        <v>87</v>
      </c>
      <c r="B45" s="23" t="s">
        <v>88</v>
      </c>
      <c r="C45" s="4">
        <v>4</v>
      </c>
      <c r="D45" s="4">
        <v>4</v>
      </c>
      <c r="E45" s="4">
        <v>1</v>
      </c>
      <c r="F45" s="4">
        <v>1</v>
      </c>
      <c r="G45" s="4" t="s">
        <v>28</v>
      </c>
      <c r="H45" s="4">
        <v>0</v>
      </c>
      <c r="I45" s="3">
        <v>45434177</v>
      </c>
      <c r="J45" s="3">
        <v>45434177</v>
      </c>
      <c r="K45" s="4">
        <v>0</v>
      </c>
      <c r="L45" s="4">
        <v>0</v>
      </c>
      <c r="M45" s="2" t="s">
        <v>21</v>
      </c>
      <c r="N45" s="5" t="s">
        <v>22</v>
      </c>
      <c r="O45" s="2" t="s">
        <v>23</v>
      </c>
      <c r="P45" s="24">
        <v>7417700</v>
      </c>
      <c r="Q45" s="6" t="s">
        <v>24</v>
      </c>
      <c r="R45" s="133">
        <v>0</v>
      </c>
      <c r="S45" s="7">
        <v>1</v>
      </c>
    </row>
    <row r="46" spans="1:19" ht="254.25" thickTop="1" thickBot="1">
      <c r="A46" s="10" t="s">
        <v>89</v>
      </c>
      <c r="B46" s="12" t="s">
        <v>90</v>
      </c>
      <c r="C46" s="4">
        <v>4</v>
      </c>
      <c r="D46" s="4">
        <v>4</v>
      </c>
      <c r="E46" s="4">
        <v>15</v>
      </c>
      <c r="F46" s="4">
        <v>0</v>
      </c>
      <c r="G46" s="4" t="s">
        <v>30</v>
      </c>
      <c r="H46" s="4">
        <v>0</v>
      </c>
      <c r="I46" s="3">
        <v>39000000</v>
      </c>
      <c r="J46" s="3">
        <v>39000000</v>
      </c>
      <c r="K46" s="4">
        <v>0</v>
      </c>
      <c r="L46" s="4">
        <v>0</v>
      </c>
      <c r="M46" s="2" t="s">
        <v>21</v>
      </c>
      <c r="N46" s="5" t="s">
        <v>22</v>
      </c>
      <c r="O46" s="2" t="s">
        <v>23</v>
      </c>
      <c r="P46" s="24">
        <v>7417700</v>
      </c>
      <c r="Q46" s="6" t="s">
        <v>24</v>
      </c>
      <c r="R46" s="133">
        <v>0</v>
      </c>
      <c r="S46" s="7">
        <v>1</v>
      </c>
    </row>
    <row r="47" spans="1:19" ht="194.25" thickTop="1" thickBot="1">
      <c r="A47" s="10">
        <v>78102200</v>
      </c>
      <c r="B47" s="12" t="s">
        <v>91</v>
      </c>
      <c r="C47" s="4">
        <v>8</v>
      </c>
      <c r="D47" s="4">
        <v>8</v>
      </c>
      <c r="E47" s="4">
        <v>12</v>
      </c>
      <c r="F47" s="4">
        <v>1</v>
      </c>
      <c r="G47" s="4" t="s">
        <v>20</v>
      </c>
      <c r="H47" s="4">
        <v>0</v>
      </c>
      <c r="I47" s="3">
        <v>80000000</v>
      </c>
      <c r="J47" s="3">
        <v>80000000</v>
      </c>
      <c r="K47" s="4">
        <v>0</v>
      </c>
      <c r="L47" s="4">
        <v>0</v>
      </c>
      <c r="M47" s="2" t="s">
        <v>21</v>
      </c>
      <c r="N47" s="5" t="s">
        <v>22</v>
      </c>
      <c r="O47" s="2" t="s">
        <v>23</v>
      </c>
      <c r="P47" s="24">
        <v>7417700</v>
      </c>
      <c r="Q47" s="6" t="s">
        <v>24</v>
      </c>
      <c r="R47" s="133">
        <v>0</v>
      </c>
      <c r="S47" s="7">
        <v>1</v>
      </c>
    </row>
    <row r="48" spans="1:19" ht="271.5" thickTop="1" thickBot="1">
      <c r="A48" s="25" t="s">
        <v>92</v>
      </c>
      <c r="B48" s="26" t="s">
        <v>93</v>
      </c>
      <c r="C48" s="4">
        <v>2</v>
      </c>
      <c r="D48" s="4">
        <v>3</v>
      </c>
      <c r="E48" s="4">
        <v>5</v>
      </c>
      <c r="F48" s="4">
        <v>1</v>
      </c>
      <c r="G48" s="4" t="s">
        <v>74</v>
      </c>
      <c r="H48" s="4">
        <v>0</v>
      </c>
      <c r="I48" s="3">
        <v>140000000</v>
      </c>
      <c r="J48" s="3">
        <v>140000000</v>
      </c>
      <c r="K48" s="4">
        <v>0</v>
      </c>
      <c r="L48" s="4">
        <v>0</v>
      </c>
      <c r="M48" s="2" t="s">
        <v>21</v>
      </c>
      <c r="N48" s="5" t="s">
        <v>22</v>
      </c>
      <c r="O48" s="2" t="s">
        <v>23</v>
      </c>
      <c r="P48" s="24">
        <v>7417700</v>
      </c>
      <c r="Q48" s="6" t="s">
        <v>24</v>
      </c>
      <c r="R48" s="133">
        <v>0</v>
      </c>
      <c r="S48" s="7">
        <v>1</v>
      </c>
    </row>
    <row r="49" spans="1:19" ht="159" thickTop="1" thickBot="1">
      <c r="A49" s="27">
        <v>72101507</v>
      </c>
      <c r="B49" s="28" t="s">
        <v>94</v>
      </c>
      <c r="C49" s="4">
        <v>2</v>
      </c>
      <c r="D49" s="4">
        <v>3</v>
      </c>
      <c r="E49" s="4">
        <v>45</v>
      </c>
      <c r="F49" s="4">
        <v>0</v>
      </c>
      <c r="G49" s="4" t="s">
        <v>30</v>
      </c>
      <c r="H49" s="4">
        <v>0</v>
      </c>
      <c r="I49" s="3">
        <v>29972520</v>
      </c>
      <c r="J49" s="3">
        <v>29972520</v>
      </c>
      <c r="K49" s="4">
        <v>0</v>
      </c>
      <c r="L49" s="4">
        <v>0</v>
      </c>
      <c r="M49" s="2" t="s">
        <v>21</v>
      </c>
      <c r="N49" s="5" t="s">
        <v>22</v>
      </c>
      <c r="O49" s="2" t="s">
        <v>23</v>
      </c>
      <c r="P49" s="24">
        <v>7417700</v>
      </c>
      <c r="Q49" s="6" t="s">
        <v>24</v>
      </c>
      <c r="R49" s="133">
        <v>0</v>
      </c>
      <c r="S49" s="7">
        <v>1</v>
      </c>
    </row>
    <row r="50" spans="1:19" ht="196.5" thickTop="1" thickBot="1">
      <c r="A50" s="25" t="s">
        <v>95</v>
      </c>
      <c r="B50" s="26" t="s">
        <v>96</v>
      </c>
      <c r="C50" s="4">
        <v>3</v>
      </c>
      <c r="D50" s="4">
        <v>4</v>
      </c>
      <c r="E50" s="4">
        <v>30</v>
      </c>
      <c r="F50" s="4">
        <v>0</v>
      </c>
      <c r="G50" s="4" t="s">
        <v>30</v>
      </c>
      <c r="H50" s="4">
        <v>0</v>
      </c>
      <c r="I50" s="3">
        <v>21000000</v>
      </c>
      <c r="J50" s="3">
        <v>21000000</v>
      </c>
      <c r="K50" s="4">
        <v>0</v>
      </c>
      <c r="L50" s="4">
        <v>0</v>
      </c>
      <c r="M50" s="2" t="s">
        <v>21</v>
      </c>
      <c r="N50" s="5" t="s">
        <v>22</v>
      </c>
      <c r="O50" s="2" t="s">
        <v>23</v>
      </c>
      <c r="P50" s="24">
        <v>7417700</v>
      </c>
      <c r="Q50" s="6" t="s">
        <v>24</v>
      </c>
      <c r="R50" s="133">
        <v>0</v>
      </c>
      <c r="S50" s="7">
        <v>1</v>
      </c>
    </row>
    <row r="51" spans="1:19" ht="211.5" thickTop="1" thickBot="1">
      <c r="A51" s="29" t="s">
        <v>97</v>
      </c>
      <c r="B51" s="26" t="s">
        <v>98</v>
      </c>
      <c r="C51" s="4">
        <v>3</v>
      </c>
      <c r="D51" s="4">
        <v>4</v>
      </c>
      <c r="E51" s="4">
        <v>9</v>
      </c>
      <c r="F51" s="4">
        <v>1</v>
      </c>
      <c r="G51" s="4" t="s">
        <v>30</v>
      </c>
      <c r="H51" s="4">
        <v>0</v>
      </c>
      <c r="I51" s="3">
        <v>25000000</v>
      </c>
      <c r="J51" s="3">
        <v>25000000</v>
      </c>
      <c r="K51" s="4">
        <v>0</v>
      </c>
      <c r="L51" s="4">
        <v>0</v>
      </c>
      <c r="M51" s="2" t="s">
        <v>21</v>
      </c>
      <c r="N51" s="5" t="s">
        <v>22</v>
      </c>
      <c r="O51" s="2" t="s">
        <v>23</v>
      </c>
      <c r="P51" s="24">
        <v>7417700</v>
      </c>
      <c r="Q51" s="6" t="s">
        <v>24</v>
      </c>
      <c r="R51" s="133">
        <v>0</v>
      </c>
      <c r="S51" s="7">
        <v>1</v>
      </c>
    </row>
    <row r="52" spans="1:19" ht="286.5" thickTop="1" thickBot="1">
      <c r="A52" s="25" t="s">
        <v>99</v>
      </c>
      <c r="B52" s="26" t="s">
        <v>100</v>
      </c>
      <c r="C52" s="30">
        <v>3</v>
      </c>
      <c r="D52" s="30">
        <v>4</v>
      </c>
      <c r="E52" s="30">
        <v>240</v>
      </c>
      <c r="F52" s="30">
        <v>0</v>
      </c>
      <c r="G52" s="4" t="s">
        <v>28</v>
      </c>
      <c r="H52" s="4">
        <v>0</v>
      </c>
      <c r="I52" s="3">
        <v>30000000</v>
      </c>
      <c r="J52" s="3">
        <v>30000000</v>
      </c>
      <c r="K52" s="4">
        <v>0</v>
      </c>
      <c r="L52" s="4">
        <v>0</v>
      </c>
      <c r="M52" s="2" t="s">
        <v>21</v>
      </c>
      <c r="N52" s="5" t="s">
        <v>22</v>
      </c>
      <c r="O52" s="2" t="s">
        <v>23</v>
      </c>
      <c r="P52" s="24">
        <v>7417700</v>
      </c>
      <c r="Q52" s="6" t="s">
        <v>24</v>
      </c>
      <c r="R52" s="133">
        <v>0</v>
      </c>
      <c r="S52" s="7">
        <v>1</v>
      </c>
    </row>
    <row r="53" spans="1:19" ht="301.5" thickTop="1" thickBot="1">
      <c r="A53" s="31" t="s">
        <v>101</v>
      </c>
      <c r="B53" s="32" t="s">
        <v>102</v>
      </c>
      <c r="C53" s="30">
        <v>3</v>
      </c>
      <c r="D53" s="30">
        <v>4</v>
      </c>
      <c r="E53" s="30">
        <v>240</v>
      </c>
      <c r="F53" s="30">
        <v>0</v>
      </c>
      <c r="G53" s="4" t="s">
        <v>28</v>
      </c>
      <c r="H53" s="4">
        <v>0</v>
      </c>
      <c r="I53" s="3">
        <v>360000000</v>
      </c>
      <c r="J53" s="3">
        <v>360000000</v>
      </c>
      <c r="K53" s="4">
        <v>0</v>
      </c>
      <c r="L53" s="4">
        <v>0</v>
      </c>
      <c r="M53" s="2" t="s">
        <v>21</v>
      </c>
      <c r="N53" s="5" t="s">
        <v>22</v>
      </c>
      <c r="O53" s="2" t="s">
        <v>23</v>
      </c>
      <c r="P53" s="24">
        <v>7417700</v>
      </c>
      <c r="Q53" s="6" t="s">
        <v>24</v>
      </c>
      <c r="R53" s="133">
        <v>0</v>
      </c>
      <c r="S53" s="7">
        <v>1</v>
      </c>
    </row>
    <row r="54" spans="1:19" ht="165">
      <c r="A54" s="40">
        <v>80111701</v>
      </c>
      <c r="B54" s="39" t="s">
        <v>103</v>
      </c>
      <c r="C54" s="40">
        <v>1</v>
      </c>
      <c r="D54" s="40">
        <v>1</v>
      </c>
      <c r="E54" s="40">
        <v>12</v>
      </c>
      <c r="F54" s="40">
        <v>1</v>
      </c>
      <c r="G54" s="40" t="s">
        <v>20</v>
      </c>
      <c r="H54" s="40">
        <v>0</v>
      </c>
      <c r="I54" s="41">
        <v>43200000</v>
      </c>
      <c r="J54" s="41">
        <v>43200000</v>
      </c>
      <c r="K54" s="40">
        <v>0</v>
      </c>
      <c r="L54" s="40">
        <v>0</v>
      </c>
      <c r="M54" s="40" t="s">
        <v>21</v>
      </c>
      <c r="N54" s="40" t="s">
        <v>22</v>
      </c>
      <c r="O54" s="40" t="s">
        <v>104</v>
      </c>
      <c r="P54" s="40">
        <v>7359544</v>
      </c>
      <c r="Q54" s="42" t="s">
        <v>105</v>
      </c>
      <c r="R54" s="40">
        <v>0</v>
      </c>
      <c r="S54" s="40">
        <v>1</v>
      </c>
    </row>
    <row r="55" spans="1:19" ht="150">
      <c r="A55" s="40">
        <v>80111701</v>
      </c>
      <c r="B55" s="39" t="s">
        <v>106</v>
      </c>
      <c r="C55" s="40">
        <v>1</v>
      </c>
      <c r="D55" s="40">
        <v>1</v>
      </c>
      <c r="E55" s="40">
        <v>12</v>
      </c>
      <c r="F55" s="40">
        <v>1</v>
      </c>
      <c r="G55" s="40" t="s">
        <v>20</v>
      </c>
      <c r="H55" s="40">
        <v>0</v>
      </c>
      <c r="I55" s="41">
        <v>307200000</v>
      </c>
      <c r="J55" s="41">
        <v>307200000</v>
      </c>
      <c r="K55" s="40">
        <v>0</v>
      </c>
      <c r="L55" s="40">
        <v>0</v>
      </c>
      <c r="M55" s="40" t="s">
        <v>21</v>
      </c>
      <c r="N55" s="40" t="s">
        <v>22</v>
      </c>
      <c r="O55" s="40" t="s">
        <v>104</v>
      </c>
      <c r="P55" s="40">
        <v>7359544</v>
      </c>
      <c r="Q55" s="42" t="s">
        <v>105</v>
      </c>
      <c r="R55" s="40">
        <v>0</v>
      </c>
      <c r="S55" s="40">
        <v>1</v>
      </c>
    </row>
    <row r="56" spans="1:19" ht="180">
      <c r="A56" s="40">
        <v>80111701</v>
      </c>
      <c r="B56" s="40" t="s">
        <v>107</v>
      </c>
      <c r="C56" s="40">
        <v>1</v>
      </c>
      <c r="D56" s="40">
        <v>1</v>
      </c>
      <c r="E56" s="40">
        <v>12</v>
      </c>
      <c r="F56" s="40">
        <v>1</v>
      </c>
      <c r="G56" s="40" t="s">
        <v>20</v>
      </c>
      <c r="H56" s="40">
        <v>0</v>
      </c>
      <c r="I56" s="41">
        <v>45600000</v>
      </c>
      <c r="J56" s="41">
        <v>45600000</v>
      </c>
      <c r="K56" s="40">
        <v>0</v>
      </c>
      <c r="L56" s="40">
        <v>0</v>
      </c>
      <c r="M56" s="40" t="s">
        <v>21</v>
      </c>
      <c r="N56" s="40" t="s">
        <v>22</v>
      </c>
      <c r="O56" s="40" t="s">
        <v>104</v>
      </c>
      <c r="P56" s="40">
        <v>7359544</v>
      </c>
      <c r="Q56" s="42" t="s">
        <v>105</v>
      </c>
      <c r="R56" s="40">
        <v>0</v>
      </c>
      <c r="S56" s="40">
        <v>1</v>
      </c>
    </row>
    <row r="57" spans="1:19" ht="165">
      <c r="A57" s="40">
        <v>80111701</v>
      </c>
      <c r="B57" s="43" t="s">
        <v>108</v>
      </c>
      <c r="C57" s="40">
        <v>1</v>
      </c>
      <c r="D57" s="40">
        <v>1</v>
      </c>
      <c r="E57" s="40">
        <v>10</v>
      </c>
      <c r="F57" s="40">
        <v>1</v>
      </c>
      <c r="G57" s="40" t="s">
        <v>20</v>
      </c>
      <c r="H57" s="40">
        <v>0</v>
      </c>
      <c r="I57" s="41">
        <v>362000000</v>
      </c>
      <c r="J57" s="41">
        <v>362000000</v>
      </c>
      <c r="K57" s="40">
        <v>0</v>
      </c>
      <c r="L57" s="40">
        <v>0</v>
      </c>
      <c r="M57" s="40" t="s">
        <v>21</v>
      </c>
      <c r="N57" s="40" t="s">
        <v>109</v>
      </c>
      <c r="O57" s="40" t="s">
        <v>110</v>
      </c>
      <c r="P57" s="40">
        <v>74177000</v>
      </c>
      <c r="Q57" s="58" t="s">
        <v>111</v>
      </c>
      <c r="R57" s="59">
        <v>0</v>
      </c>
      <c r="S57" s="59">
        <v>1</v>
      </c>
    </row>
    <row r="58" spans="1:19" ht="195">
      <c r="A58" s="40">
        <v>80111701</v>
      </c>
      <c r="B58" s="44" t="s">
        <v>112</v>
      </c>
      <c r="C58" s="40">
        <v>1</v>
      </c>
      <c r="D58" s="40">
        <v>1</v>
      </c>
      <c r="E58" s="40">
        <v>10</v>
      </c>
      <c r="F58" s="40">
        <v>1</v>
      </c>
      <c r="G58" s="40" t="s">
        <v>20</v>
      </c>
      <c r="H58" s="40">
        <v>0</v>
      </c>
      <c r="I58" s="41">
        <v>210000000</v>
      </c>
      <c r="J58" s="41">
        <v>210000000</v>
      </c>
      <c r="K58" s="40">
        <v>0</v>
      </c>
      <c r="L58" s="40">
        <v>0</v>
      </c>
      <c r="M58" s="40" t="s">
        <v>21</v>
      </c>
      <c r="N58" s="40" t="s">
        <v>109</v>
      </c>
      <c r="O58" s="40" t="s">
        <v>110</v>
      </c>
      <c r="P58" s="40">
        <v>74177000</v>
      </c>
      <c r="Q58" s="58" t="s">
        <v>111</v>
      </c>
      <c r="R58" s="59">
        <v>0</v>
      </c>
      <c r="S58" s="59">
        <v>1</v>
      </c>
    </row>
    <row r="59" spans="1:19" ht="75">
      <c r="A59" s="40">
        <v>84101601</v>
      </c>
      <c r="B59" s="44" t="s">
        <v>113</v>
      </c>
      <c r="C59" s="40">
        <v>1</v>
      </c>
      <c r="D59" s="40">
        <v>1</v>
      </c>
      <c r="E59" s="40">
        <v>7</v>
      </c>
      <c r="F59" s="40">
        <v>1</v>
      </c>
      <c r="G59" s="40" t="s">
        <v>20</v>
      </c>
      <c r="H59" s="40">
        <v>0</v>
      </c>
      <c r="I59" s="41">
        <v>470000000</v>
      </c>
      <c r="J59" s="41">
        <v>470000000</v>
      </c>
      <c r="K59" s="40">
        <v>0</v>
      </c>
      <c r="L59" s="40">
        <v>0</v>
      </c>
      <c r="M59" s="40" t="s">
        <v>21</v>
      </c>
      <c r="N59" s="40" t="s">
        <v>109</v>
      </c>
      <c r="O59" s="45" t="s">
        <v>110</v>
      </c>
      <c r="P59" s="40">
        <v>74177000</v>
      </c>
      <c r="Q59" s="60" t="s">
        <v>111</v>
      </c>
      <c r="R59" s="59">
        <v>0</v>
      </c>
      <c r="S59" s="59">
        <v>1</v>
      </c>
    </row>
    <row r="60" spans="1:19" ht="210">
      <c r="A60" s="40">
        <v>80111701</v>
      </c>
      <c r="B60" s="44" t="s">
        <v>114</v>
      </c>
      <c r="C60" s="40">
        <v>1</v>
      </c>
      <c r="D60" s="40">
        <v>1</v>
      </c>
      <c r="E60" s="40">
        <v>10</v>
      </c>
      <c r="F60" s="40">
        <v>1</v>
      </c>
      <c r="G60" s="40" t="s">
        <v>20</v>
      </c>
      <c r="H60" s="40">
        <v>0</v>
      </c>
      <c r="I60" s="41">
        <v>435000000</v>
      </c>
      <c r="J60" s="41">
        <v>435000000</v>
      </c>
      <c r="K60" s="40">
        <v>0</v>
      </c>
      <c r="L60" s="40">
        <v>0</v>
      </c>
      <c r="M60" s="40" t="s">
        <v>21</v>
      </c>
      <c r="N60" s="40" t="s">
        <v>109</v>
      </c>
      <c r="O60" s="40" t="s">
        <v>110</v>
      </c>
      <c r="P60" s="40">
        <v>74177000</v>
      </c>
      <c r="Q60" s="60" t="s">
        <v>111</v>
      </c>
      <c r="R60" s="59">
        <v>0</v>
      </c>
      <c r="S60" s="59">
        <v>1</v>
      </c>
    </row>
    <row r="61" spans="1:19" ht="210">
      <c r="A61" s="40">
        <v>80111701</v>
      </c>
      <c r="B61" s="46" t="s">
        <v>115</v>
      </c>
      <c r="C61" s="40">
        <v>1</v>
      </c>
      <c r="D61" s="40">
        <v>1</v>
      </c>
      <c r="E61" s="40">
        <v>10</v>
      </c>
      <c r="F61" s="40">
        <v>1</v>
      </c>
      <c r="G61" s="40" t="s">
        <v>20</v>
      </c>
      <c r="H61" s="40">
        <v>0</v>
      </c>
      <c r="I61" s="41">
        <v>165000000</v>
      </c>
      <c r="J61" s="41">
        <v>165000000</v>
      </c>
      <c r="K61" s="40">
        <v>0</v>
      </c>
      <c r="L61" s="40">
        <v>0</v>
      </c>
      <c r="M61" s="40" t="s">
        <v>21</v>
      </c>
      <c r="N61" s="40" t="s">
        <v>109</v>
      </c>
      <c r="O61" s="40" t="s">
        <v>110</v>
      </c>
      <c r="P61" s="45">
        <v>7417700</v>
      </c>
      <c r="Q61" s="60" t="s">
        <v>111</v>
      </c>
      <c r="R61" s="59">
        <v>0</v>
      </c>
      <c r="S61" s="59">
        <v>1</v>
      </c>
    </row>
    <row r="62" spans="1:19" ht="210">
      <c r="A62" s="40">
        <v>80111701</v>
      </c>
      <c r="B62" s="46" t="s">
        <v>116</v>
      </c>
      <c r="C62" s="40">
        <v>1</v>
      </c>
      <c r="D62" s="40">
        <v>1</v>
      </c>
      <c r="E62" s="40">
        <v>10</v>
      </c>
      <c r="F62" s="40">
        <v>1</v>
      </c>
      <c r="G62" s="40" t="s">
        <v>20</v>
      </c>
      <c r="H62" s="40">
        <v>0</v>
      </c>
      <c r="I62" s="41">
        <v>250000000</v>
      </c>
      <c r="J62" s="41">
        <v>250000000</v>
      </c>
      <c r="K62" s="40">
        <v>0</v>
      </c>
      <c r="L62" s="40">
        <v>0</v>
      </c>
      <c r="M62" s="40" t="s">
        <v>21</v>
      </c>
      <c r="N62" s="40" t="s">
        <v>109</v>
      </c>
      <c r="O62" s="40" t="s">
        <v>110</v>
      </c>
      <c r="P62" s="45">
        <v>7417700</v>
      </c>
      <c r="Q62" s="60" t="s">
        <v>111</v>
      </c>
      <c r="R62" s="59">
        <v>0</v>
      </c>
      <c r="S62" s="59">
        <v>1</v>
      </c>
    </row>
    <row r="63" spans="1:19" ht="285">
      <c r="A63" s="40" t="s">
        <v>117</v>
      </c>
      <c r="B63" s="46" t="s">
        <v>118</v>
      </c>
      <c r="C63" s="40">
        <v>1</v>
      </c>
      <c r="D63" s="40">
        <v>2</v>
      </c>
      <c r="E63" s="40">
        <v>30</v>
      </c>
      <c r="F63" s="40">
        <v>0</v>
      </c>
      <c r="G63" s="40" t="s">
        <v>119</v>
      </c>
      <c r="H63" s="40">
        <v>0</v>
      </c>
      <c r="I63" s="41">
        <v>20000000</v>
      </c>
      <c r="J63" s="41">
        <v>20000000</v>
      </c>
      <c r="K63" s="40">
        <v>0</v>
      </c>
      <c r="L63" s="40">
        <v>0</v>
      </c>
      <c r="M63" s="40" t="s">
        <v>21</v>
      </c>
      <c r="N63" s="40" t="s">
        <v>109</v>
      </c>
      <c r="O63" s="40" t="s">
        <v>110</v>
      </c>
      <c r="P63" s="45">
        <v>7417700</v>
      </c>
      <c r="Q63" s="61" t="s">
        <v>111</v>
      </c>
      <c r="R63" s="59">
        <v>0</v>
      </c>
      <c r="S63" s="59">
        <v>1</v>
      </c>
    </row>
    <row r="64" spans="1:19" ht="60">
      <c r="A64" s="40">
        <v>80141900</v>
      </c>
      <c r="B64" s="46" t="s">
        <v>120</v>
      </c>
      <c r="C64" s="40">
        <v>1</v>
      </c>
      <c r="D64" s="40">
        <v>2</v>
      </c>
      <c r="E64" s="40">
        <v>11</v>
      </c>
      <c r="F64" s="40">
        <v>0</v>
      </c>
      <c r="G64" s="40" t="s">
        <v>20</v>
      </c>
      <c r="H64" s="40">
        <v>0</v>
      </c>
      <c r="I64" s="41">
        <v>20000000</v>
      </c>
      <c r="J64" s="41">
        <v>20000000</v>
      </c>
      <c r="K64" s="40">
        <v>0</v>
      </c>
      <c r="L64" s="40">
        <v>0</v>
      </c>
      <c r="M64" s="40" t="s">
        <v>21</v>
      </c>
      <c r="N64" s="40" t="s">
        <v>109</v>
      </c>
      <c r="O64" s="40" t="s">
        <v>110</v>
      </c>
      <c r="P64" s="45">
        <v>7417700</v>
      </c>
      <c r="Q64" s="62" t="s">
        <v>111</v>
      </c>
      <c r="R64" s="59">
        <v>0</v>
      </c>
      <c r="S64" s="59">
        <v>1</v>
      </c>
    </row>
    <row r="65" spans="1:19" ht="315">
      <c r="A65" s="40" t="s">
        <v>121</v>
      </c>
      <c r="B65" s="44" t="s">
        <v>122</v>
      </c>
      <c r="C65" s="40">
        <v>1</v>
      </c>
      <c r="D65" s="40">
        <v>2</v>
      </c>
      <c r="E65" s="40">
        <v>2</v>
      </c>
      <c r="F65" s="40">
        <v>1</v>
      </c>
      <c r="G65" s="40" t="s">
        <v>53</v>
      </c>
      <c r="H65" s="40">
        <v>0</v>
      </c>
      <c r="I65" s="41">
        <v>108000000</v>
      </c>
      <c r="J65" s="41">
        <v>108000000</v>
      </c>
      <c r="K65" s="40">
        <v>0</v>
      </c>
      <c r="L65" s="40">
        <v>0</v>
      </c>
      <c r="M65" s="40" t="s">
        <v>21</v>
      </c>
      <c r="N65" s="40" t="s">
        <v>109</v>
      </c>
      <c r="O65" s="40" t="s">
        <v>110</v>
      </c>
      <c r="P65" s="45">
        <v>7417700</v>
      </c>
      <c r="Q65" s="60" t="s">
        <v>111</v>
      </c>
      <c r="R65" s="59">
        <v>0</v>
      </c>
      <c r="S65" s="59">
        <v>1</v>
      </c>
    </row>
    <row r="66" spans="1:19" ht="105">
      <c r="A66" s="40" t="s">
        <v>123</v>
      </c>
      <c r="B66" s="44" t="s">
        <v>124</v>
      </c>
      <c r="C66" s="40">
        <v>1</v>
      </c>
      <c r="D66" s="40">
        <v>2</v>
      </c>
      <c r="E66" s="40">
        <v>30</v>
      </c>
      <c r="F66" s="40">
        <v>0</v>
      </c>
      <c r="G66" s="40" t="s">
        <v>53</v>
      </c>
      <c r="H66" s="40">
        <v>0</v>
      </c>
      <c r="I66" s="41">
        <v>31000000</v>
      </c>
      <c r="J66" s="41">
        <v>31000000</v>
      </c>
      <c r="K66" s="40">
        <v>0</v>
      </c>
      <c r="L66" s="40">
        <v>0</v>
      </c>
      <c r="M66" s="40" t="s">
        <v>21</v>
      </c>
      <c r="N66" s="40" t="s">
        <v>109</v>
      </c>
      <c r="O66" s="40" t="s">
        <v>110</v>
      </c>
      <c r="P66" s="45">
        <v>7417700</v>
      </c>
      <c r="Q66" s="60" t="s">
        <v>111</v>
      </c>
      <c r="R66" s="59">
        <v>0</v>
      </c>
      <c r="S66" s="59">
        <v>1</v>
      </c>
    </row>
    <row r="67" spans="1:19" ht="166.5">
      <c r="A67" s="40" t="s">
        <v>125</v>
      </c>
      <c r="B67" s="47" t="s">
        <v>126</v>
      </c>
      <c r="C67" s="40">
        <v>1</v>
      </c>
      <c r="D67" s="40">
        <v>2</v>
      </c>
      <c r="E67" s="40">
        <v>1</v>
      </c>
      <c r="F67" s="40">
        <v>1</v>
      </c>
      <c r="G67" s="40" t="s">
        <v>20</v>
      </c>
      <c r="H67" s="40">
        <v>0</v>
      </c>
      <c r="I67" s="41">
        <v>50000000</v>
      </c>
      <c r="J67" s="41">
        <v>50000000</v>
      </c>
      <c r="K67" s="40">
        <v>0</v>
      </c>
      <c r="L67" s="40">
        <v>0</v>
      </c>
      <c r="M67" s="40" t="s">
        <v>21</v>
      </c>
      <c r="N67" s="40" t="s">
        <v>109</v>
      </c>
      <c r="O67" s="40" t="s">
        <v>110</v>
      </c>
      <c r="P67" s="45">
        <v>7417700</v>
      </c>
      <c r="Q67" s="60" t="s">
        <v>111</v>
      </c>
      <c r="R67" s="59">
        <v>0</v>
      </c>
      <c r="S67" s="59">
        <v>1</v>
      </c>
    </row>
    <row r="68" spans="1:19" ht="225">
      <c r="A68" s="40" t="s">
        <v>127</v>
      </c>
      <c r="B68" s="46" t="s">
        <v>128</v>
      </c>
      <c r="C68" s="40">
        <v>1</v>
      </c>
      <c r="D68" s="40">
        <v>2</v>
      </c>
      <c r="E68" s="40">
        <v>6</v>
      </c>
      <c r="F68" s="40">
        <v>1</v>
      </c>
      <c r="G68" s="40" t="s">
        <v>20</v>
      </c>
      <c r="H68" s="40">
        <v>0</v>
      </c>
      <c r="I68" s="41">
        <v>82000000</v>
      </c>
      <c r="J68" s="41">
        <v>82000000</v>
      </c>
      <c r="K68" s="40">
        <v>0</v>
      </c>
      <c r="L68" s="40">
        <v>0</v>
      </c>
      <c r="M68" s="40" t="s">
        <v>21</v>
      </c>
      <c r="N68" s="40" t="s">
        <v>109</v>
      </c>
      <c r="O68" s="40" t="s">
        <v>110</v>
      </c>
      <c r="P68" s="45">
        <v>7417700</v>
      </c>
      <c r="Q68" s="60" t="s">
        <v>111</v>
      </c>
      <c r="R68" s="59">
        <v>0</v>
      </c>
      <c r="S68" s="59">
        <v>1</v>
      </c>
    </row>
    <row r="69" spans="1:19" ht="60">
      <c r="A69" s="46" t="s">
        <v>129</v>
      </c>
      <c r="B69" s="46" t="s">
        <v>130</v>
      </c>
      <c r="C69" s="40">
        <v>1</v>
      </c>
      <c r="D69" s="40">
        <v>2</v>
      </c>
      <c r="E69" s="40">
        <v>30</v>
      </c>
      <c r="F69" s="40">
        <v>0</v>
      </c>
      <c r="G69" s="40" t="s">
        <v>30</v>
      </c>
      <c r="H69" s="40">
        <v>0</v>
      </c>
      <c r="I69" s="41">
        <v>11000000</v>
      </c>
      <c r="J69" s="41">
        <v>11000000</v>
      </c>
      <c r="K69" s="40">
        <v>0</v>
      </c>
      <c r="L69" s="40">
        <v>0</v>
      </c>
      <c r="M69" s="40" t="s">
        <v>21</v>
      </c>
      <c r="N69" s="40" t="s">
        <v>109</v>
      </c>
      <c r="O69" s="40" t="s">
        <v>110</v>
      </c>
      <c r="P69" s="45">
        <v>7417700</v>
      </c>
      <c r="Q69" s="60" t="s">
        <v>111</v>
      </c>
      <c r="R69" s="59">
        <v>0</v>
      </c>
      <c r="S69" s="59">
        <v>1</v>
      </c>
    </row>
    <row r="70" spans="1:19" ht="150">
      <c r="A70" s="40" t="s">
        <v>131</v>
      </c>
      <c r="B70" s="46" t="s">
        <v>132</v>
      </c>
      <c r="C70" s="40">
        <v>1</v>
      </c>
      <c r="D70" s="40">
        <v>2</v>
      </c>
      <c r="E70" s="40">
        <v>6</v>
      </c>
      <c r="F70" s="40">
        <v>1</v>
      </c>
      <c r="G70" s="40" t="s">
        <v>30</v>
      </c>
      <c r="H70" s="40">
        <v>0</v>
      </c>
      <c r="I70" s="41">
        <v>50000000</v>
      </c>
      <c r="J70" s="41">
        <v>50000000</v>
      </c>
      <c r="K70" s="40">
        <v>0</v>
      </c>
      <c r="L70" s="40">
        <v>0</v>
      </c>
      <c r="M70" s="40" t="s">
        <v>21</v>
      </c>
      <c r="N70" s="40" t="s">
        <v>109</v>
      </c>
      <c r="O70" s="40" t="s">
        <v>110</v>
      </c>
      <c r="P70" s="45">
        <v>7417700</v>
      </c>
      <c r="Q70" s="60" t="s">
        <v>111</v>
      </c>
      <c r="R70" s="59">
        <v>0</v>
      </c>
      <c r="S70" s="59">
        <v>1</v>
      </c>
    </row>
    <row r="71" spans="1:19" ht="180">
      <c r="A71" s="40" t="s">
        <v>133</v>
      </c>
      <c r="B71" s="44" t="s">
        <v>134</v>
      </c>
      <c r="C71" s="40">
        <v>1</v>
      </c>
      <c r="D71" s="40">
        <v>2</v>
      </c>
      <c r="E71" s="40">
        <v>11</v>
      </c>
      <c r="F71" s="40">
        <v>1</v>
      </c>
      <c r="G71" s="40" t="s">
        <v>20</v>
      </c>
      <c r="H71" s="40">
        <v>0</v>
      </c>
      <c r="I71" s="41">
        <v>286004959</v>
      </c>
      <c r="J71" s="41">
        <v>286004959</v>
      </c>
      <c r="K71" s="40">
        <v>0</v>
      </c>
      <c r="L71" s="40">
        <v>0</v>
      </c>
      <c r="M71" s="40" t="s">
        <v>21</v>
      </c>
      <c r="N71" s="40" t="s">
        <v>109</v>
      </c>
      <c r="O71" s="40" t="s">
        <v>110</v>
      </c>
      <c r="P71" s="45">
        <v>7417700</v>
      </c>
      <c r="Q71" s="61" t="s">
        <v>111</v>
      </c>
      <c r="R71" s="59">
        <v>0</v>
      </c>
      <c r="S71" s="59">
        <v>1</v>
      </c>
    </row>
    <row r="72" spans="1:19" ht="240">
      <c r="A72" s="40">
        <v>78111800</v>
      </c>
      <c r="B72" s="46" t="s">
        <v>135</v>
      </c>
      <c r="C72" s="40">
        <v>1</v>
      </c>
      <c r="D72" s="40">
        <v>2</v>
      </c>
      <c r="E72" s="40">
        <v>9</v>
      </c>
      <c r="F72" s="40">
        <v>1</v>
      </c>
      <c r="G72" s="40" t="s">
        <v>53</v>
      </c>
      <c r="H72" s="40">
        <v>0</v>
      </c>
      <c r="I72" s="41">
        <v>80000000</v>
      </c>
      <c r="J72" s="41">
        <v>80000000</v>
      </c>
      <c r="K72" s="40">
        <v>0</v>
      </c>
      <c r="L72" s="40">
        <v>0</v>
      </c>
      <c r="M72" s="40" t="s">
        <v>21</v>
      </c>
      <c r="N72" s="40" t="s">
        <v>109</v>
      </c>
      <c r="O72" s="40" t="s">
        <v>110</v>
      </c>
      <c r="P72" s="40">
        <v>7417700</v>
      </c>
      <c r="Q72" s="62" t="s">
        <v>111</v>
      </c>
      <c r="R72" s="59">
        <v>0</v>
      </c>
      <c r="S72" s="59">
        <v>1</v>
      </c>
    </row>
    <row r="73" spans="1:19" ht="225">
      <c r="A73" s="40">
        <v>82101500</v>
      </c>
      <c r="B73" s="44" t="s">
        <v>136</v>
      </c>
      <c r="C73" s="40">
        <v>1</v>
      </c>
      <c r="D73" s="40">
        <v>2</v>
      </c>
      <c r="E73" s="40">
        <v>30</v>
      </c>
      <c r="F73" s="40">
        <v>0</v>
      </c>
      <c r="G73" s="40" t="s">
        <v>53</v>
      </c>
      <c r="H73" s="40">
        <v>0</v>
      </c>
      <c r="I73" s="41">
        <v>12000000</v>
      </c>
      <c r="J73" s="41">
        <v>12000000</v>
      </c>
      <c r="K73" s="40">
        <v>0</v>
      </c>
      <c r="L73" s="40">
        <v>0</v>
      </c>
      <c r="M73" s="40" t="s">
        <v>21</v>
      </c>
      <c r="N73" s="40" t="s">
        <v>109</v>
      </c>
      <c r="O73" s="40" t="s">
        <v>110</v>
      </c>
      <c r="P73" s="45">
        <v>7417700</v>
      </c>
      <c r="Q73" s="61" t="s">
        <v>111</v>
      </c>
      <c r="R73" s="59">
        <v>0</v>
      </c>
      <c r="S73" s="59">
        <v>1</v>
      </c>
    </row>
    <row r="74" spans="1:19" ht="135">
      <c r="A74" s="40" t="s">
        <v>137</v>
      </c>
      <c r="B74" s="46" t="s">
        <v>138</v>
      </c>
      <c r="C74" s="40">
        <v>1</v>
      </c>
      <c r="D74" s="40">
        <v>2</v>
      </c>
      <c r="E74" s="40">
        <v>30</v>
      </c>
      <c r="F74" s="40">
        <v>0</v>
      </c>
      <c r="G74" s="40" t="s">
        <v>30</v>
      </c>
      <c r="H74" s="40">
        <v>0</v>
      </c>
      <c r="I74" s="41">
        <v>12000000</v>
      </c>
      <c r="J74" s="41">
        <v>12000000</v>
      </c>
      <c r="K74" s="40">
        <v>0</v>
      </c>
      <c r="L74" s="40">
        <v>0</v>
      </c>
      <c r="M74" s="40" t="s">
        <v>21</v>
      </c>
      <c r="N74" s="40" t="s">
        <v>109</v>
      </c>
      <c r="O74" s="40" t="s">
        <v>110</v>
      </c>
      <c r="P74" s="45">
        <v>7417700</v>
      </c>
      <c r="Q74" s="61" t="s">
        <v>111</v>
      </c>
      <c r="R74" s="59">
        <v>0</v>
      </c>
      <c r="S74" s="59">
        <v>1</v>
      </c>
    </row>
    <row r="75" spans="1:19" ht="150">
      <c r="A75" s="40" t="s">
        <v>139</v>
      </c>
      <c r="B75" s="46" t="s">
        <v>140</v>
      </c>
      <c r="C75" s="40">
        <v>1</v>
      </c>
      <c r="D75" s="40">
        <v>2</v>
      </c>
      <c r="E75" s="40">
        <v>25</v>
      </c>
      <c r="F75" s="40">
        <v>0</v>
      </c>
      <c r="G75" s="40" t="s">
        <v>30</v>
      </c>
      <c r="H75" s="40">
        <v>0</v>
      </c>
      <c r="I75" s="41">
        <v>35000000</v>
      </c>
      <c r="J75" s="41">
        <v>35000000</v>
      </c>
      <c r="K75" s="40">
        <v>0</v>
      </c>
      <c r="L75" s="40">
        <v>0</v>
      </c>
      <c r="M75" s="40" t="s">
        <v>21</v>
      </c>
      <c r="N75" s="40" t="s">
        <v>109</v>
      </c>
      <c r="O75" s="40" t="s">
        <v>110</v>
      </c>
      <c r="P75" s="45">
        <v>7417700</v>
      </c>
      <c r="Q75" s="61" t="s">
        <v>111</v>
      </c>
      <c r="R75" s="59">
        <v>0</v>
      </c>
      <c r="S75" s="59">
        <v>1</v>
      </c>
    </row>
    <row r="76" spans="1:19" ht="225">
      <c r="A76" s="40" t="s">
        <v>141</v>
      </c>
      <c r="B76" s="44" t="s">
        <v>142</v>
      </c>
      <c r="C76" s="40">
        <v>1</v>
      </c>
      <c r="D76" s="40">
        <v>2</v>
      </c>
      <c r="E76" s="40">
        <v>30</v>
      </c>
      <c r="F76" s="40">
        <v>0</v>
      </c>
      <c r="G76" s="40" t="s">
        <v>30</v>
      </c>
      <c r="H76" s="40">
        <v>0</v>
      </c>
      <c r="I76" s="41">
        <v>40000000</v>
      </c>
      <c r="J76" s="41">
        <v>40000000</v>
      </c>
      <c r="K76" s="40">
        <v>0</v>
      </c>
      <c r="L76" s="40">
        <v>0</v>
      </c>
      <c r="M76" s="40" t="s">
        <v>21</v>
      </c>
      <c r="N76" s="40" t="s">
        <v>109</v>
      </c>
      <c r="O76" s="40" t="s">
        <v>110</v>
      </c>
      <c r="P76" s="45">
        <v>7417700</v>
      </c>
      <c r="Q76" s="60" t="s">
        <v>111</v>
      </c>
      <c r="R76" s="59">
        <v>0</v>
      </c>
      <c r="S76" s="59">
        <v>1</v>
      </c>
    </row>
    <row r="77" spans="1:19" ht="405">
      <c r="A77" s="40" t="s">
        <v>143</v>
      </c>
      <c r="B77" s="44" t="s">
        <v>144</v>
      </c>
      <c r="C77" s="40">
        <v>1</v>
      </c>
      <c r="D77" s="40">
        <v>2</v>
      </c>
      <c r="E77" s="40">
        <v>6</v>
      </c>
      <c r="F77" s="40">
        <v>1</v>
      </c>
      <c r="G77" s="40" t="s">
        <v>30</v>
      </c>
      <c r="H77" s="40">
        <v>0</v>
      </c>
      <c r="I77" s="41">
        <v>4000000</v>
      </c>
      <c r="J77" s="41">
        <v>4000000</v>
      </c>
      <c r="K77" s="40">
        <v>0</v>
      </c>
      <c r="L77" s="40">
        <v>0</v>
      </c>
      <c r="M77" s="40" t="s">
        <v>21</v>
      </c>
      <c r="N77" s="40" t="s">
        <v>109</v>
      </c>
      <c r="O77" s="40" t="s">
        <v>110</v>
      </c>
      <c r="P77" s="40">
        <v>7417700</v>
      </c>
      <c r="Q77" s="62" t="s">
        <v>111</v>
      </c>
      <c r="R77" s="59">
        <v>0</v>
      </c>
      <c r="S77" s="59">
        <v>1</v>
      </c>
    </row>
    <row r="78" spans="1:19" ht="165">
      <c r="A78" s="40">
        <v>81141601</v>
      </c>
      <c r="B78" s="46" t="s">
        <v>145</v>
      </c>
      <c r="C78" s="40">
        <v>1</v>
      </c>
      <c r="D78" s="40">
        <v>2</v>
      </c>
      <c r="E78" s="40">
        <v>6</v>
      </c>
      <c r="F78" s="40">
        <v>1</v>
      </c>
      <c r="G78" s="40" t="s">
        <v>28</v>
      </c>
      <c r="H78" s="40">
        <v>0</v>
      </c>
      <c r="I78" s="41">
        <v>10000000</v>
      </c>
      <c r="J78" s="41">
        <v>10000000</v>
      </c>
      <c r="K78" s="40">
        <v>0</v>
      </c>
      <c r="L78" s="40">
        <v>0</v>
      </c>
      <c r="M78" s="40" t="s">
        <v>21</v>
      </c>
      <c r="N78" s="40" t="s">
        <v>109</v>
      </c>
      <c r="O78" s="40" t="s">
        <v>110</v>
      </c>
      <c r="P78" s="45">
        <v>7417700</v>
      </c>
      <c r="Q78" s="60" t="s">
        <v>111</v>
      </c>
      <c r="R78" s="59">
        <v>0</v>
      </c>
      <c r="S78" s="59">
        <v>1</v>
      </c>
    </row>
    <row r="79" spans="1:19" ht="165">
      <c r="A79" s="40">
        <v>81141601</v>
      </c>
      <c r="B79" s="46" t="s">
        <v>145</v>
      </c>
      <c r="C79" s="40">
        <v>1</v>
      </c>
      <c r="D79" s="40">
        <v>2</v>
      </c>
      <c r="E79" s="40">
        <v>5</v>
      </c>
      <c r="F79" s="40">
        <v>1</v>
      </c>
      <c r="G79" s="40" t="s">
        <v>53</v>
      </c>
      <c r="H79" s="40">
        <v>0</v>
      </c>
      <c r="I79" s="41">
        <v>15000000</v>
      </c>
      <c r="J79" s="41">
        <v>15000000</v>
      </c>
      <c r="K79" s="40">
        <v>0</v>
      </c>
      <c r="L79" s="40">
        <v>0</v>
      </c>
      <c r="M79" s="40" t="s">
        <v>21</v>
      </c>
      <c r="N79" s="40" t="s">
        <v>109</v>
      </c>
      <c r="O79" s="40" t="s">
        <v>110</v>
      </c>
      <c r="P79" s="45">
        <v>7417700</v>
      </c>
      <c r="Q79" s="60" t="s">
        <v>111</v>
      </c>
      <c r="R79" s="59">
        <v>0</v>
      </c>
      <c r="S79" s="59">
        <v>1</v>
      </c>
    </row>
    <row r="80" spans="1:19" ht="242.25">
      <c r="A80" s="48">
        <v>80111701</v>
      </c>
      <c r="B80" s="49" t="s">
        <v>146</v>
      </c>
      <c r="C80" s="48">
        <v>1</v>
      </c>
      <c r="D80" s="48">
        <v>2</v>
      </c>
      <c r="E80" s="48">
        <v>10</v>
      </c>
      <c r="F80" s="48">
        <v>1</v>
      </c>
      <c r="G80" s="48" t="s">
        <v>20</v>
      </c>
      <c r="H80" s="48">
        <v>0</v>
      </c>
      <c r="I80" s="50">
        <v>300000000</v>
      </c>
      <c r="J80" s="50">
        <v>300000000</v>
      </c>
      <c r="K80" s="48">
        <v>0</v>
      </c>
      <c r="L80" s="48">
        <v>0</v>
      </c>
      <c r="M80" s="40" t="s">
        <v>21</v>
      </c>
      <c r="N80" s="40" t="s">
        <v>109</v>
      </c>
      <c r="O80" s="48" t="s">
        <v>110</v>
      </c>
      <c r="P80" s="48">
        <v>7417700</v>
      </c>
      <c r="Q80" s="48" t="s">
        <v>111</v>
      </c>
      <c r="R80" s="59">
        <v>0</v>
      </c>
      <c r="S80" s="59">
        <v>1</v>
      </c>
    </row>
    <row r="81" spans="1:19" ht="280.5">
      <c r="A81" s="54">
        <v>80111701</v>
      </c>
      <c r="B81" s="51" t="s">
        <v>147</v>
      </c>
      <c r="C81" s="40">
        <v>1</v>
      </c>
      <c r="D81" s="40">
        <v>1</v>
      </c>
      <c r="E81" s="40">
        <v>4</v>
      </c>
      <c r="F81" s="39">
        <v>1</v>
      </c>
      <c r="G81" s="52" t="s">
        <v>20</v>
      </c>
      <c r="H81" s="39">
        <v>2</v>
      </c>
      <c r="I81" s="63">
        <f>12228334+145936651</f>
        <v>158164985</v>
      </c>
      <c r="J81" s="63">
        <v>158164985</v>
      </c>
      <c r="K81" s="52">
        <v>1</v>
      </c>
      <c r="L81" s="39">
        <v>3</v>
      </c>
      <c r="M81" s="40" t="s">
        <v>21</v>
      </c>
      <c r="N81" s="40" t="s">
        <v>109</v>
      </c>
      <c r="O81" s="52" t="s">
        <v>110</v>
      </c>
      <c r="P81" s="52">
        <v>7417700</v>
      </c>
      <c r="Q81" s="53" t="s">
        <v>111</v>
      </c>
      <c r="R81" s="59">
        <v>0</v>
      </c>
      <c r="S81" s="59">
        <v>1</v>
      </c>
    </row>
    <row r="82" spans="1:19" ht="318.75">
      <c r="A82" s="54" t="s">
        <v>148</v>
      </c>
      <c r="B82" s="51" t="s">
        <v>149</v>
      </c>
      <c r="C82" s="40">
        <v>1</v>
      </c>
      <c r="D82" s="40">
        <v>2</v>
      </c>
      <c r="E82" s="57">
        <v>1</v>
      </c>
      <c r="F82" s="52">
        <v>0</v>
      </c>
      <c r="G82" s="52" t="s">
        <v>30</v>
      </c>
      <c r="H82" s="52">
        <v>2</v>
      </c>
      <c r="I82" s="64">
        <v>33000000</v>
      </c>
      <c r="J82" s="64">
        <v>33000000</v>
      </c>
      <c r="K82" s="39">
        <v>1</v>
      </c>
      <c r="L82" s="39">
        <v>3</v>
      </c>
      <c r="M82" s="40" t="s">
        <v>21</v>
      </c>
      <c r="N82" s="40" t="s">
        <v>109</v>
      </c>
      <c r="O82" s="52" t="s">
        <v>110</v>
      </c>
      <c r="P82" s="52">
        <v>7417700</v>
      </c>
      <c r="Q82" s="55" t="s">
        <v>111</v>
      </c>
      <c r="R82" s="59">
        <v>0</v>
      </c>
      <c r="S82" s="59">
        <v>1</v>
      </c>
    </row>
    <row r="83" spans="1:19" ht="204">
      <c r="A83" s="54">
        <v>90101603</v>
      </c>
      <c r="B83" s="51" t="s">
        <v>150</v>
      </c>
      <c r="C83" s="40">
        <v>1</v>
      </c>
      <c r="D83" s="40">
        <v>2</v>
      </c>
      <c r="E83" s="40">
        <v>10</v>
      </c>
      <c r="F83" s="52">
        <v>1</v>
      </c>
      <c r="G83" s="52" t="s">
        <v>151</v>
      </c>
      <c r="H83" s="52">
        <v>2</v>
      </c>
      <c r="I83" s="64">
        <v>29744430</v>
      </c>
      <c r="J83" s="64">
        <v>18785958</v>
      </c>
      <c r="K83" s="52">
        <v>1</v>
      </c>
      <c r="L83" s="39">
        <v>3</v>
      </c>
      <c r="M83" s="40" t="s">
        <v>21</v>
      </c>
      <c r="N83" s="40" t="s">
        <v>109</v>
      </c>
      <c r="O83" s="52" t="s">
        <v>110</v>
      </c>
      <c r="P83" s="52">
        <v>7417700</v>
      </c>
      <c r="Q83" s="55" t="s">
        <v>111</v>
      </c>
      <c r="R83" s="59">
        <v>0</v>
      </c>
      <c r="S83" s="59">
        <v>1</v>
      </c>
    </row>
    <row r="84" spans="1:19" ht="270">
      <c r="A84" s="40" t="s">
        <v>152</v>
      </c>
      <c r="B84" s="44" t="s">
        <v>153</v>
      </c>
      <c r="C84" s="40">
        <v>2</v>
      </c>
      <c r="D84" s="40">
        <v>4</v>
      </c>
      <c r="E84" s="40">
        <v>12</v>
      </c>
      <c r="F84" s="40">
        <v>1</v>
      </c>
      <c r="G84" s="40" t="s">
        <v>154</v>
      </c>
      <c r="H84" s="40">
        <v>2</v>
      </c>
      <c r="I84" s="64">
        <v>588455000</v>
      </c>
      <c r="J84" s="64">
        <v>588455000</v>
      </c>
      <c r="K84" s="52">
        <v>1</v>
      </c>
      <c r="L84" s="39">
        <v>3</v>
      </c>
      <c r="M84" s="40" t="s">
        <v>21</v>
      </c>
      <c r="N84" s="40" t="s">
        <v>109</v>
      </c>
      <c r="O84" s="52" t="s">
        <v>110</v>
      </c>
      <c r="P84" s="52">
        <v>7417700</v>
      </c>
      <c r="Q84" s="55" t="s">
        <v>111</v>
      </c>
      <c r="R84" s="59">
        <v>0</v>
      </c>
      <c r="S84" s="59">
        <v>1</v>
      </c>
    </row>
    <row r="85" spans="1:19" ht="409.5">
      <c r="A85" s="40">
        <v>82101800</v>
      </c>
      <c r="B85" s="44" t="s">
        <v>155</v>
      </c>
      <c r="C85" s="40">
        <v>2</v>
      </c>
      <c r="D85" s="40">
        <v>2</v>
      </c>
      <c r="E85" s="40">
        <v>10</v>
      </c>
      <c r="F85" s="40">
        <v>1</v>
      </c>
      <c r="G85" s="40" t="s">
        <v>53</v>
      </c>
      <c r="H85" s="40">
        <v>2</v>
      </c>
      <c r="I85" s="65">
        <v>20563200</v>
      </c>
      <c r="J85" s="65">
        <v>20563200</v>
      </c>
      <c r="K85" s="40">
        <v>1</v>
      </c>
      <c r="L85" s="40">
        <v>3</v>
      </c>
      <c r="M85" s="40" t="s">
        <v>21</v>
      </c>
      <c r="N85" s="40" t="s">
        <v>109</v>
      </c>
      <c r="O85" s="40" t="s">
        <v>110</v>
      </c>
      <c r="P85" s="40">
        <v>7417700</v>
      </c>
      <c r="Q85" s="66" t="s">
        <v>111</v>
      </c>
      <c r="R85" s="59">
        <v>0</v>
      </c>
      <c r="S85" s="59">
        <v>1</v>
      </c>
    </row>
    <row r="86" spans="1:19" ht="280.5">
      <c r="A86" s="57">
        <v>82101500</v>
      </c>
      <c r="B86" s="56" t="s">
        <v>156</v>
      </c>
      <c r="C86" s="57">
        <v>1</v>
      </c>
      <c r="D86" s="57">
        <v>2</v>
      </c>
      <c r="E86" s="57">
        <v>3</v>
      </c>
      <c r="F86" s="57">
        <v>1</v>
      </c>
      <c r="G86" s="57" t="s">
        <v>53</v>
      </c>
      <c r="H86" s="57">
        <v>2</v>
      </c>
      <c r="I86" s="67">
        <v>46818122</v>
      </c>
      <c r="J86" s="67">
        <f>46818122</f>
        <v>46818122</v>
      </c>
      <c r="K86" s="57">
        <v>1</v>
      </c>
      <c r="L86" s="57">
        <v>3</v>
      </c>
      <c r="M86" s="40" t="s">
        <v>21</v>
      </c>
      <c r="N86" s="40" t="s">
        <v>109</v>
      </c>
      <c r="O86" s="57" t="s">
        <v>110</v>
      </c>
      <c r="P86" s="57">
        <v>7417701</v>
      </c>
      <c r="Q86" s="68" t="s">
        <v>111</v>
      </c>
      <c r="R86" s="59">
        <v>0</v>
      </c>
      <c r="S86" s="59">
        <v>1</v>
      </c>
    </row>
    <row r="87" spans="1:19" ht="255">
      <c r="A87" s="40">
        <v>43211700</v>
      </c>
      <c r="B87" s="44" t="s">
        <v>157</v>
      </c>
      <c r="C87" s="40">
        <v>1</v>
      </c>
      <c r="D87" s="40">
        <v>2</v>
      </c>
      <c r="E87" s="40">
        <v>2</v>
      </c>
      <c r="F87" s="40">
        <v>1</v>
      </c>
      <c r="G87" s="40" t="s">
        <v>53</v>
      </c>
      <c r="H87" s="40">
        <v>2</v>
      </c>
      <c r="I87" s="69">
        <v>16041200</v>
      </c>
      <c r="J87" s="69">
        <v>16041200</v>
      </c>
      <c r="K87" s="40">
        <v>1</v>
      </c>
      <c r="L87" s="40">
        <v>3</v>
      </c>
      <c r="M87" s="40" t="s">
        <v>21</v>
      </c>
      <c r="N87" s="40" t="s">
        <v>109</v>
      </c>
      <c r="O87" s="40" t="s">
        <v>110</v>
      </c>
      <c r="P87" s="40">
        <v>7417702</v>
      </c>
      <c r="Q87" s="66" t="s">
        <v>111</v>
      </c>
      <c r="R87" s="59">
        <v>0</v>
      </c>
      <c r="S87" s="59">
        <v>1</v>
      </c>
    </row>
    <row r="88" spans="1:19" ht="105">
      <c r="A88" s="70" t="s">
        <v>158</v>
      </c>
      <c r="B88" s="44" t="s">
        <v>159</v>
      </c>
      <c r="C88" s="40">
        <v>1</v>
      </c>
      <c r="D88" s="40">
        <v>2</v>
      </c>
      <c r="E88" s="40">
        <v>3</v>
      </c>
      <c r="F88" s="40">
        <v>1</v>
      </c>
      <c r="G88" s="40" t="s">
        <v>53</v>
      </c>
      <c r="H88" s="40">
        <v>2</v>
      </c>
      <c r="I88" s="69">
        <v>14280000</v>
      </c>
      <c r="J88" s="69">
        <v>14280000</v>
      </c>
      <c r="K88" s="46">
        <v>1</v>
      </c>
      <c r="L88" s="45">
        <v>3</v>
      </c>
      <c r="M88" s="40" t="s">
        <v>21</v>
      </c>
      <c r="N88" s="40" t="s">
        <v>109</v>
      </c>
      <c r="O88" s="40" t="s">
        <v>110</v>
      </c>
      <c r="P88" s="40">
        <v>7417703</v>
      </c>
      <c r="Q88" s="66" t="s">
        <v>111</v>
      </c>
      <c r="R88" s="59">
        <v>0</v>
      </c>
      <c r="S88" s="59">
        <v>1</v>
      </c>
    </row>
    <row r="89" spans="1:19" ht="17.25" customHeight="1">
      <c r="A89" s="71" t="s">
        <v>160</v>
      </c>
      <c r="B89" s="72" t="s">
        <v>161</v>
      </c>
      <c r="C89" s="40">
        <v>1</v>
      </c>
      <c r="D89" s="40">
        <v>2</v>
      </c>
      <c r="E89" s="40">
        <v>12</v>
      </c>
      <c r="F89" s="76">
        <v>1</v>
      </c>
      <c r="G89" s="71" t="s">
        <v>20</v>
      </c>
      <c r="H89" s="40">
        <v>0</v>
      </c>
      <c r="I89" s="73">
        <v>350000000</v>
      </c>
      <c r="J89" s="73">
        <v>350000000</v>
      </c>
      <c r="K89" s="40">
        <v>0</v>
      </c>
      <c r="L89" s="40">
        <v>0</v>
      </c>
      <c r="M89" s="74" t="s">
        <v>21</v>
      </c>
      <c r="N89" s="74" t="s">
        <v>162</v>
      </c>
      <c r="O89" s="74" t="s">
        <v>163</v>
      </c>
      <c r="P89" s="74">
        <v>7417700</v>
      </c>
      <c r="Q89" s="75" t="s">
        <v>164</v>
      </c>
      <c r="R89" s="77">
        <v>0</v>
      </c>
      <c r="S89" s="40">
        <v>1</v>
      </c>
    </row>
    <row r="90" spans="1:19" ht="24.75" customHeight="1">
      <c r="A90" s="71" t="s">
        <v>160</v>
      </c>
      <c r="B90" s="72" t="s">
        <v>165</v>
      </c>
      <c r="C90" s="40">
        <v>1</v>
      </c>
      <c r="D90" s="40">
        <v>2</v>
      </c>
      <c r="E90" s="40">
        <v>12</v>
      </c>
      <c r="F90" s="76">
        <v>1</v>
      </c>
      <c r="G90" s="71" t="s">
        <v>20</v>
      </c>
      <c r="H90" s="40">
        <v>0</v>
      </c>
      <c r="I90" s="73">
        <v>70000000</v>
      </c>
      <c r="J90" s="73">
        <v>70000000</v>
      </c>
      <c r="K90" s="40">
        <v>0</v>
      </c>
      <c r="L90" s="40">
        <v>0</v>
      </c>
      <c r="M90" s="74" t="s">
        <v>21</v>
      </c>
      <c r="N90" s="74" t="s">
        <v>162</v>
      </c>
      <c r="O90" s="74" t="s">
        <v>166</v>
      </c>
      <c r="P90" s="74">
        <v>7417700</v>
      </c>
      <c r="Q90" s="75" t="s">
        <v>164</v>
      </c>
      <c r="R90" s="77">
        <v>0</v>
      </c>
      <c r="S90" s="40">
        <v>1</v>
      </c>
    </row>
    <row r="91" spans="1:19" ht="15.75" customHeight="1">
      <c r="A91" s="71" t="s">
        <v>160</v>
      </c>
      <c r="B91" s="72" t="s">
        <v>167</v>
      </c>
      <c r="C91" s="40">
        <v>1</v>
      </c>
      <c r="D91" s="40">
        <v>2</v>
      </c>
      <c r="E91" s="40">
        <v>12</v>
      </c>
      <c r="F91" s="76">
        <v>1</v>
      </c>
      <c r="G91" s="71" t="s">
        <v>20</v>
      </c>
      <c r="H91" s="40">
        <v>0</v>
      </c>
      <c r="I91" s="73">
        <v>300000000</v>
      </c>
      <c r="J91" s="73">
        <v>300000000</v>
      </c>
      <c r="K91" s="40">
        <v>0</v>
      </c>
      <c r="L91" s="40">
        <v>0</v>
      </c>
      <c r="M91" s="74" t="s">
        <v>21</v>
      </c>
      <c r="N91" s="74" t="s">
        <v>162</v>
      </c>
      <c r="O91" s="74" t="s">
        <v>166</v>
      </c>
      <c r="P91" s="74">
        <v>7417700</v>
      </c>
      <c r="Q91" s="75" t="s">
        <v>164</v>
      </c>
      <c r="R91" s="77">
        <v>0</v>
      </c>
      <c r="S91" s="40">
        <v>1</v>
      </c>
    </row>
    <row r="92" spans="1:19" ht="195">
      <c r="A92" s="79" t="s">
        <v>168</v>
      </c>
      <c r="B92" s="79" t="s">
        <v>169</v>
      </c>
      <c r="C92" s="79">
        <v>1</v>
      </c>
      <c r="D92" s="79">
        <v>6</v>
      </c>
      <c r="E92" s="79">
        <v>6</v>
      </c>
      <c r="F92" s="79">
        <v>1</v>
      </c>
      <c r="G92" s="79" t="s">
        <v>20</v>
      </c>
      <c r="H92" s="79">
        <v>2</v>
      </c>
      <c r="I92" s="274">
        <v>20000000</v>
      </c>
      <c r="J92" s="274">
        <v>20000000</v>
      </c>
      <c r="K92" s="79">
        <v>0</v>
      </c>
      <c r="L92" s="79">
        <v>0</v>
      </c>
      <c r="M92" s="79" t="s">
        <v>21</v>
      </c>
      <c r="N92" s="79" t="s">
        <v>170</v>
      </c>
      <c r="O92" s="79" t="s">
        <v>171</v>
      </c>
      <c r="P92" s="79">
        <v>7417700</v>
      </c>
      <c r="Q92" s="58" t="s">
        <v>172</v>
      </c>
      <c r="R92" s="79">
        <v>0</v>
      </c>
      <c r="S92" s="39">
        <v>1</v>
      </c>
    </row>
    <row r="93" spans="1:19" ht="195">
      <c r="A93" s="79" t="s">
        <v>173</v>
      </c>
      <c r="B93" s="79" t="s">
        <v>174</v>
      </c>
      <c r="C93" s="79">
        <v>1</v>
      </c>
      <c r="D93" s="79">
        <v>6</v>
      </c>
      <c r="E93" s="79">
        <v>6</v>
      </c>
      <c r="F93" s="79">
        <v>1</v>
      </c>
      <c r="G93" s="79" t="s">
        <v>20</v>
      </c>
      <c r="H93" s="79">
        <v>2</v>
      </c>
      <c r="I93" s="274">
        <v>30000000</v>
      </c>
      <c r="J93" s="274">
        <v>70000000</v>
      </c>
      <c r="K93" s="79">
        <v>0</v>
      </c>
      <c r="L93" s="79">
        <v>0</v>
      </c>
      <c r="M93" s="79" t="s">
        <v>21</v>
      </c>
      <c r="N93" s="79" t="s">
        <v>170</v>
      </c>
      <c r="O93" s="79" t="s">
        <v>171</v>
      </c>
      <c r="P93" s="79">
        <v>7417700</v>
      </c>
      <c r="Q93" s="58" t="s">
        <v>172</v>
      </c>
      <c r="R93" s="79">
        <v>0</v>
      </c>
      <c r="S93" s="39">
        <v>1</v>
      </c>
    </row>
    <row r="94" spans="1:19" ht="345">
      <c r="A94" s="79" t="s">
        <v>175</v>
      </c>
      <c r="B94" s="79" t="s">
        <v>176</v>
      </c>
      <c r="C94" s="79">
        <v>1</v>
      </c>
      <c r="D94" s="79">
        <v>6</v>
      </c>
      <c r="E94" s="79">
        <v>6</v>
      </c>
      <c r="F94" s="79">
        <v>1</v>
      </c>
      <c r="G94" s="79" t="s">
        <v>74</v>
      </c>
      <c r="H94" s="79">
        <v>2</v>
      </c>
      <c r="I94" s="274">
        <v>10000000</v>
      </c>
      <c r="J94" s="274">
        <v>10000000</v>
      </c>
      <c r="K94" s="79">
        <v>0</v>
      </c>
      <c r="L94" s="79">
        <v>0</v>
      </c>
      <c r="M94" s="79" t="s">
        <v>21</v>
      </c>
      <c r="N94" s="79" t="s">
        <v>170</v>
      </c>
      <c r="O94" s="79" t="s">
        <v>171</v>
      </c>
      <c r="P94" s="79">
        <v>7417700</v>
      </c>
      <c r="Q94" s="58" t="s">
        <v>172</v>
      </c>
      <c r="R94" s="79">
        <v>0</v>
      </c>
      <c r="S94" s="39">
        <v>1</v>
      </c>
    </row>
    <row r="95" spans="1:19" ht="195">
      <c r="A95" s="79" t="s">
        <v>173</v>
      </c>
      <c r="B95" s="79" t="s">
        <v>174</v>
      </c>
      <c r="C95" s="79">
        <v>1</v>
      </c>
      <c r="D95" s="79">
        <v>6</v>
      </c>
      <c r="E95" s="79">
        <v>6</v>
      </c>
      <c r="F95" s="79">
        <v>1</v>
      </c>
      <c r="G95" s="79" t="s">
        <v>20</v>
      </c>
      <c r="H95" s="79">
        <v>0</v>
      </c>
      <c r="I95" s="274">
        <v>630000000</v>
      </c>
      <c r="J95" s="274">
        <v>630000000</v>
      </c>
      <c r="K95" s="79">
        <v>0</v>
      </c>
      <c r="L95" s="79">
        <v>0</v>
      </c>
      <c r="M95" s="79" t="s">
        <v>21</v>
      </c>
      <c r="N95" s="79" t="s">
        <v>170</v>
      </c>
      <c r="O95" s="79" t="s">
        <v>171</v>
      </c>
      <c r="P95" s="79">
        <v>7417700</v>
      </c>
      <c r="Q95" s="58" t="s">
        <v>172</v>
      </c>
      <c r="R95" s="79">
        <v>0</v>
      </c>
      <c r="S95" s="39">
        <v>1</v>
      </c>
    </row>
    <row r="96" spans="1:19" ht="195">
      <c r="A96" s="79" t="s">
        <v>168</v>
      </c>
      <c r="B96" s="79" t="s">
        <v>169</v>
      </c>
      <c r="C96" s="79">
        <v>1</v>
      </c>
      <c r="D96" s="79">
        <v>6</v>
      </c>
      <c r="E96" s="79">
        <v>6</v>
      </c>
      <c r="F96" s="79">
        <v>1</v>
      </c>
      <c r="G96" s="79" t="s">
        <v>20</v>
      </c>
      <c r="H96" s="79">
        <v>0</v>
      </c>
      <c r="I96" s="274">
        <v>360000000</v>
      </c>
      <c r="J96" s="274">
        <v>360000000</v>
      </c>
      <c r="K96" s="79">
        <v>0</v>
      </c>
      <c r="L96" s="79">
        <v>0</v>
      </c>
      <c r="M96" s="79" t="s">
        <v>21</v>
      </c>
      <c r="N96" s="79" t="s">
        <v>170</v>
      </c>
      <c r="O96" s="79" t="s">
        <v>171</v>
      </c>
      <c r="P96" s="79">
        <v>7417700</v>
      </c>
      <c r="Q96" s="58" t="s">
        <v>172</v>
      </c>
      <c r="R96" s="79">
        <v>0</v>
      </c>
      <c r="S96" s="39">
        <v>1</v>
      </c>
    </row>
    <row r="97" spans="1:19" ht="210">
      <c r="A97" s="79" t="s">
        <v>177</v>
      </c>
      <c r="B97" s="79" t="s">
        <v>178</v>
      </c>
      <c r="C97" s="79">
        <v>1</v>
      </c>
      <c r="D97" s="79">
        <v>6</v>
      </c>
      <c r="E97" s="79">
        <v>6</v>
      </c>
      <c r="F97" s="79">
        <v>1</v>
      </c>
      <c r="G97" s="79" t="s">
        <v>53</v>
      </c>
      <c r="H97" s="79">
        <v>0</v>
      </c>
      <c r="I97" s="274">
        <v>75000000</v>
      </c>
      <c r="J97" s="274">
        <v>75000000</v>
      </c>
      <c r="K97" s="79">
        <v>0</v>
      </c>
      <c r="L97" s="79">
        <v>0</v>
      </c>
      <c r="M97" s="79" t="s">
        <v>21</v>
      </c>
      <c r="N97" s="79" t="s">
        <v>170</v>
      </c>
      <c r="O97" s="79" t="s">
        <v>171</v>
      </c>
      <c r="P97" s="79">
        <v>7417700</v>
      </c>
      <c r="Q97" s="58" t="s">
        <v>172</v>
      </c>
      <c r="R97" s="79">
        <v>0</v>
      </c>
      <c r="S97" s="39">
        <v>1</v>
      </c>
    </row>
    <row r="98" spans="1:19" ht="225">
      <c r="A98" s="79" t="s">
        <v>179</v>
      </c>
      <c r="B98" s="79" t="s">
        <v>180</v>
      </c>
      <c r="C98" s="79">
        <v>1</v>
      </c>
      <c r="D98" s="79">
        <v>6</v>
      </c>
      <c r="E98" s="79">
        <v>6</v>
      </c>
      <c r="F98" s="79">
        <v>1</v>
      </c>
      <c r="G98" s="79" t="s">
        <v>20</v>
      </c>
      <c r="H98" s="79">
        <v>0</v>
      </c>
      <c r="I98" s="274">
        <v>1100000</v>
      </c>
      <c r="J98" s="274">
        <v>11000000</v>
      </c>
      <c r="K98" s="79">
        <v>0</v>
      </c>
      <c r="L98" s="79">
        <v>0</v>
      </c>
      <c r="M98" s="79" t="s">
        <v>21</v>
      </c>
      <c r="N98" s="79" t="s">
        <v>170</v>
      </c>
      <c r="O98" s="79" t="s">
        <v>171</v>
      </c>
      <c r="P98" s="79">
        <v>7417700</v>
      </c>
      <c r="Q98" s="58" t="s">
        <v>172</v>
      </c>
      <c r="R98" s="79">
        <v>0</v>
      </c>
      <c r="S98" s="39">
        <v>1</v>
      </c>
    </row>
    <row r="99" spans="1:19" ht="345">
      <c r="A99" s="79" t="s">
        <v>181</v>
      </c>
      <c r="B99" s="79" t="s">
        <v>182</v>
      </c>
      <c r="C99" s="79">
        <v>1</v>
      </c>
      <c r="D99" s="79">
        <v>6</v>
      </c>
      <c r="E99" s="79">
        <v>6</v>
      </c>
      <c r="F99" s="79">
        <v>1</v>
      </c>
      <c r="G99" s="79" t="s">
        <v>20</v>
      </c>
      <c r="H99" s="79">
        <v>0</v>
      </c>
      <c r="I99" s="274">
        <v>250000000</v>
      </c>
      <c r="J99" s="274">
        <v>250000000</v>
      </c>
      <c r="K99" s="79">
        <v>0</v>
      </c>
      <c r="L99" s="79">
        <v>0</v>
      </c>
      <c r="M99" s="79" t="s">
        <v>21</v>
      </c>
      <c r="N99" s="79" t="s">
        <v>170</v>
      </c>
      <c r="O99" s="79" t="s">
        <v>171</v>
      </c>
      <c r="P99" s="79">
        <v>7417700</v>
      </c>
      <c r="Q99" s="58" t="s">
        <v>172</v>
      </c>
      <c r="R99" s="79">
        <v>0</v>
      </c>
      <c r="S99" s="39">
        <v>1</v>
      </c>
    </row>
    <row r="100" spans="1:19" ht="345">
      <c r="A100" s="79" t="s">
        <v>183</v>
      </c>
      <c r="B100" s="79" t="s">
        <v>184</v>
      </c>
      <c r="C100" s="79">
        <v>1</v>
      </c>
      <c r="D100" s="79">
        <v>6</v>
      </c>
      <c r="E100" s="79">
        <v>6</v>
      </c>
      <c r="F100" s="79">
        <v>1</v>
      </c>
      <c r="G100" s="79" t="s">
        <v>53</v>
      </c>
      <c r="H100" s="79">
        <v>0</v>
      </c>
      <c r="I100" s="274">
        <v>200000000</v>
      </c>
      <c r="J100" s="274">
        <v>200000000</v>
      </c>
      <c r="K100" s="79">
        <v>0</v>
      </c>
      <c r="L100" s="79">
        <v>0</v>
      </c>
      <c r="M100" s="79" t="s">
        <v>21</v>
      </c>
      <c r="N100" s="79" t="s">
        <v>170</v>
      </c>
      <c r="O100" s="79" t="s">
        <v>171</v>
      </c>
      <c r="P100" s="79">
        <v>7417700</v>
      </c>
      <c r="Q100" s="58" t="s">
        <v>172</v>
      </c>
      <c r="R100" s="79">
        <v>0</v>
      </c>
      <c r="S100" s="39">
        <v>1</v>
      </c>
    </row>
    <row r="101" spans="1:19" ht="409.5">
      <c r="A101" s="79" t="s">
        <v>62</v>
      </c>
      <c r="B101" s="79" t="s">
        <v>185</v>
      </c>
      <c r="C101" s="79">
        <v>1</v>
      </c>
      <c r="D101" s="79">
        <v>6</v>
      </c>
      <c r="E101" s="79">
        <v>6</v>
      </c>
      <c r="F101" s="79">
        <v>1</v>
      </c>
      <c r="G101" s="79" t="s">
        <v>53</v>
      </c>
      <c r="H101" s="79">
        <v>0</v>
      </c>
      <c r="I101" s="274">
        <v>30000000</v>
      </c>
      <c r="J101" s="274">
        <v>30000000</v>
      </c>
      <c r="K101" s="79">
        <v>0</v>
      </c>
      <c r="L101" s="79">
        <v>0</v>
      </c>
      <c r="M101" s="79" t="s">
        <v>21</v>
      </c>
      <c r="N101" s="79" t="s">
        <v>170</v>
      </c>
      <c r="O101" s="79" t="s">
        <v>171</v>
      </c>
      <c r="P101" s="79">
        <v>7417700</v>
      </c>
      <c r="Q101" s="58" t="s">
        <v>172</v>
      </c>
      <c r="R101" s="79">
        <v>0</v>
      </c>
      <c r="S101" s="39">
        <v>1</v>
      </c>
    </row>
    <row r="102" spans="1:19" ht="405">
      <c r="A102" s="79" t="s">
        <v>186</v>
      </c>
      <c r="B102" s="79" t="s">
        <v>187</v>
      </c>
      <c r="C102" s="79">
        <v>1</v>
      </c>
      <c r="D102" s="79">
        <v>6</v>
      </c>
      <c r="E102" s="79">
        <v>6</v>
      </c>
      <c r="F102" s="79">
        <v>1</v>
      </c>
      <c r="G102" s="79" t="s">
        <v>28</v>
      </c>
      <c r="H102" s="79">
        <v>0</v>
      </c>
      <c r="I102" s="274">
        <v>60000000</v>
      </c>
      <c r="J102" s="274">
        <v>60000000</v>
      </c>
      <c r="K102" s="79">
        <v>0</v>
      </c>
      <c r="L102" s="79">
        <v>0</v>
      </c>
      <c r="M102" s="79" t="s">
        <v>21</v>
      </c>
      <c r="N102" s="79" t="s">
        <v>170</v>
      </c>
      <c r="O102" s="79" t="s">
        <v>171</v>
      </c>
      <c r="P102" s="79">
        <v>7417700</v>
      </c>
      <c r="Q102" s="58" t="s">
        <v>172</v>
      </c>
      <c r="R102" s="79">
        <v>0</v>
      </c>
      <c r="S102" s="39">
        <v>1</v>
      </c>
    </row>
    <row r="103" spans="1:19" ht="285">
      <c r="A103" s="79">
        <v>78111800</v>
      </c>
      <c r="B103" s="79" t="s">
        <v>188</v>
      </c>
      <c r="C103" s="79">
        <v>1</v>
      </c>
      <c r="D103" s="79">
        <v>6</v>
      </c>
      <c r="E103" s="79">
        <v>6</v>
      </c>
      <c r="F103" s="79">
        <v>1</v>
      </c>
      <c r="G103" s="79" t="s">
        <v>53</v>
      </c>
      <c r="H103" s="79">
        <v>0</v>
      </c>
      <c r="I103" s="274">
        <v>12000000</v>
      </c>
      <c r="J103" s="274">
        <v>12000000</v>
      </c>
      <c r="K103" s="79">
        <v>0</v>
      </c>
      <c r="L103" s="79">
        <v>0</v>
      </c>
      <c r="M103" s="79" t="s">
        <v>21</v>
      </c>
      <c r="N103" s="79" t="s">
        <v>170</v>
      </c>
      <c r="O103" s="79" t="s">
        <v>171</v>
      </c>
      <c r="P103" s="79">
        <v>7417700</v>
      </c>
      <c r="Q103" s="58" t="s">
        <v>172</v>
      </c>
      <c r="R103" s="79">
        <v>0</v>
      </c>
      <c r="S103" s="39">
        <v>1</v>
      </c>
    </row>
    <row r="104" spans="1:19" ht="345">
      <c r="A104" s="79" t="s">
        <v>59</v>
      </c>
      <c r="B104" s="79" t="s">
        <v>189</v>
      </c>
      <c r="C104" s="79">
        <v>1</v>
      </c>
      <c r="D104" s="79">
        <v>6</v>
      </c>
      <c r="E104" s="79">
        <v>6</v>
      </c>
      <c r="F104" s="79">
        <v>1</v>
      </c>
      <c r="G104" s="79" t="s">
        <v>74</v>
      </c>
      <c r="H104" s="79">
        <v>0</v>
      </c>
      <c r="I104" s="274">
        <v>3000000</v>
      </c>
      <c r="J104" s="274">
        <v>3000000</v>
      </c>
      <c r="K104" s="79">
        <v>0</v>
      </c>
      <c r="L104" s="79">
        <v>0</v>
      </c>
      <c r="M104" s="79" t="s">
        <v>21</v>
      </c>
      <c r="N104" s="79" t="s">
        <v>170</v>
      </c>
      <c r="O104" s="79" t="s">
        <v>171</v>
      </c>
      <c r="P104" s="79">
        <v>7417700</v>
      </c>
      <c r="Q104" s="58" t="s">
        <v>172</v>
      </c>
      <c r="R104" s="79">
        <v>0</v>
      </c>
      <c r="S104" s="39">
        <v>1</v>
      </c>
    </row>
    <row r="105" spans="1:19" ht="375">
      <c r="A105" s="79" t="s">
        <v>59</v>
      </c>
      <c r="B105" s="79" t="s">
        <v>190</v>
      </c>
      <c r="C105" s="79">
        <v>1</v>
      </c>
      <c r="D105" s="79">
        <v>6</v>
      </c>
      <c r="E105" s="79">
        <v>6</v>
      </c>
      <c r="F105" s="79">
        <v>1</v>
      </c>
      <c r="G105" s="79" t="s">
        <v>74</v>
      </c>
      <c r="H105" s="79">
        <v>0</v>
      </c>
      <c r="I105" s="274">
        <v>3000000</v>
      </c>
      <c r="J105" s="274">
        <v>3000000</v>
      </c>
      <c r="K105" s="79">
        <v>0</v>
      </c>
      <c r="L105" s="79">
        <v>0</v>
      </c>
      <c r="M105" s="79" t="s">
        <v>21</v>
      </c>
      <c r="N105" s="79" t="s">
        <v>170</v>
      </c>
      <c r="O105" s="79" t="s">
        <v>171</v>
      </c>
      <c r="P105" s="79">
        <v>7417700</v>
      </c>
      <c r="Q105" s="58" t="s">
        <v>172</v>
      </c>
      <c r="R105" s="79">
        <v>0</v>
      </c>
      <c r="S105" s="39">
        <v>1</v>
      </c>
    </row>
    <row r="106" spans="1:19" ht="345">
      <c r="A106" s="79" t="s">
        <v>191</v>
      </c>
      <c r="B106" s="79" t="s">
        <v>176</v>
      </c>
      <c r="C106" s="79">
        <v>1</v>
      </c>
      <c r="D106" s="79">
        <v>6</v>
      </c>
      <c r="E106" s="79">
        <v>6</v>
      </c>
      <c r="F106" s="79">
        <v>1</v>
      </c>
      <c r="G106" s="79" t="s">
        <v>74</v>
      </c>
      <c r="H106" s="79">
        <v>0</v>
      </c>
      <c r="I106" s="274">
        <v>6000000</v>
      </c>
      <c r="J106" s="274">
        <v>6000000</v>
      </c>
      <c r="K106" s="79">
        <v>0</v>
      </c>
      <c r="L106" s="79">
        <v>0</v>
      </c>
      <c r="M106" s="79" t="s">
        <v>21</v>
      </c>
      <c r="N106" s="79" t="s">
        <v>170</v>
      </c>
      <c r="O106" s="79" t="s">
        <v>171</v>
      </c>
      <c r="P106" s="79">
        <v>7417700</v>
      </c>
      <c r="Q106" s="58" t="s">
        <v>172</v>
      </c>
      <c r="R106" s="79">
        <v>0</v>
      </c>
      <c r="S106" s="39">
        <v>1</v>
      </c>
    </row>
    <row r="107" spans="1:19" ht="409.5">
      <c r="A107" s="79" t="s">
        <v>54</v>
      </c>
      <c r="B107" s="79" t="s">
        <v>192</v>
      </c>
      <c r="C107" s="79">
        <v>1</v>
      </c>
      <c r="D107" s="79">
        <v>6</v>
      </c>
      <c r="E107" s="79">
        <v>6</v>
      </c>
      <c r="F107" s="79">
        <v>1</v>
      </c>
      <c r="G107" s="79" t="s">
        <v>53</v>
      </c>
      <c r="H107" s="79">
        <v>0</v>
      </c>
      <c r="I107" s="274">
        <v>10000000</v>
      </c>
      <c r="J107" s="274">
        <v>10000000</v>
      </c>
      <c r="K107" s="79">
        <v>0</v>
      </c>
      <c r="L107" s="79">
        <v>0</v>
      </c>
      <c r="M107" s="79" t="s">
        <v>21</v>
      </c>
      <c r="N107" s="79" t="s">
        <v>170</v>
      </c>
      <c r="O107" s="79" t="s">
        <v>171</v>
      </c>
      <c r="P107" s="79">
        <v>7417700</v>
      </c>
      <c r="Q107" s="58" t="s">
        <v>172</v>
      </c>
      <c r="R107" s="79">
        <v>0</v>
      </c>
      <c r="S107" s="39">
        <v>1</v>
      </c>
    </row>
    <row r="108" spans="1:19" ht="330">
      <c r="A108" s="79" t="s">
        <v>193</v>
      </c>
      <c r="B108" s="79" t="s">
        <v>194</v>
      </c>
      <c r="C108" s="79">
        <v>1</v>
      </c>
      <c r="D108" s="79">
        <v>6</v>
      </c>
      <c r="E108" s="79">
        <v>6</v>
      </c>
      <c r="F108" s="79">
        <v>1</v>
      </c>
      <c r="G108" s="79" t="s">
        <v>28</v>
      </c>
      <c r="H108" s="79">
        <v>0</v>
      </c>
      <c r="I108" s="274">
        <v>40000000</v>
      </c>
      <c r="J108" s="274">
        <v>40000000</v>
      </c>
      <c r="K108" s="79">
        <v>0</v>
      </c>
      <c r="L108" s="79">
        <v>0</v>
      </c>
      <c r="M108" s="79" t="s">
        <v>21</v>
      </c>
      <c r="N108" s="79" t="s">
        <v>170</v>
      </c>
      <c r="O108" s="79" t="s">
        <v>171</v>
      </c>
      <c r="P108" s="79">
        <v>7417700</v>
      </c>
      <c r="Q108" s="58" t="s">
        <v>172</v>
      </c>
      <c r="R108" s="79">
        <v>0</v>
      </c>
      <c r="S108" s="39">
        <v>1</v>
      </c>
    </row>
    <row r="109" spans="1:19" ht="210">
      <c r="A109" s="79" t="s">
        <v>195</v>
      </c>
      <c r="B109" s="79" t="s">
        <v>196</v>
      </c>
      <c r="C109" s="79">
        <v>1</v>
      </c>
      <c r="D109" s="79">
        <v>6</v>
      </c>
      <c r="E109" s="79">
        <v>6</v>
      </c>
      <c r="F109" s="79">
        <v>1</v>
      </c>
      <c r="G109" s="79" t="s">
        <v>20</v>
      </c>
      <c r="H109" s="79">
        <v>0</v>
      </c>
      <c r="I109" s="274">
        <v>50000000</v>
      </c>
      <c r="J109" s="274">
        <v>50000000</v>
      </c>
      <c r="K109" s="79">
        <v>0</v>
      </c>
      <c r="L109" s="79">
        <v>0</v>
      </c>
      <c r="M109" s="79" t="s">
        <v>21</v>
      </c>
      <c r="N109" s="79" t="s">
        <v>170</v>
      </c>
      <c r="O109" s="79" t="s">
        <v>171</v>
      </c>
      <c r="P109" s="79">
        <v>7417700</v>
      </c>
      <c r="Q109" s="58" t="s">
        <v>172</v>
      </c>
      <c r="R109" s="79">
        <v>0</v>
      </c>
      <c r="S109" s="39">
        <v>1</v>
      </c>
    </row>
    <row r="110" spans="1:19" ht="225">
      <c r="A110" s="79" t="s">
        <v>197</v>
      </c>
      <c r="B110" s="79" t="s">
        <v>198</v>
      </c>
      <c r="C110" s="79">
        <v>1</v>
      </c>
      <c r="D110" s="79">
        <v>6</v>
      </c>
      <c r="E110" s="79">
        <v>6</v>
      </c>
      <c r="F110" s="79">
        <v>1</v>
      </c>
      <c r="G110" s="79" t="s">
        <v>53</v>
      </c>
      <c r="H110" s="79">
        <v>0</v>
      </c>
      <c r="I110" s="274">
        <v>110000000</v>
      </c>
      <c r="J110" s="274">
        <v>110000000</v>
      </c>
      <c r="K110" s="79">
        <v>0</v>
      </c>
      <c r="L110" s="79">
        <v>0</v>
      </c>
      <c r="M110" s="79" t="s">
        <v>21</v>
      </c>
      <c r="N110" s="79" t="s">
        <v>170</v>
      </c>
      <c r="O110" s="79" t="s">
        <v>171</v>
      </c>
      <c r="P110" s="79">
        <v>7417700</v>
      </c>
      <c r="Q110" s="58" t="s">
        <v>172</v>
      </c>
      <c r="R110" s="79">
        <v>0</v>
      </c>
      <c r="S110" s="39">
        <v>1</v>
      </c>
    </row>
    <row r="111" spans="1:19" ht="225">
      <c r="A111" s="79" t="s">
        <v>199</v>
      </c>
      <c r="B111" s="79" t="s">
        <v>198</v>
      </c>
      <c r="C111" s="79">
        <v>1</v>
      </c>
      <c r="D111" s="79">
        <v>6</v>
      </c>
      <c r="E111" s="79">
        <v>6</v>
      </c>
      <c r="F111" s="79">
        <v>1</v>
      </c>
      <c r="G111" s="79" t="s">
        <v>53</v>
      </c>
      <c r="H111" s="79">
        <v>0</v>
      </c>
      <c r="I111" s="274">
        <v>110000000</v>
      </c>
      <c r="J111" s="274">
        <v>60000000</v>
      </c>
      <c r="K111" s="79">
        <v>0</v>
      </c>
      <c r="L111" s="79">
        <v>0</v>
      </c>
      <c r="M111" s="79" t="s">
        <v>21</v>
      </c>
      <c r="N111" s="79" t="s">
        <v>170</v>
      </c>
      <c r="O111" s="79" t="s">
        <v>171</v>
      </c>
      <c r="P111" s="79">
        <v>7417700</v>
      </c>
      <c r="Q111" s="58" t="s">
        <v>172</v>
      </c>
      <c r="R111" s="79">
        <v>0</v>
      </c>
      <c r="S111" s="39">
        <v>1</v>
      </c>
    </row>
    <row r="112" spans="1:19" ht="105">
      <c r="A112" s="79" t="s">
        <v>200</v>
      </c>
      <c r="B112" s="79" t="s">
        <v>201</v>
      </c>
      <c r="C112" s="79">
        <v>1</v>
      </c>
      <c r="D112" s="79">
        <v>6</v>
      </c>
      <c r="E112" s="79">
        <v>6</v>
      </c>
      <c r="F112" s="79">
        <v>1</v>
      </c>
      <c r="G112" s="79" t="s">
        <v>20</v>
      </c>
      <c r="H112" s="79">
        <v>0</v>
      </c>
      <c r="I112" s="274">
        <v>450000000</v>
      </c>
      <c r="J112" s="274">
        <v>450000000</v>
      </c>
      <c r="K112" s="79">
        <v>0</v>
      </c>
      <c r="L112" s="79">
        <v>0</v>
      </c>
      <c r="M112" s="79" t="s">
        <v>21</v>
      </c>
      <c r="N112" s="79" t="s">
        <v>170</v>
      </c>
      <c r="O112" s="79" t="s">
        <v>171</v>
      </c>
      <c r="P112" s="79">
        <v>7417700</v>
      </c>
      <c r="Q112" s="58" t="s">
        <v>172</v>
      </c>
      <c r="R112" s="79">
        <v>0</v>
      </c>
      <c r="S112" s="39">
        <v>1</v>
      </c>
    </row>
    <row r="113" spans="1:19" ht="210">
      <c r="A113" s="79" t="s">
        <v>202</v>
      </c>
      <c r="B113" s="79" t="s">
        <v>203</v>
      </c>
      <c r="C113" s="79">
        <v>1</v>
      </c>
      <c r="D113" s="79">
        <v>6</v>
      </c>
      <c r="E113" s="79">
        <v>6</v>
      </c>
      <c r="F113" s="79">
        <v>1</v>
      </c>
      <c r="G113" s="79" t="s">
        <v>20</v>
      </c>
      <c r="H113" s="79">
        <v>0</v>
      </c>
      <c r="I113" s="274">
        <v>160000000</v>
      </c>
      <c r="J113" s="274">
        <v>160000000</v>
      </c>
      <c r="K113" s="79">
        <v>0</v>
      </c>
      <c r="L113" s="79">
        <v>0</v>
      </c>
      <c r="M113" s="79" t="s">
        <v>21</v>
      </c>
      <c r="N113" s="79" t="s">
        <v>170</v>
      </c>
      <c r="O113" s="79" t="s">
        <v>171</v>
      </c>
      <c r="P113" s="79">
        <v>7417700</v>
      </c>
      <c r="Q113" s="58" t="s">
        <v>172</v>
      </c>
      <c r="R113" s="79">
        <v>0</v>
      </c>
      <c r="S113" s="39">
        <v>1</v>
      </c>
    </row>
    <row r="114" spans="1:19" ht="180">
      <c r="A114" s="79" t="s">
        <v>204</v>
      </c>
      <c r="B114" s="79" t="s">
        <v>205</v>
      </c>
      <c r="C114" s="79">
        <v>1</v>
      </c>
      <c r="D114" s="79">
        <v>6</v>
      </c>
      <c r="E114" s="79">
        <v>6</v>
      </c>
      <c r="F114" s="79">
        <v>1</v>
      </c>
      <c r="G114" s="79" t="s">
        <v>28</v>
      </c>
      <c r="H114" s="79">
        <v>0</v>
      </c>
      <c r="I114" s="274">
        <v>10000000</v>
      </c>
      <c r="J114" s="274">
        <v>10000000</v>
      </c>
      <c r="K114" s="79">
        <v>0</v>
      </c>
      <c r="L114" s="79">
        <v>0</v>
      </c>
      <c r="M114" s="79" t="s">
        <v>21</v>
      </c>
      <c r="N114" s="79" t="s">
        <v>170</v>
      </c>
      <c r="O114" s="79" t="s">
        <v>171</v>
      </c>
      <c r="P114" s="79">
        <v>7417700</v>
      </c>
      <c r="Q114" s="58" t="s">
        <v>172</v>
      </c>
      <c r="R114" s="79">
        <v>0</v>
      </c>
      <c r="S114" s="39">
        <v>1</v>
      </c>
    </row>
    <row r="115" spans="1:19" ht="330">
      <c r="A115" s="79" t="s">
        <v>206</v>
      </c>
      <c r="B115" s="79" t="s">
        <v>207</v>
      </c>
      <c r="C115" s="79">
        <v>1</v>
      </c>
      <c r="D115" s="79">
        <v>6</v>
      </c>
      <c r="E115" s="79">
        <v>6</v>
      </c>
      <c r="F115" s="79">
        <v>1</v>
      </c>
      <c r="G115" s="79" t="s">
        <v>28</v>
      </c>
      <c r="H115" s="79">
        <v>0</v>
      </c>
      <c r="I115" s="274">
        <v>40000000</v>
      </c>
      <c r="J115" s="274">
        <v>40000000</v>
      </c>
      <c r="K115" s="79">
        <v>0</v>
      </c>
      <c r="L115" s="79">
        <v>0</v>
      </c>
      <c r="M115" s="79" t="s">
        <v>21</v>
      </c>
      <c r="N115" s="79" t="s">
        <v>170</v>
      </c>
      <c r="O115" s="79" t="s">
        <v>171</v>
      </c>
      <c r="P115" s="79">
        <v>7417700</v>
      </c>
      <c r="Q115" s="58" t="s">
        <v>172</v>
      </c>
      <c r="R115" s="79">
        <v>0</v>
      </c>
      <c r="S115" s="39">
        <v>1</v>
      </c>
    </row>
    <row r="116" spans="1:19" ht="409.5">
      <c r="A116" s="79">
        <v>82101800</v>
      </c>
      <c r="B116" s="79" t="s">
        <v>208</v>
      </c>
      <c r="C116" s="79">
        <v>1</v>
      </c>
      <c r="D116" s="79">
        <v>6</v>
      </c>
      <c r="E116" s="79">
        <v>6</v>
      </c>
      <c r="F116" s="79">
        <v>1</v>
      </c>
      <c r="G116" s="79" t="s">
        <v>53</v>
      </c>
      <c r="H116" s="79">
        <v>0</v>
      </c>
      <c r="I116" s="274">
        <v>10000000</v>
      </c>
      <c r="J116" s="274">
        <v>10000000</v>
      </c>
      <c r="K116" s="79">
        <v>0</v>
      </c>
      <c r="L116" s="79">
        <v>0</v>
      </c>
      <c r="M116" s="79" t="s">
        <v>21</v>
      </c>
      <c r="N116" s="79" t="s">
        <v>170</v>
      </c>
      <c r="O116" s="79" t="s">
        <v>171</v>
      </c>
      <c r="P116" s="79">
        <v>7417700</v>
      </c>
      <c r="Q116" s="58" t="s">
        <v>172</v>
      </c>
      <c r="R116" s="79">
        <v>0</v>
      </c>
      <c r="S116" s="39">
        <v>1</v>
      </c>
    </row>
    <row r="117" spans="1:19" ht="367.5">
      <c r="A117" s="80">
        <v>86101710</v>
      </c>
      <c r="B117" s="81" t="s">
        <v>209</v>
      </c>
      <c r="C117" s="82">
        <v>2</v>
      </c>
      <c r="D117" s="82">
        <v>2</v>
      </c>
      <c r="E117" s="82">
        <v>60</v>
      </c>
      <c r="F117" s="82">
        <v>0</v>
      </c>
      <c r="G117" s="82" t="s">
        <v>35</v>
      </c>
      <c r="H117" s="82">
        <v>0</v>
      </c>
      <c r="I117" s="83">
        <v>10000000</v>
      </c>
      <c r="J117" s="83">
        <v>10000000</v>
      </c>
      <c r="K117" s="82">
        <v>0</v>
      </c>
      <c r="L117" s="82">
        <v>0</v>
      </c>
      <c r="M117" s="84" t="s">
        <v>21</v>
      </c>
      <c r="N117" s="84" t="s">
        <v>22</v>
      </c>
      <c r="O117" s="84" t="s">
        <v>210</v>
      </c>
      <c r="P117" s="84">
        <v>7417700</v>
      </c>
      <c r="Q117" s="85" t="s">
        <v>211</v>
      </c>
      <c r="R117" s="84">
        <v>0</v>
      </c>
      <c r="S117" s="84">
        <v>1</v>
      </c>
    </row>
    <row r="118" spans="1:19" ht="372.75">
      <c r="A118" s="86">
        <v>80111701</v>
      </c>
      <c r="B118" s="87" t="s">
        <v>212</v>
      </c>
      <c r="C118" s="80">
        <v>1</v>
      </c>
      <c r="D118" s="80">
        <v>1</v>
      </c>
      <c r="E118" s="80">
        <v>180</v>
      </c>
      <c r="F118" s="82">
        <v>0</v>
      </c>
      <c r="G118" s="80" t="s">
        <v>20</v>
      </c>
      <c r="H118" s="80">
        <v>0</v>
      </c>
      <c r="I118" s="83">
        <v>40000000</v>
      </c>
      <c r="J118" s="83">
        <v>40000000</v>
      </c>
      <c r="K118" s="80">
        <v>0</v>
      </c>
      <c r="L118" s="80">
        <v>0</v>
      </c>
      <c r="M118" s="84" t="s">
        <v>21</v>
      </c>
      <c r="N118" s="84" t="s">
        <v>22</v>
      </c>
      <c r="O118" s="85" t="s">
        <v>210</v>
      </c>
      <c r="P118" s="84">
        <v>7417700</v>
      </c>
      <c r="Q118" s="85" t="s">
        <v>211</v>
      </c>
      <c r="R118" s="84">
        <v>0</v>
      </c>
      <c r="S118" s="80">
        <v>1</v>
      </c>
    </row>
    <row r="119" spans="1:19" ht="357.75">
      <c r="A119" s="86">
        <v>80111701</v>
      </c>
      <c r="B119" s="87" t="s">
        <v>213</v>
      </c>
      <c r="C119" s="80">
        <v>1</v>
      </c>
      <c r="D119" s="80">
        <v>1</v>
      </c>
      <c r="E119" s="80">
        <v>180</v>
      </c>
      <c r="F119" s="82">
        <v>0</v>
      </c>
      <c r="G119" s="80" t="s">
        <v>20</v>
      </c>
      <c r="H119" s="80">
        <v>0</v>
      </c>
      <c r="I119" s="83">
        <v>500000000</v>
      </c>
      <c r="J119" s="83">
        <v>500000000</v>
      </c>
      <c r="K119" s="80">
        <v>0</v>
      </c>
      <c r="L119" s="80">
        <v>0</v>
      </c>
      <c r="M119" s="84" t="s">
        <v>21</v>
      </c>
      <c r="N119" s="84" t="s">
        <v>22</v>
      </c>
      <c r="O119" s="85" t="s">
        <v>210</v>
      </c>
      <c r="P119" s="84">
        <v>7417700</v>
      </c>
      <c r="Q119" s="85" t="s">
        <v>211</v>
      </c>
      <c r="R119" s="84">
        <v>0</v>
      </c>
      <c r="S119" s="80">
        <v>1</v>
      </c>
    </row>
    <row r="120" spans="1:19" ht="357.75">
      <c r="A120" s="86">
        <v>80111701</v>
      </c>
      <c r="B120" s="87" t="s">
        <v>214</v>
      </c>
      <c r="C120" s="80">
        <v>1</v>
      </c>
      <c r="D120" s="80">
        <v>1</v>
      </c>
      <c r="E120" s="80">
        <v>180</v>
      </c>
      <c r="F120" s="82">
        <v>0</v>
      </c>
      <c r="G120" s="80" t="s">
        <v>20</v>
      </c>
      <c r="H120" s="80">
        <v>0</v>
      </c>
      <c r="I120" s="83">
        <v>50000000</v>
      </c>
      <c r="J120" s="83">
        <v>50000000</v>
      </c>
      <c r="K120" s="80">
        <v>0</v>
      </c>
      <c r="L120" s="80">
        <v>0</v>
      </c>
      <c r="M120" s="84" t="s">
        <v>21</v>
      </c>
      <c r="N120" s="84" t="s">
        <v>22</v>
      </c>
      <c r="O120" s="85" t="s">
        <v>210</v>
      </c>
      <c r="P120" s="84">
        <v>7417700</v>
      </c>
      <c r="Q120" s="85" t="s">
        <v>211</v>
      </c>
      <c r="R120" s="84">
        <v>0</v>
      </c>
      <c r="S120" s="80">
        <v>1</v>
      </c>
    </row>
    <row r="121" spans="1:19" ht="158.25">
      <c r="A121" s="86">
        <v>80111701</v>
      </c>
      <c r="B121" s="87" t="s">
        <v>215</v>
      </c>
      <c r="C121" s="80">
        <v>1</v>
      </c>
      <c r="D121" s="80">
        <v>1</v>
      </c>
      <c r="E121" s="80">
        <v>180</v>
      </c>
      <c r="F121" s="82">
        <v>0</v>
      </c>
      <c r="G121" s="80" t="s">
        <v>20</v>
      </c>
      <c r="H121" s="80">
        <v>0</v>
      </c>
      <c r="I121" s="83">
        <v>20000000</v>
      </c>
      <c r="J121" s="83">
        <v>20000000</v>
      </c>
      <c r="K121" s="80">
        <v>0</v>
      </c>
      <c r="L121" s="80">
        <v>0</v>
      </c>
      <c r="M121" s="84" t="s">
        <v>21</v>
      </c>
      <c r="N121" s="84" t="s">
        <v>22</v>
      </c>
      <c r="O121" s="85" t="s">
        <v>210</v>
      </c>
      <c r="P121" s="84">
        <v>7417700</v>
      </c>
      <c r="Q121" s="85" t="s">
        <v>211</v>
      </c>
      <c r="R121" s="84">
        <v>0</v>
      </c>
      <c r="S121" s="80">
        <v>1</v>
      </c>
    </row>
    <row r="122" spans="1:19" ht="321">
      <c r="A122" s="86">
        <v>80111701</v>
      </c>
      <c r="B122" s="87" t="s">
        <v>216</v>
      </c>
      <c r="C122" s="80">
        <v>1</v>
      </c>
      <c r="D122" s="80">
        <v>1</v>
      </c>
      <c r="E122" s="80">
        <v>180</v>
      </c>
      <c r="F122" s="82">
        <v>0</v>
      </c>
      <c r="G122" s="80" t="s">
        <v>20</v>
      </c>
      <c r="H122" s="80">
        <v>0</v>
      </c>
      <c r="I122" s="83">
        <v>20000000</v>
      </c>
      <c r="J122" s="83">
        <v>20000000</v>
      </c>
      <c r="K122" s="80">
        <v>0</v>
      </c>
      <c r="L122" s="80">
        <v>0</v>
      </c>
      <c r="M122" s="84" t="s">
        <v>21</v>
      </c>
      <c r="N122" s="84" t="s">
        <v>22</v>
      </c>
      <c r="O122" s="85" t="s">
        <v>210</v>
      </c>
      <c r="P122" s="84">
        <v>7417700</v>
      </c>
      <c r="Q122" s="85" t="s">
        <v>211</v>
      </c>
      <c r="R122" s="84">
        <v>0</v>
      </c>
      <c r="S122" s="80">
        <v>1</v>
      </c>
    </row>
    <row r="123" spans="1:19" ht="213.75">
      <c r="A123" s="80">
        <v>92121500</v>
      </c>
      <c r="B123" s="87" t="s">
        <v>217</v>
      </c>
      <c r="C123" s="80">
        <v>1</v>
      </c>
      <c r="D123" s="80">
        <v>1</v>
      </c>
      <c r="E123" s="80">
        <v>250</v>
      </c>
      <c r="F123" s="82">
        <v>0</v>
      </c>
      <c r="G123" s="80" t="s">
        <v>35</v>
      </c>
      <c r="H123" s="80">
        <v>0</v>
      </c>
      <c r="I123" s="83">
        <v>4189222041</v>
      </c>
      <c r="J123" s="83">
        <v>4189222041</v>
      </c>
      <c r="K123" s="80">
        <v>0</v>
      </c>
      <c r="L123" s="80">
        <v>0</v>
      </c>
      <c r="M123" s="84" t="s">
        <v>21</v>
      </c>
      <c r="N123" s="84" t="s">
        <v>22</v>
      </c>
      <c r="O123" s="85" t="s">
        <v>210</v>
      </c>
      <c r="P123" s="84">
        <v>7417700</v>
      </c>
      <c r="Q123" s="85" t="s">
        <v>211</v>
      </c>
      <c r="R123" s="84">
        <v>0</v>
      </c>
      <c r="S123" s="80">
        <v>1</v>
      </c>
    </row>
    <row r="124" spans="1:19" ht="162.75">
      <c r="A124" s="80">
        <v>47131700</v>
      </c>
      <c r="B124" s="87" t="s">
        <v>218</v>
      </c>
      <c r="C124" s="80">
        <v>1</v>
      </c>
      <c r="D124" s="80">
        <v>1</v>
      </c>
      <c r="E124" s="80">
        <v>250</v>
      </c>
      <c r="F124" s="82">
        <v>0</v>
      </c>
      <c r="G124" s="80" t="s">
        <v>35</v>
      </c>
      <c r="H124" s="80">
        <v>0</v>
      </c>
      <c r="I124" s="83">
        <v>3600000000</v>
      </c>
      <c r="J124" s="83">
        <v>3600000000</v>
      </c>
      <c r="K124" s="80">
        <v>0</v>
      </c>
      <c r="L124" s="80">
        <v>0</v>
      </c>
      <c r="M124" s="84" t="s">
        <v>21</v>
      </c>
      <c r="N124" s="84" t="s">
        <v>22</v>
      </c>
      <c r="O124" s="85" t="s">
        <v>210</v>
      </c>
      <c r="P124" s="84">
        <v>7417700</v>
      </c>
      <c r="Q124" s="85" t="s">
        <v>211</v>
      </c>
      <c r="R124" s="84">
        <v>0</v>
      </c>
      <c r="S124" s="80">
        <v>1</v>
      </c>
    </row>
    <row r="125" spans="1:19" ht="408.75">
      <c r="A125" s="86">
        <v>80111701</v>
      </c>
      <c r="B125" s="87" t="s">
        <v>219</v>
      </c>
      <c r="C125" s="80">
        <v>1</v>
      </c>
      <c r="D125" s="80">
        <v>1</v>
      </c>
      <c r="E125" s="80">
        <v>300</v>
      </c>
      <c r="F125" s="82">
        <v>0</v>
      </c>
      <c r="G125" s="80" t="s">
        <v>20</v>
      </c>
      <c r="H125" s="80">
        <v>4</v>
      </c>
      <c r="I125" s="83">
        <v>170000000</v>
      </c>
      <c r="J125" s="83">
        <v>170000000</v>
      </c>
      <c r="K125" s="80">
        <v>0</v>
      </c>
      <c r="L125" s="80">
        <v>0</v>
      </c>
      <c r="M125" s="84" t="s">
        <v>21</v>
      </c>
      <c r="N125" s="84" t="s">
        <v>22</v>
      </c>
      <c r="O125" s="85" t="s">
        <v>210</v>
      </c>
      <c r="P125" s="84">
        <v>7417700</v>
      </c>
      <c r="Q125" s="85" t="s">
        <v>211</v>
      </c>
      <c r="R125" s="84">
        <v>0</v>
      </c>
      <c r="S125" s="80">
        <v>1</v>
      </c>
    </row>
    <row r="126" spans="1:19" ht="396">
      <c r="A126" s="80">
        <v>80111701</v>
      </c>
      <c r="B126" s="87" t="s">
        <v>220</v>
      </c>
      <c r="C126" s="80">
        <v>1</v>
      </c>
      <c r="D126" s="80">
        <v>1</v>
      </c>
      <c r="E126" s="80">
        <v>300</v>
      </c>
      <c r="F126" s="82">
        <v>0</v>
      </c>
      <c r="G126" s="80" t="s">
        <v>20</v>
      </c>
      <c r="H126" s="80">
        <v>4</v>
      </c>
      <c r="I126" s="83">
        <v>900000000</v>
      </c>
      <c r="J126" s="83">
        <v>900000000</v>
      </c>
      <c r="K126" s="80">
        <v>0</v>
      </c>
      <c r="L126" s="80">
        <v>0</v>
      </c>
      <c r="M126" s="84" t="s">
        <v>21</v>
      </c>
      <c r="N126" s="84" t="s">
        <v>22</v>
      </c>
      <c r="O126" s="85" t="s">
        <v>210</v>
      </c>
      <c r="P126" s="84">
        <v>7417700</v>
      </c>
      <c r="Q126" s="85" t="s">
        <v>211</v>
      </c>
      <c r="R126" s="84">
        <v>0</v>
      </c>
      <c r="S126" s="80">
        <v>1</v>
      </c>
    </row>
    <row r="127" spans="1:19" ht="381">
      <c r="A127" s="80">
        <v>80111701</v>
      </c>
      <c r="B127" s="87" t="s">
        <v>221</v>
      </c>
      <c r="C127" s="80">
        <v>1</v>
      </c>
      <c r="D127" s="80">
        <v>1</v>
      </c>
      <c r="E127" s="80">
        <v>300</v>
      </c>
      <c r="F127" s="82">
        <v>0</v>
      </c>
      <c r="G127" s="80" t="s">
        <v>20</v>
      </c>
      <c r="H127" s="80">
        <v>4</v>
      </c>
      <c r="I127" s="83">
        <v>310000000</v>
      </c>
      <c r="J127" s="83">
        <v>310000000</v>
      </c>
      <c r="K127" s="80">
        <v>0</v>
      </c>
      <c r="L127" s="80">
        <v>0</v>
      </c>
      <c r="M127" s="84" t="s">
        <v>21</v>
      </c>
      <c r="N127" s="84" t="s">
        <v>22</v>
      </c>
      <c r="O127" s="85" t="s">
        <v>210</v>
      </c>
      <c r="P127" s="84">
        <v>7417700</v>
      </c>
      <c r="Q127" s="85" t="s">
        <v>211</v>
      </c>
      <c r="R127" s="84">
        <v>0</v>
      </c>
      <c r="S127" s="80">
        <v>1</v>
      </c>
    </row>
    <row r="128" spans="1:19" ht="409.5">
      <c r="A128" s="88">
        <v>60101200</v>
      </c>
      <c r="B128" s="87" t="s">
        <v>222</v>
      </c>
      <c r="C128" s="80">
        <v>1</v>
      </c>
      <c r="D128" s="80">
        <v>1</v>
      </c>
      <c r="E128" s="80">
        <v>60</v>
      </c>
      <c r="F128" s="82">
        <v>0</v>
      </c>
      <c r="G128" s="80" t="s">
        <v>20</v>
      </c>
      <c r="H128" s="80">
        <v>4</v>
      </c>
      <c r="I128" s="83">
        <v>45000000</v>
      </c>
      <c r="J128" s="83">
        <v>45000000</v>
      </c>
      <c r="K128" s="80">
        <v>0</v>
      </c>
      <c r="L128" s="80">
        <v>0</v>
      </c>
      <c r="M128" s="84" t="s">
        <v>21</v>
      </c>
      <c r="N128" s="84" t="s">
        <v>22</v>
      </c>
      <c r="O128" s="85" t="s">
        <v>210</v>
      </c>
      <c r="P128" s="84">
        <v>7417700</v>
      </c>
      <c r="Q128" s="85" t="s">
        <v>211</v>
      </c>
      <c r="R128" s="84">
        <v>0</v>
      </c>
      <c r="S128" s="80">
        <v>1</v>
      </c>
    </row>
    <row r="129" spans="1:19" ht="409.5">
      <c r="A129" s="88">
        <v>43211507</v>
      </c>
      <c r="B129" s="87" t="s">
        <v>223</v>
      </c>
      <c r="C129" s="80">
        <v>1</v>
      </c>
      <c r="D129" s="80">
        <v>1</v>
      </c>
      <c r="E129" s="80">
        <v>60</v>
      </c>
      <c r="F129" s="82">
        <v>0</v>
      </c>
      <c r="G129" s="80" t="s">
        <v>35</v>
      </c>
      <c r="H129" s="80">
        <v>0</v>
      </c>
      <c r="I129" s="83">
        <v>45000000</v>
      </c>
      <c r="J129" s="83">
        <v>45000000</v>
      </c>
      <c r="K129" s="80">
        <v>0</v>
      </c>
      <c r="L129" s="80">
        <v>0</v>
      </c>
      <c r="M129" s="84" t="s">
        <v>21</v>
      </c>
      <c r="N129" s="84" t="s">
        <v>22</v>
      </c>
      <c r="O129" s="85" t="s">
        <v>210</v>
      </c>
      <c r="P129" s="84">
        <v>7417700</v>
      </c>
      <c r="Q129" s="85" t="s">
        <v>211</v>
      </c>
      <c r="R129" s="84">
        <v>0</v>
      </c>
      <c r="S129" s="80">
        <v>1</v>
      </c>
    </row>
    <row r="130" spans="1:19" ht="239.25">
      <c r="A130" s="88">
        <v>14111514</v>
      </c>
      <c r="B130" s="87" t="s">
        <v>224</v>
      </c>
      <c r="C130" s="80">
        <v>3</v>
      </c>
      <c r="D130" s="80">
        <v>3</v>
      </c>
      <c r="E130" s="80">
        <v>60</v>
      </c>
      <c r="F130" s="82">
        <v>0</v>
      </c>
      <c r="G130" s="80" t="s">
        <v>35</v>
      </c>
      <c r="H130" s="80">
        <v>0</v>
      </c>
      <c r="I130" s="83">
        <v>25000000</v>
      </c>
      <c r="J130" s="83">
        <v>25000000</v>
      </c>
      <c r="K130" s="80">
        <v>0</v>
      </c>
      <c r="L130" s="80">
        <v>0</v>
      </c>
      <c r="M130" s="84" t="s">
        <v>21</v>
      </c>
      <c r="N130" s="84" t="s">
        <v>22</v>
      </c>
      <c r="O130" s="85" t="s">
        <v>210</v>
      </c>
      <c r="P130" s="84">
        <v>7417700</v>
      </c>
      <c r="Q130" s="85" t="s">
        <v>211</v>
      </c>
      <c r="R130" s="84">
        <v>0</v>
      </c>
      <c r="S130" s="80">
        <v>1</v>
      </c>
    </row>
    <row r="131" spans="1:19" ht="360">
      <c r="A131" s="80">
        <v>80111701</v>
      </c>
      <c r="B131" s="87" t="s">
        <v>225</v>
      </c>
      <c r="C131" s="80">
        <v>1</v>
      </c>
      <c r="D131" s="80">
        <v>1</v>
      </c>
      <c r="E131" s="80">
        <v>180</v>
      </c>
      <c r="F131" s="82">
        <v>0</v>
      </c>
      <c r="G131" s="80" t="s">
        <v>20</v>
      </c>
      <c r="H131" s="80">
        <v>0</v>
      </c>
      <c r="I131" s="83">
        <v>60000000</v>
      </c>
      <c r="J131" s="83">
        <v>60000000</v>
      </c>
      <c r="K131" s="80">
        <v>0</v>
      </c>
      <c r="L131" s="80">
        <v>0</v>
      </c>
      <c r="M131" s="84" t="s">
        <v>21</v>
      </c>
      <c r="N131" s="84" t="s">
        <v>22</v>
      </c>
      <c r="O131" s="85" t="s">
        <v>210</v>
      </c>
      <c r="P131" s="84">
        <v>7417700</v>
      </c>
      <c r="Q131" s="85" t="s">
        <v>211</v>
      </c>
      <c r="R131" s="84">
        <v>0</v>
      </c>
      <c r="S131" s="80">
        <v>1</v>
      </c>
    </row>
    <row r="132" spans="1:19" ht="409.5">
      <c r="A132" s="80">
        <v>80111701</v>
      </c>
      <c r="B132" s="87" t="s">
        <v>226</v>
      </c>
      <c r="C132" s="80">
        <v>1</v>
      </c>
      <c r="D132" s="80">
        <v>1</v>
      </c>
      <c r="E132" s="80">
        <v>180</v>
      </c>
      <c r="F132" s="82">
        <v>0</v>
      </c>
      <c r="G132" s="80" t="s">
        <v>20</v>
      </c>
      <c r="H132" s="80">
        <v>0</v>
      </c>
      <c r="I132" s="83">
        <v>20000000</v>
      </c>
      <c r="J132" s="83">
        <v>20000000</v>
      </c>
      <c r="K132" s="80">
        <v>0</v>
      </c>
      <c r="L132" s="80">
        <v>0</v>
      </c>
      <c r="M132" s="84" t="s">
        <v>21</v>
      </c>
      <c r="N132" s="84" t="s">
        <v>22</v>
      </c>
      <c r="O132" s="85" t="s">
        <v>210</v>
      </c>
      <c r="P132" s="84">
        <v>7417700</v>
      </c>
      <c r="Q132" s="85" t="s">
        <v>211</v>
      </c>
      <c r="R132" s="84">
        <v>0</v>
      </c>
      <c r="S132" s="80">
        <v>1</v>
      </c>
    </row>
    <row r="133" spans="1:19" ht="409.5">
      <c r="A133" s="80">
        <v>80111701</v>
      </c>
      <c r="B133" s="87" t="s">
        <v>227</v>
      </c>
      <c r="C133" s="80">
        <v>1</v>
      </c>
      <c r="D133" s="80">
        <v>1</v>
      </c>
      <c r="E133" s="80">
        <v>339</v>
      </c>
      <c r="F133" s="82">
        <v>0</v>
      </c>
      <c r="G133" s="80" t="s">
        <v>20</v>
      </c>
      <c r="H133" s="80">
        <v>0</v>
      </c>
      <c r="I133" s="83">
        <v>70000000</v>
      </c>
      <c r="J133" s="83">
        <v>70000000</v>
      </c>
      <c r="K133" s="80">
        <v>1</v>
      </c>
      <c r="L133" s="80">
        <v>1</v>
      </c>
      <c r="M133" s="84" t="s">
        <v>21</v>
      </c>
      <c r="N133" s="84" t="s">
        <v>22</v>
      </c>
      <c r="O133" s="85" t="s">
        <v>210</v>
      </c>
      <c r="P133" s="84">
        <v>7417700</v>
      </c>
      <c r="Q133" s="85" t="s">
        <v>211</v>
      </c>
      <c r="R133" s="84">
        <v>1</v>
      </c>
      <c r="S133" s="80">
        <v>0</v>
      </c>
    </row>
    <row r="134" spans="1:19" ht="409.5">
      <c r="A134" s="80">
        <v>80111701</v>
      </c>
      <c r="B134" s="87" t="s">
        <v>228</v>
      </c>
      <c r="C134" s="80">
        <v>1</v>
      </c>
      <c r="D134" s="80">
        <v>1</v>
      </c>
      <c r="E134" s="80">
        <v>319</v>
      </c>
      <c r="F134" s="82">
        <v>0</v>
      </c>
      <c r="G134" s="80" t="s">
        <v>20</v>
      </c>
      <c r="H134" s="80">
        <v>0</v>
      </c>
      <c r="I134" s="83">
        <v>550000000</v>
      </c>
      <c r="J134" s="83">
        <v>550000000</v>
      </c>
      <c r="K134" s="80">
        <v>1</v>
      </c>
      <c r="L134" s="80">
        <v>1</v>
      </c>
      <c r="M134" s="84" t="s">
        <v>21</v>
      </c>
      <c r="N134" s="84" t="s">
        <v>22</v>
      </c>
      <c r="O134" s="85" t="s">
        <v>210</v>
      </c>
      <c r="P134" s="84">
        <v>7417700</v>
      </c>
      <c r="Q134" s="85" t="s">
        <v>211</v>
      </c>
      <c r="R134" s="84">
        <v>1</v>
      </c>
      <c r="S134" s="80">
        <v>0</v>
      </c>
    </row>
    <row r="135" spans="1:19" ht="409.5">
      <c r="A135" s="80">
        <v>80111701</v>
      </c>
      <c r="B135" s="87" t="s">
        <v>229</v>
      </c>
      <c r="C135" s="80">
        <v>1</v>
      </c>
      <c r="D135" s="80">
        <v>1</v>
      </c>
      <c r="E135" s="80">
        <v>339</v>
      </c>
      <c r="F135" s="82">
        <v>0</v>
      </c>
      <c r="G135" s="80" t="s">
        <v>20</v>
      </c>
      <c r="H135" s="80">
        <v>0</v>
      </c>
      <c r="I135" s="83">
        <v>69000000</v>
      </c>
      <c r="J135" s="83">
        <v>69000000</v>
      </c>
      <c r="K135" s="80">
        <v>1</v>
      </c>
      <c r="L135" s="80">
        <v>1</v>
      </c>
      <c r="M135" s="84" t="s">
        <v>21</v>
      </c>
      <c r="N135" s="84" t="s">
        <v>22</v>
      </c>
      <c r="O135" s="85" t="s">
        <v>210</v>
      </c>
      <c r="P135" s="84">
        <v>7417700</v>
      </c>
      <c r="Q135" s="85" t="s">
        <v>211</v>
      </c>
      <c r="R135" s="84">
        <v>1</v>
      </c>
      <c r="S135" s="80">
        <v>0</v>
      </c>
    </row>
    <row r="136" spans="1:19" ht="409.5">
      <c r="A136" s="80">
        <v>93131600</v>
      </c>
      <c r="B136" s="87" t="s">
        <v>230</v>
      </c>
      <c r="C136" s="80">
        <v>1</v>
      </c>
      <c r="D136" s="80">
        <v>1</v>
      </c>
      <c r="E136" s="80">
        <v>350</v>
      </c>
      <c r="F136" s="82">
        <v>0</v>
      </c>
      <c r="G136" s="80" t="s">
        <v>35</v>
      </c>
      <c r="H136" s="80">
        <v>0</v>
      </c>
      <c r="I136" s="83">
        <v>4461000000</v>
      </c>
      <c r="J136" s="83">
        <v>4461000000</v>
      </c>
      <c r="K136" s="80">
        <v>1</v>
      </c>
      <c r="L136" s="80">
        <v>1</v>
      </c>
      <c r="M136" s="84" t="s">
        <v>21</v>
      </c>
      <c r="N136" s="84" t="s">
        <v>22</v>
      </c>
      <c r="O136" s="85" t="s">
        <v>210</v>
      </c>
      <c r="P136" s="84">
        <v>7417700</v>
      </c>
      <c r="Q136" s="85" t="s">
        <v>211</v>
      </c>
      <c r="R136" s="84">
        <v>1</v>
      </c>
      <c r="S136" s="80">
        <v>0</v>
      </c>
    </row>
    <row r="137" spans="1:19" ht="409.5">
      <c r="A137" s="80">
        <v>93131600</v>
      </c>
      <c r="B137" s="87" t="s">
        <v>230</v>
      </c>
      <c r="C137" s="80">
        <v>1</v>
      </c>
      <c r="D137" s="80">
        <v>1</v>
      </c>
      <c r="E137" s="80">
        <v>350</v>
      </c>
      <c r="F137" s="82">
        <v>0</v>
      </c>
      <c r="G137" s="80" t="s">
        <v>35</v>
      </c>
      <c r="H137" s="80">
        <v>1</v>
      </c>
      <c r="I137" s="83">
        <v>20000000000</v>
      </c>
      <c r="J137" s="83">
        <v>20000000000</v>
      </c>
      <c r="K137" s="80">
        <v>1</v>
      </c>
      <c r="L137" s="80">
        <v>1</v>
      </c>
      <c r="M137" s="84" t="s">
        <v>21</v>
      </c>
      <c r="N137" s="84" t="s">
        <v>22</v>
      </c>
      <c r="O137" s="85" t="s">
        <v>210</v>
      </c>
      <c r="P137" s="84">
        <v>7417700</v>
      </c>
      <c r="Q137" s="85" t="s">
        <v>211</v>
      </c>
      <c r="R137" s="84">
        <v>1</v>
      </c>
      <c r="S137" s="80">
        <v>0</v>
      </c>
    </row>
    <row r="138" spans="1:19" ht="342.75">
      <c r="A138" s="80">
        <v>80111701</v>
      </c>
      <c r="B138" s="87" t="s">
        <v>231</v>
      </c>
      <c r="C138" s="80">
        <v>1</v>
      </c>
      <c r="D138" s="80">
        <v>1</v>
      </c>
      <c r="E138" s="80">
        <v>180</v>
      </c>
      <c r="F138" s="82">
        <v>0</v>
      </c>
      <c r="G138" s="80" t="s">
        <v>20</v>
      </c>
      <c r="H138" s="80">
        <v>0</v>
      </c>
      <c r="I138" s="83">
        <v>20000000</v>
      </c>
      <c r="J138" s="83">
        <v>20000000</v>
      </c>
      <c r="K138" s="80">
        <v>0</v>
      </c>
      <c r="L138" s="80">
        <v>0</v>
      </c>
      <c r="M138" s="84" t="s">
        <v>21</v>
      </c>
      <c r="N138" s="84" t="s">
        <v>22</v>
      </c>
      <c r="O138" s="85" t="s">
        <v>210</v>
      </c>
      <c r="P138" s="84">
        <v>7417700</v>
      </c>
      <c r="Q138" s="85" t="s">
        <v>211</v>
      </c>
      <c r="R138" s="84">
        <v>0</v>
      </c>
      <c r="S138" s="80">
        <v>1</v>
      </c>
    </row>
    <row r="139" spans="1:19" ht="143.25">
      <c r="A139" s="80">
        <v>56121500</v>
      </c>
      <c r="B139" s="87" t="s">
        <v>232</v>
      </c>
      <c r="C139" s="80">
        <v>1</v>
      </c>
      <c r="D139" s="80">
        <v>1</v>
      </c>
      <c r="E139" s="80">
        <v>60</v>
      </c>
      <c r="F139" s="82">
        <v>0</v>
      </c>
      <c r="G139" s="80" t="s">
        <v>28</v>
      </c>
      <c r="H139" s="80">
        <v>0</v>
      </c>
      <c r="I139" s="83">
        <v>20000000</v>
      </c>
      <c r="J139" s="83">
        <v>20000000</v>
      </c>
      <c r="K139" s="80">
        <v>0</v>
      </c>
      <c r="L139" s="80">
        <v>0</v>
      </c>
      <c r="M139" s="84" t="s">
        <v>21</v>
      </c>
      <c r="N139" s="84" t="s">
        <v>22</v>
      </c>
      <c r="O139" s="85" t="s">
        <v>210</v>
      </c>
      <c r="P139" s="84">
        <v>7417700</v>
      </c>
      <c r="Q139" s="85" t="s">
        <v>211</v>
      </c>
      <c r="R139" s="84">
        <v>0</v>
      </c>
      <c r="S139" s="80">
        <v>1</v>
      </c>
    </row>
    <row r="140" spans="1:19" ht="143.25">
      <c r="A140" s="80">
        <v>56121500</v>
      </c>
      <c r="B140" s="87" t="s">
        <v>232</v>
      </c>
      <c r="C140" s="80">
        <v>1</v>
      </c>
      <c r="D140" s="80">
        <v>1</v>
      </c>
      <c r="E140" s="80">
        <v>60</v>
      </c>
      <c r="F140" s="82">
        <v>0</v>
      </c>
      <c r="G140" s="80" t="s">
        <v>28</v>
      </c>
      <c r="H140" s="80">
        <v>4</v>
      </c>
      <c r="I140" s="83">
        <v>5000000</v>
      </c>
      <c r="J140" s="83">
        <v>5000000</v>
      </c>
      <c r="K140" s="80">
        <v>0</v>
      </c>
      <c r="L140" s="80">
        <v>0</v>
      </c>
      <c r="M140" s="84" t="s">
        <v>21</v>
      </c>
      <c r="N140" s="84" t="s">
        <v>22</v>
      </c>
      <c r="O140" s="85" t="s">
        <v>210</v>
      </c>
      <c r="P140" s="84">
        <v>7417700</v>
      </c>
      <c r="Q140" s="85" t="s">
        <v>211</v>
      </c>
      <c r="R140" s="84">
        <v>0</v>
      </c>
      <c r="S140" s="80">
        <v>1</v>
      </c>
    </row>
    <row r="141" spans="1:19" ht="225">
      <c r="A141" s="89">
        <v>80111701</v>
      </c>
      <c r="B141" s="90" t="s">
        <v>233</v>
      </c>
      <c r="C141" s="89">
        <v>1</v>
      </c>
      <c r="D141" s="89">
        <v>1</v>
      </c>
      <c r="E141" s="89">
        <v>180</v>
      </c>
      <c r="F141" s="82">
        <v>0</v>
      </c>
      <c r="G141" s="89" t="s">
        <v>20</v>
      </c>
      <c r="H141" s="89">
        <v>0</v>
      </c>
      <c r="I141" s="91">
        <v>20000000</v>
      </c>
      <c r="J141" s="91">
        <v>20000000</v>
      </c>
      <c r="K141" s="89">
        <v>0</v>
      </c>
      <c r="L141" s="89">
        <v>0</v>
      </c>
      <c r="M141" s="84" t="s">
        <v>21</v>
      </c>
      <c r="N141" s="84" t="s">
        <v>22</v>
      </c>
      <c r="O141" s="89" t="s">
        <v>210</v>
      </c>
      <c r="P141" s="84">
        <v>7417700</v>
      </c>
      <c r="Q141" s="89" t="s">
        <v>211</v>
      </c>
      <c r="R141" s="89">
        <v>0</v>
      </c>
      <c r="S141" s="89">
        <v>1</v>
      </c>
    </row>
    <row r="142" spans="1:19" ht="399">
      <c r="A142" s="80" t="s">
        <v>234</v>
      </c>
      <c r="B142" s="87" t="s">
        <v>235</v>
      </c>
      <c r="C142" s="80">
        <v>1</v>
      </c>
      <c r="D142" s="80">
        <v>1</v>
      </c>
      <c r="E142" s="80">
        <v>120</v>
      </c>
      <c r="F142" s="82">
        <v>0</v>
      </c>
      <c r="G142" s="80" t="s">
        <v>20</v>
      </c>
      <c r="H142" s="80">
        <v>0</v>
      </c>
      <c r="I142" s="83">
        <v>45000000</v>
      </c>
      <c r="J142" s="83">
        <v>45000000</v>
      </c>
      <c r="K142" s="80">
        <v>0</v>
      </c>
      <c r="L142" s="80">
        <v>0</v>
      </c>
      <c r="M142" s="84" t="s">
        <v>21</v>
      </c>
      <c r="N142" s="84" t="s">
        <v>22</v>
      </c>
      <c r="O142" s="85" t="s">
        <v>210</v>
      </c>
      <c r="P142" s="84">
        <v>7417700</v>
      </c>
      <c r="Q142" s="85" t="s">
        <v>211</v>
      </c>
      <c r="R142" s="84">
        <v>0</v>
      </c>
      <c r="S142" s="80">
        <v>1</v>
      </c>
    </row>
    <row r="143" spans="1:19" ht="354.75">
      <c r="A143" s="92">
        <v>86101710</v>
      </c>
      <c r="B143" s="93" t="s">
        <v>236</v>
      </c>
      <c r="C143" s="82">
        <v>2</v>
      </c>
      <c r="D143" s="82">
        <v>2</v>
      </c>
      <c r="E143" s="82">
        <v>60</v>
      </c>
      <c r="F143" s="82">
        <v>0</v>
      </c>
      <c r="G143" s="82" t="s">
        <v>35</v>
      </c>
      <c r="H143" s="82">
        <v>0</v>
      </c>
      <c r="I143" s="83">
        <v>50000000</v>
      </c>
      <c r="J143" s="83">
        <v>50000000</v>
      </c>
      <c r="K143" s="93">
        <v>0</v>
      </c>
      <c r="L143" s="93">
        <v>0</v>
      </c>
      <c r="M143" s="94" t="s">
        <v>21</v>
      </c>
      <c r="N143" s="84" t="s">
        <v>22</v>
      </c>
      <c r="O143" s="94" t="s">
        <v>210</v>
      </c>
      <c r="P143" s="94">
        <v>7417700</v>
      </c>
      <c r="Q143" s="95" t="s">
        <v>211</v>
      </c>
      <c r="R143" s="94">
        <v>0</v>
      </c>
      <c r="S143" s="94">
        <v>1</v>
      </c>
    </row>
    <row r="144" spans="1:19" ht="312.75">
      <c r="A144" s="96">
        <v>80111701</v>
      </c>
      <c r="B144" s="87" t="s">
        <v>237</v>
      </c>
      <c r="C144" s="80">
        <v>1</v>
      </c>
      <c r="D144" s="80">
        <v>1</v>
      </c>
      <c r="E144" s="80">
        <v>180</v>
      </c>
      <c r="F144" s="82">
        <v>0</v>
      </c>
      <c r="G144" s="80" t="s">
        <v>20</v>
      </c>
      <c r="H144" s="80">
        <v>0</v>
      </c>
      <c r="I144" s="83">
        <v>20000000</v>
      </c>
      <c r="J144" s="83">
        <v>20000000</v>
      </c>
      <c r="K144" s="80">
        <v>0</v>
      </c>
      <c r="L144" s="80">
        <v>0</v>
      </c>
      <c r="M144" s="84" t="s">
        <v>21</v>
      </c>
      <c r="N144" s="84" t="s">
        <v>22</v>
      </c>
      <c r="O144" s="85" t="s">
        <v>210</v>
      </c>
      <c r="P144" s="84">
        <v>7417700</v>
      </c>
      <c r="Q144" s="85" t="s">
        <v>211</v>
      </c>
      <c r="R144" s="84">
        <v>0</v>
      </c>
      <c r="S144" s="80">
        <v>1</v>
      </c>
    </row>
    <row r="145" spans="1:19" ht="354.75">
      <c r="A145" s="80">
        <v>86101710</v>
      </c>
      <c r="B145" s="81" t="s">
        <v>238</v>
      </c>
      <c r="C145" s="82">
        <v>2</v>
      </c>
      <c r="D145" s="82">
        <v>2</v>
      </c>
      <c r="E145" s="82">
        <v>60</v>
      </c>
      <c r="F145" s="82">
        <v>0</v>
      </c>
      <c r="G145" s="82" t="s">
        <v>35</v>
      </c>
      <c r="H145" s="82">
        <v>0</v>
      </c>
      <c r="I145" s="83">
        <v>50000000</v>
      </c>
      <c r="J145" s="83">
        <v>50000000</v>
      </c>
      <c r="K145" s="82">
        <v>0</v>
      </c>
      <c r="L145" s="82">
        <v>0</v>
      </c>
      <c r="M145" s="84" t="s">
        <v>21</v>
      </c>
      <c r="N145" s="84" t="s">
        <v>22</v>
      </c>
      <c r="O145" s="84" t="s">
        <v>210</v>
      </c>
      <c r="P145" s="84">
        <v>7417700</v>
      </c>
      <c r="Q145" s="85" t="s">
        <v>211</v>
      </c>
      <c r="R145" s="84">
        <v>0</v>
      </c>
      <c r="S145" s="84">
        <v>1</v>
      </c>
    </row>
    <row r="146" spans="1:19" ht="327.75">
      <c r="A146" s="96">
        <v>80111701</v>
      </c>
      <c r="B146" s="87" t="s">
        <v>239</v>
      </c>
      <c r="C146" s="80">
        <v>1</v>
      </c>
      <c r="D146" s="80">
        <v>1</v>
      </c>
      <c r="E146" s="80">
        <v>180</v>
      </c>
      <c r="F146" s="82">
        <v>0</v>
      </c>
      <c r="G146" s="80" t="s">
        <v>20</v>
      </c>
      <c r="H146" s="80">
        <v>0</v>
      </c>
      <c r="I146" s="83">
        <v>20000000</v>
      </c>
      <c r="J146" s="83">
        <v>20000000</v>
      </c>
      <c r="K146" s="80">
        <v>0</v>
      </c>
      <c r="L146" s="80">
        <v>0</v>
      </c>
      <c r="M146" s="84" t="s">
        <v>21</v>
      </c>
      <c r="N146" s="84" t="s">
        <v>22</v>
      </c>
      <c r="O146" s="85" t="s">
        <v>210</v>
      </c>
      <c r="P146" s="84">
        <v>7417700</v>
      </c>
      <c r="Q146" s="85" t="s">
        <v>211</v>
      </c>
      <c r="R146" s="84">
        <v>0</v>
      </c>
      <c r="S146" s="80">
        <v>1</v>
      </c>
    </row>
    <row r="147" spans="1:19" ht="316.5">
      <c r="A147" s="96">
        <v>86101700</v>
      </c>
      <c r="B147" s="81" t="s">
        <v>240</v>
      </c>
      <c r="C147" s="82">
        <v>1</v>
      </c>
      <c r="D147" s="82">
        <v>1</v>
      </c>
      <c r="E147" s="82">
        <v>60</v>
      </c>
      <c r="F147" s="82">
        <v>0</v>
      </c>
      <c r="G147" s="82" t="s">
        <v>35</v>
      </c>
      <c r="H147" s="82">
        <v>0</v>
      </c>
      <c r="I147" s="83">
        <v>50000000</v>
      </c>
      <c r="J147" s="83">
        <v>50000000</v>
      </c>
      <c r="K147" s="82">
        <v>0</v>
      </c>
      <c r="L147" s="82">
        <v>0</v>
      </c>
      <c r="M147" s="84" t="s">
        <v>21</v>
      </c>
      <c r="N147" s="84" t="s">
        <v>22</v>
      </c>
      <c r="O147" s="84" t="s">
        <v>210</v>
      </c>
      <c r="P147" s="84">
        <v>7417700</v>
      </c>
      <c r="Q147" s="85" t="s">
        <v>211</v>
      </c>
      <c r="R147" s="84">
        <v>0</v>
      </c>
      <c r="S147" s="84">
        <v>1</v>
      </c>
    </row>
    <row r="148" spans="1:19" ht="327.75">
      <c r="A148" s="96">
        <v>80111701</v>
      </c>
      <c r="B148" s="87" t="s">
        <v>241</v>
      </c>
      <c r="C148" s="80">
        <v>1</v>
      </c>
      <c r="D148" s="80">
        <v>1</v>
      </c>
      <c r="E148" s="80">
        <v>180</v>
      </c>
      <c r="F148" s="82">
        <v>0</v>
      </c>
      <c r="G148" s="80" t="s">
        <v>20</v>
      </c>
      <c r="H148" s="80">
        <v>0</v>
      </c>
      <c r="I148" s="83">
        <v>20000000</v>
      </c>
      <c r="J148" s="83">
        <v>20000000</v>
      </c>
      <c r="K148" s="80">
        <v>0</v>
      </c>
      <c r="L148" s="80">
        <v>0</v>
      </c>
      <c r="M148" s="84" t="s">
        <v>21</v>
      </c>
      <c r="N148" s="84" t="s">
        <v>22</v>
      </c>
      <c r="O148" s="85" t="s">
        <v>210</v>
      </c>
      <c r="P148" s="84">
        <v>7417700</v>
      </c>
      <c r="Q148" s="85" t="s">
        <v>211</v>
      </c>
      <c r="R148" s="84">
        <v>0</v>
      </c>
      <c r="S148" s="80">
        <v>1</v>
      </c>
    </row>
    <row r="149" spans="1:19" ht="409.5">
      <c r="A149" s="80">
        <v>81112101</v>
      </c>
      <c r="B149" s="87" t="s">
        <v>242</v>
      </c>
      <c r="C149" s="80">
        <v>1</v>
      </c>
      <c r="D149" s="80">
        <v>1</v>
      </c>
      <c r="E149" s="80">
        <v>300</v>
      </c>
      <c r="F149" s="82">
        <v>0</v>
      </c>
      <c r="G149" s="82" t="s">
        <v>35</v>
      </c>
      <c r="H149" s="80">
        <v>4</v>
      </c>
      <c r="I149" s="83">
        <v>611000000</v>
      </c>
      <c r="J149" s="83">
        <v>611000000</v>
      </c>
      <c r="K149" s="80">
        <v>0</v>
      </c>
      <c r="L149" s="80">
        <v>0</v>
      </c>
      <c r="M149" s="84" t="s">
        <v>21</v>
      </c>
      <c r="N149" s="84" t="s">
        <v>22</v>
      </c>
      <c r="O149" s="85" t="s">
        <v>210</v>
      </c>
      <c r="P149" s="84">
        <v>7417700</v>
      </c>
      <c r="Q149" s="85" t="s">
        <v>211</v>
      </c>
      <c r="R149" s="84">
        <v>0</v>
      </c>
      <c r="S149" s="80">
        <v>1</v>
      </c>
    </row>
    <row r="150" spans="1:19" ht="180">
      <c r="A150" s="96">
        <v>80111701</v>
      </c>
      <c r="B150" s="87" t="s">
        <v>243</v>
      </c>
      <c r="C150" s="80">
        <v>1</v>
      </c>
      <c r="D150" s="80">
        <v>1</v>
      </c>
      <c r="E150" s="80">
        <v>180</v>
      </c>
      <c r="F150" s="82">
        <v>0</v>
      </c>
      <c r="G150" s="80" t="s">
        <v>20</v>
      </c>
      <c r="H150" s="80">
        <v>0</v>
      </c>
      <c r="I150" s="83">
        <v>20000000</v>
      </c>
      <c r="J150" s="83">
        <v>20000000</v>
      </c>
      <c r="K150" s="80">
        <v>0</v>
      </c>
      <c r="L150" s="80">
        <v>0</v>
      </c>
      <c r="M150" s="84" t="s">
        <v>21</v>
      </c>
      <c r="N150" s="84" t="s">
        <v>22</v>
      </c>
      <c r="O150" s="85" t="s">
        <v>210</v>
      </c>
      <c r="P150" s="84">
        <v>7417700</v>
      </c>
      <c r="Q150" s="85" t="s">
        <v>211</v>
      </c>
      <c r="R150" s="84">
        <v>0</v>
      </c>
      <c r="S150" s="80">
        <v>1</v>
      </c>
    </row>
    <row r="151" spans="1:19" ht="120">
      <c r="A151" s="92">
        <v>80111701</v>
      </c>
      <c r="B151" s="92" t="s">
        <v>244</v>
      </c>
      <c r="C151" s="80">
        <v>1</v>
      </c>
      <c r="D151" s="80">
        <v>1</v>
      </c>
      <c r="E151" s="80">
        <v>180</v>
      </c>
      <c r="F151" s="97">
        <v>0</v>
      </c>
      <c r="G151" s="80" t="s">
        <v>20</v>
      </c>
      <c r="H151" s="80">
        <v>0</v>
      </c>
      <c r="I151" s="98">
        <v>20000000</v>
      </c>
      <c r="J151" s="98">
        <v>20000000</v>
      </c>
      <c r="K151" s="92">
        <v>0</v>
      </c>
      <c r="L151" s="92">
        <v>0</v>
      </c>
      <c r="M151" s="94" t="s">
        <v>21</v>
      </c>
      <c r="N151" s="84" t="s">
        <v>22</v>
      </c>
      <c r="O151" s="92" t="s">
        <v>210</v>
      </c>
      <c r="P151" s="94">
        <v>7417700</v>
      </c>
      <c r="Q151" s="92" t="s">
        <v>211</v>
      </c>
      <c r="R151" s="92">
        <v>0</v>
      </c>
      <c r="S151" s="92">
        <v>1</v>
      </c>
    </row>
    <row r="152" spans="1:19" ht="273.75">
      <c r="A152" s="80">
        <v>60101200</v>
      </c>
      <c r="B152" s="87" t="s">
        <v>245</v>
      </c>
      <c r="C152" s="82">
        <v>1</v>
      </c>
      <c r="D152" s="82">
        <v>1</v>
      </c>
      <c r="E152" s="82">
        <v>60</v>
      </c>
      <c r="F152" s="82">
        <v>0</v>
      </c>
      <c r="G152" s="82" t="s">
        <v>20</v>
      </c>
      <c r="H152" s="82">
        <v>0</v>
      </c>
      <c r="I152" s="83">
        <v>170000000</v>
      </c>
      <c r="J152" s="83">
        <v>170000000</v>
      </c>
      <c r="K152" s="82">
        <v>0</v>
      </c>
      <c r="L152" s="82">
        <v>0</v>
      </c>
      <c r="M152" s="84" t="s">
        <v>21</v>
      </c>
      <c r="N152" s="84" t="s">
        <v>22</v>
      </c>
      <c r="O152" s="84" t="s">
        <v>210</v>
      </c>
      <c r="P152" s="84">
        <v>7417700</v>
      </c>
      <c r="Q152" s="85" t="s">
        <v>211</v>
      </c>
      <c r="R152" s="84">
        <v>0</v>
      </c>
      <c r="S152" s="84">
        <v>1</v>
      </c>
    </row>
    <row r="153" spans="1:19" ht="393">
      <c r="A153" s="80">
        <v>86101600</v>
      </c>
      <c r="B153" s="81" t="s">
        <v>246</v>
      </c>
      <c r="C153" s="82">
        <v>2</v>
      </c>
      <c r="D153" s="82">
        <v>2</v>
      </c>
      <c r="E153" s="82">
        <v>60</v>
      </c>
      <c r="F153" s="82">
        <v>0</v>
      </c>
      <c r="G153" s="82" t="s">
        <v>35</v>
      </c>
      <c r="H153" s="82">
        <v>0</v>
      </c>
      <c r="I153" s="83">
        <v>32514678</v>
      </c>
      <c r="J153" s="83">
        <v>32514678</v>
      </c>
      <c r="K153" s="82">
        <v>0</v>
      </c>
      <c r="L153" s="82">
        <v>0</v>
      </c>
      <c r="M153" s="84" t="s">
        <v>21</v>
      </c>
      <c r="N153" s="84" t="s">
        <v>22</v>
      </c>
      <c r="O153" s="84" t="s">
        <v>210</v>
      </c>
      <c r="P153" s="84">
        <v>7417700</v>
      </c>
      <c r="Q153" s="85" t="s">
        <v>211</v>
      </c>
      <c r="R153" s="84">
        <v>0</v>
      </c>
      <c r="S153" s="84">
        <v>1</v>
      </c>
    </row>
    <row r="154" spans="1:19" ht="102.75">
      <c r="A154" s="80">
        <v>80131500</v>
      </c>
      <c r="B154" s="81" t="s">
        <v>247</v>
      </c>
      <c r="C154" s="80">
        <v>1</v>
      </c>
      <c r="D154" s="80">
        <v>1</v>
      </c>
      <c r="E154" s="80">
        <v>180</v>
      </c>
      <c r="F154" s="82">
        <v>0</v>
      </c>
      <c r="G154" s="82" t="s">
        <v>20</v>
      </c>
      <c r="H154" s="82">
        <v>0</v>
      </c>
      <c r="I154" s="83">
        <v>600000000</v>
      </c>
      <c r="J154" s="83">
        <v>600000000</v>
      </c>
      <c r="K154" s="80">
        <v>0</v>
      </c>
      <c r="L154" s="80">
        <v>0</v>
      </c>
      <c r="M154" s="84" t="s">
        <v>21</v>
      </c>
      <c r="N154" s="84" t="s">
        <v>22</v>
      </c>
      <c r="O154" s="84" t="s">
        <v>210</v>
      </c>
      <c r="P154" s="84">
        <v>7417700</v>
      </c>
      <c r="Q154" s="85" t="s">
        <v>211</v>
      </c>
      <c r="R154" s="80">
        <v>0</v>
      </c>
      <c r="S154" s="80">
        <v>1</v>
      </c>
    </row>
    <row r="155" spans="1:19" ht="327.75">
      <c r="A155" s="80">
        <v>80111701</v>
      </c>
      <c r="B155" s="87" t="s">
        <v>248</v>
      </c>
      <c r="C155" s="80">
        <v>1</v>
      </c>
      <c r="D155" s="80">
        <v>1</v>
      </c>
      <c r="E155" s="80">
        <v>180</v>
      </c>
      <c r="F155" s="82">
        <v>0</v>
      </c>
      <c r="G155" s="82" t="s">
        <v>20</v>
      </c>
      <c r="H155" s="80">
        <v>0</v>
      </c>
      <c r="I155" s="83">
        <v>100000000</v>
      </c>
      <c r="J155" s="83">
        <v>100000000</v>
      </c>
      <c r="K155" s="80">
        <v>0</v>
      </c>
      <c r="L155" s="80">
        <v>0</v>
      </c>
      <c r="M155" s="84" t="s">
        <v>21</v>
      </c>
      <c r="N155" s="84" t="s">
        <v>22</v>
      </c>
      <c r="O155" s="84" t="s">
        <v>210</v>
      </c>
      <c r="P155" s="84">
        <v>7417700</v>
      </c>
      <c r="Q155" s="85" t="s">
        <v>211</v>
      </c>
      <c r="R155" s="80">
        <v>0</v>
      </c>
      <c r="S155" s="80">
        <v>1</v>
      </c>
    </row>
    <row r="156" spans="1:19" ht="327.75">
      <c r="A156" s="80">
        <v>80111701</v>
      </c>
      <c r="B156" s="87" t="s">
        <v>249</v>
      </c>
      <c r="C156" s="80">
        <v>1</v>
      </c>
      <c r="D156" s="80">
        <v>1</v>
      </c>
      <c r="E156" s="80">
        <v>180</v>
      </c>
      <c r="F156" s="82">
        <v>0</v>
      </c>
      <c r="G156" s="82" t="s">
        <v>20</v>
      </c>
      <c r="H156" s="80">
        <v>0</v>
      </c>
      <c r="I156" s="83">
        <v>70000000</v>
      </c>
      <c r="J156" s="83">
        <v>70000000</v>
      </c>
      <c r="K156" s="80">
        <v>0</v>
      </c>
      <c r="L156" s="80">
        <v>0</v>
      </c>
      <c r="M156" s="84" t="s">
        <v>21</v>
      </c>
      <c r="N156" s="84" t="s">
        <v>22</v>
      </c>
      <c r="O156" s="84" t="s">
        <v>210</v>
      </c>
      <c r="P156" s="84">
        <v>7417700</v>
      </c>
      <c r="Q156" s="85" t="s">
        <v>211</v>
      </c>
      <c r="R156" s="80">
        <v>0</v>
      </c>
      <c r="S156" s="80">
        <v>1</v>
      </c>
    </row>
    <row r="157" spans="1:19" ht="27.75" customHeight="1">
      <c r="A157" s="99">
        <v>93141801</v>
      </c>
      <c r="B157" s="100" t="s">
        <v>250</v>
      </c>
      <c r="C157" s="101">
        <v>3</v>
      </c>
      <c r="D157" s="99">
        <v>3</v>
      </c>
      <c r="E157" s="99">
        <v>5</v>
      </c>
      <c r="F157" s="99">
        <v>1</v>
      </c>
      <c r="G157" s="99" t="s">
        <v>30</v>
      </c>
      <c r="H157" s="99">
        <v>0</v>
      </c>
      <c r="I157" s="102">
        <v>55000000</v>
      </c>
      <c r="J157" s="102">
        <v>55000000</v>
      </c>
      <c r="K157" s="99">
        <v>0</v>
      </c>
      <c r="L157" s="99">
        <v>0</v>
      </c>
      <c r="M157" s="99" t="s">
        <v>21</v>
      </c>
      <c r="N157" s="103" t="s">
        <v>22</v>
      </c>
      <c r="O157" s="99" t="s">
        <v>251</v>
      </c>
      <c r="P157" s="39">
        <v>7417700</v>
      </c>
      <c r="Q157" s="104" t="s">
        <v>252</v>
      </c>
      <c r="R157" s="39">
        <v>0</v>
      </c>
      <c r="S157" s="105">
        <v>1</v>
      </c>
    </row>
    <row r="158" spans="1:19" ht="25.5" customHeight="1">
      <c r="A158" s="106" t="s">
        <v>253</v>
      </c>
      <c r="B158" s="107" t="s">
        <v>254</v>
      </c>
      <c r="C158" s="108">
        <v>1</v>
      </c>
      <c r="D158" s="106">
        <v>1</v>
      </c>
      <c r="E158" s="106">
        <v>4</v>
      </c>
      <c r="F158" s="106">
        <v>1</v>
      </c>
      <c r="G158" s="106" t="s">
        <v>20</v>
      </c>
      <c r="H158" s="106">
        <v>0</v>
      </c>
      <c r="I158" s="109">
        <v>4000000</v>
      </c>
      <c r="J158" s="109">
        <v>4000000</v>
      </c>
      <c r="K158" s="106">
        <v>0</v>
      </c>
      <c r="L158" s="106">
        <v>0</v>
      </c>
      <c r="M158" s="106" t="s">
        <v>21</v>
      </c>
      <c r="N158" s="110" t="s">
        <v>22</v>
      </c>
      <c r="O158" s="106" t="s">
        <v>251</v>
      </c>
      <c r="P158" s="111">
        <v>7417700</v>
      </c>
      <c r="Q158" s="112" t="s">
        <v>252</v>
      </c>
      <c r="R158" s="39">
        <v>0</v>
      </c>
      <c r="S158" s="105">
        <v>1</v>
      </c>
    </row>
    <row r="159" spans="1:19" ht="28.5" customHeight="1">
      <c r="A159" s="106" t="s">
        <v>255</v>
      </c>
      <c r="B159" s="107" t="s">
        <v>256</v>
      </c>
      <c r="C159" s="108">
        <v>3</v>
      </c>
      <c r="D159" s="106">
        <v>3</v>
      </c>
      <c r="E159" s="106">
        <v>7</v>
      </c>
      <c r="F159" s="106">
        <v>1</v>
      </c>
      <c r="G159" s="106" t="s">
        <v>53</v>
      </c>
      <c r="H159" s="106">
        <v>0</v>
      </c>
      <c r="I159" s="109">
        <v>80000000</v>
      </c>
      <c r="J159" s="109">
        <v>80000000</v>
      </c>
      <c r="K159" s="106">
        <v>0</v>
      </c>
      <c r="L159" s="106">
        <v>0</v>
      </c>
      <c r="M159" s="106" t="s">
        <v>21</v>
      </c>
      <c r="N159" s="110" t="s">
        <v>22</v>
      </c>
      <c r="O159" s="106" t="s">
        <v>251</v>
      </c>
      <c r="P159" s="111">
        <v>7417700</v>
      </c>
      <c r="Q159" s="112" t="s">
        <v>252</v>
      </c>
      <c r="R159" s="39">
        <v>0</v>
      </c>
      <c r="S159" s="105">
        <v>1</v>
      </c>
    </row>
    <row r="160" spans="1:19" ht="120">
      <c r="A160" s="113" t="s">
        <v>257</v>
      </c>
      <c r="B160" s="114" t="s">
        <v>258</v>
      </c>
      <c r="C160" s="115">
        <v>1</v>
      </c>
      <c r="D160" s="111">
        <v>6</v>
      </c>
      <c r="E160" s="111">
        <v>10</v>
      </c>
      <c r="F160" s="111">
        <v>1</v>
      </c>
      <c r="G160" s="111" t="s">
        <v>20</v>
      </c>
      <c r="H160" s="111">
        <v>0</v>
      </c>
      <c r="I160" s="116">
        <v>95000000</v>
      </c>
      <c r="J160" s="116">
        <v>95000000</v>
      </c>
      <c r="K160" s="106">
        <v>0</v>
      </c>
      <c r="L160" s="106">
        <v>0</v>
      </c>
      <c r="M160" s="106" t="s">
        <v>21</v>
      </c>
      <c r="N160" s="117" t="s">
        <v>259</v>
      </c>
      <c r="O160" s="106" t="s">
        <v>251</v>
      </c>
      <c r="P160" s="111">
        <v>7417700</v>
      </c>
      <c r="Q160" s="118" t="s">
        <v>252</v>
      </c>
      <c r="R160" s="39">
        <v>0</v>
      </c>
      <c r="S160" s="105">
        <v>1</v>
      </c>
    </row>
    <row r="161" spans="1:19" ht="108">
      <c r="A161" s="106" t="s">
        <v>260</v>
      </c>
      <c r="B161" s="107" t="s">
        <v>261</v>
      </c>
      <c r="C161" s="115">
        <v>8</v>
      </c>
      <c r="D161" s="111">
        <v>11</v>
      </c>
      <c r="E161" s="111">
        <v>2</v>
      </c>
      <c r="F161" s="111">
        <v>1</v>
      </c>
      <c r="G161" s="111" t="s">
        <v>74</v>
      </c>
      <c r="H161" s="111">
        <v>0</v>
      </c>
      <c r="I161" s="116">
        <v>500000000</v>
      </c>
      <c r="J161" s="116">
        <v>500000000</v>
      </c>
      <c r="K161" s="111">
        <v>0</v>
      </c>
      <c r="L161" s="111">
        <v>0</v>
      </c>
      <c r="M161" s="106" t="s">
        <v>21</v>
      </c>
      <c r="N161" s="110" t="s">
        <v>22</v>
      </c>
      <c r="O161" s="106" t="s">
        <v>251</v>
      </c>
      <c r="P161" s="111">
        <v>7417700</v>
      </c>
      <c r="Q161" s="118" t="s">
        <v>252</v>
      </c>
      <c r="R161" s="39">
        <v>0</v>
      </c>
      <c r="S161" s="105">
        <v>1</v>
      </c>
    </row>
    <row r="162" spans="1:19" ht="252">
      <c r="A162" s="113" t="s">
        <v>262</v>
      </c>
      <c r="B162" s="119" t="s">
        <v>263</v>
      </c>
      <c r="C162" s="115">
        <v>3</v>
      </c>
      <c r="D162" s="111">
        <v>3</v>
      </c>
      <c r="E162" s="111">
        <v>7</v>
      </c>
      <c r="F162" s="111">
        <v>1</v>
      </c>
      <c r="G162" s="111" t="s">
        <v>53</v>
      </c>
      <c r="H162" s="111">
        <v>0</v>
      </c>
      <c r="I162" s="116">
        <v>40000000</v>
      </c>
      <c r="J162" s="116">
        <v>40000000</v>
      </c>
      <c r="K162" s="111">
        <v>0</v>
      </c>
      <c r="L162" s="111">
        <v>0</v>
      </c>
      <c r="M162" s="106" t="s">
        <v>21</v>
      </c>
      <c r="N162" s="110" t="s">
        <v>22</v>
      </c>
      <c r="O162" s="106" t="s">
        <v>251</v>
      </c>
      <c r="P162" s="111">
        <v>7417700</v>
      </c>
      <c r="Q162" s="118" t="s">
        <v>252</v>
      </c>
      <c r="R162" s="39">
        <v>0</v>
      </c>
      <c r="S162" s="105">
        <v>1</v>
      </c>
    </row>
    <row r="163" spans="1:19" ht="312">
      <c r="A163" s="106">
        <v>90101600</v>
      </c>
      <c r="B163" s="107" t="s">
        <v>264</v>
      </c>
      <c r="C163" s="115">
        <v>1</v>
      </c>
      <c r="D163" s="111">
        <v>1</v>
      </c>
      <c r="E163" s="111">
        <v>11</v>
      </c>
      <c r="F163" s="111">
        <v>1</v>
      </c>
      <c r="G163" s="110" t="s">
        <v>53</v>
      </c>
      <c r="H163" s="111">
        <v>0</v>
      </c>
      <c r="I163" s="116">
        <v>24000000</v>
      </c>
      <c r="J163" s="116">
        <v>24000000</v>
      </c>
      <c r="K163" s="111">
        <v>0</v>
      </c>
      <c r="L163" s="111">
        <v>0</v>
      </c>
      <c r="M163" s="106" t="s">
        <v>21</v>
      </c>
      <c r="N163" s="110" t="s">
        <v>22</v>
      </c>
      <c r="O163" s="106" t="s">
        <v>251</v>
      </c>
      <c r="P163" s="111">
        <v>7417700</v>
      </c>
      <c r="Q163" s="120" t="s">
        <v>252</v>
      </c>
      <c r="R163" s="39">
        <v>0</v>
      </c>
      <c r="S163" s="105">
        <v>1</v>
      </c>
    </row>
    <row r="164" spans="1:19" ht="312">
      <c r="A164" s="106" t="s">
        <v>265</v>
      </c>
      <c r="B164" s="107" t="s">
        <v>266</v>
      </c>
      <c r="C164" s="115">
        <v>1</v>
      </c>
      <c r="D164" s="111">
        <v>1</v>
      </c>
      <c r="E164" s="111">
        <v>11</v>
      </c>
      <c r="F164" s="111">
        <v>1</v>
      </c>
      <c r="G164" s="111" t="s">
        <v>53</v>
      </c>
      <c r="H164" s="111">
        <v>0</v>
      </c>
      <c r="I164" s="116">
        <v>8000000</v>
      </c>
      <c r="J164" s="116">
        <v>8000000</v>
      </c>
      <c r="K164" s="111">
        <v>0</v>
      </c>
      <c r="L164" s="111">
        <v>0</v>
      </c>
      <c r="M164" s="106" t="s">
        <v>21</v>
      </c>
      <c r="N164" s="110" t="s">
        <v>22</v>
      </c>
      <c r="O164" s="106" t="s">
        <v>251</v>
      </c>
      <c r="P164" s="111">
        <v>7417700</v>
      </c>
      <c r="Q164" s="118" t="s">
        <v>252</v>
      </c>
      <c r="R164" s="39">
        <v>0</v>
      </c>
      <c r="S164" s="105">
        <v>1</v>
      </c>
    </row>
    <row r="165" spans="1:19" ht="180">
      <c r="A165" s="106" t="s">
        <v>267</v>
      </c>
      <c r="B165" s="107" t="s">
        <v>268</v>
      </c>
      <c r="C165" s="115">
        <v>3</v>
      </c>
      <c r="D165" s="111">
        <v>3</v>
      </c>
      <c r="E165" s="111">
        <v>7</v>
      </c>
      <c r="F165" s="111">
        <v>1</v>
      </c>
      <c r="G165" s="111" t="s">
        <v>74</v>
      </c>
      <c r="H165" s="111">
        <v>0</v>
      </c>
      <c r="I165" s="116">
        <v>10000000</v>
      </c>
      <c r="J165" s="116">
        <v>10000000</v>
      </c>
      <c r="K165" s="111">
        <v>0</v>
      </c>
      <c r="L165" s="111">
        <v>0</v>
      </c>
      <c r="M165" s="106" t="s">
        <v>21</v>
      </c>
      <c r="N165" s="110" t="s">
        <v>22</v>
      </c>
      <c r="O165" s="106" t="s">
        <v>251</v>
      </c>
      <c r="P165" s="111">
        <v>7417700</v>
      </c>
      <c r="Q165" s="118" t="s">
        <v>252</v>
      </c>
      <c r="R165" s="39">
        <v>0</v>
      </c>
      <c r="S165" s="105">
        <v>1</v>
      </c>
    </row>
    <row r="166" spans="1:19" ht="324">
      <c r="A166" s="106">
        <v>82101800</v>
      </c>
      <c r="B166" s="107" t="s">
        <v>269</v>
      </c>
      <c r="C166" s="115">
        <v>1</v>
      </c>
      <c r="D166" s="111">
        <v>1</v>
      </c>
      <c r="E166" s="111">
        <v>3</v>
      </c>
      <c r="F166" s="111">
        <v>1</v>
      </c>
      <c r="G166" s="111" t="s">
        <v>53</v>
      </c>
      <c r="H166" s="111">
        <v>0</v>
      </c>
      <c r="I166" s="116">
        <v>3000000</v>
      </c>
      <c r="J166" s="116">
        <v>3000000</v>
      </c>
      <c r="K166" s="111">
        <v>0</v>
      </c>
      <c r="L166" s="111">
        <v>0</v>
      </c>
      <c r="M166" s="106" t="s">
        <v>21</v>
      </c>
      <c r="N166" s="110" t="s">
        <v>22</v>
      </c>
      <c r="O166" s="106" t="s">
        <v>251</v>
      </c>
      <c r="P166" s="111">
        <v>7417700</v>
      </c>
      <c r="Q166" s="118" t="s">
        <v>252</v>
      </c>
      <c r="R166" s="39">
        <v>0</v>
      </c>
      <c r="S166" s="105">
        <v>1</v>
      </c>
    </row>
    <row r="167" spans="1:19" ht="153">
      <c r="A167" s="121">
        <v>86111504</v>
      </c>
      <c r="B167" s="122" t="s">
        <v>270</v>
      </c>
      <c r="C167" s="129">
        <v>2</v>
      </c>
      <c r="D167" s="121">
        <v>2</v>
      </c>
      <c r="E167" s="121">
        <v>1</v>
      </c>
      <c r="F167" s="121">
        <v>1</v>
      </c>
      <c r="G167" s="130" t="s">
        <v>30</v>
      </c>
      <c r="H167" s="121">
        <v>0</v>
      </c>
      <c r="I167" s="131">
        <v>10000000</v>
      </c>
      <c r="J167" s="131">
        <v>10000000</v>
      </c>
      <c r="K167" s="121">
        <v>0</v>
      </c>
      <c r="L167" s="121">
        <v>0</v>
      </c>
      <c r="M167" s="121" t="s">
        <v>21</v>
      </c>
      <c r="N167" s="130" t="s">
        <v>271</v>
      </c>
      <c r="O167" s="121" t="s">
        <v>251</v>
      </c>
      <c r="P167" s="121" t="s">
        <v>272</v>
      </c>
      <c r="Q167" s="123" t="s">
        <v>252</v>
      </c>
      <c r="R167" s="39">
        <v>0</v>
      </c>
      <c r="S167" s="105">
        <v>1</v>
      </c>
    </row>
    <row r="168" spans="1:19" ht="144">
      <c r="A168" s="106">
        <v>801117001</v>
      </c>
      <c r="B168" s="107" t="s">
        <v>273</v>
      </c>
      <c r="C168" s="115">
        <v>1</v>
      </c>
      <c r="D168" s="111">
        <v>1</v>
      </c>
      <c r="E168" s="111">
        <v>11</v>
      </c>
      <c r="F168" s="111">
        <v>1</v>
      </c>
      <c r="G168" s="110" t="s">
        <v>20</v>
      </c>
      <c r="H168" s="111">
        <v>0</v>
      </c>
      <c r="I168" s="116">
        <v>277200000</v>
      </c>
      <c r="J168" s="116">
        <v>277200000</v>
      </c>
      <c r="K168" s="111">
        <v>0</v>
      </c>
      <c r="L168" s="111">
        <v>0</v>
      </c>
      <c r="M168" s="106" t="s">
        <v>21</v>
      </c>
      <c r="N168" s="110" t="s">
        <v>22</v>
      </c>
      <c r="O168" s="106" t="s">
        <v>251</v>
      </c>
      <c r="P168" s="111">
        <v>7417700</v>
      </c>
      <c r="Q168" s="118" t="s">
        <v>252</v>
      </c>
      <c r="R168" s="39">
        <v>0</v>
      </c>
      <c r="S168" s="105">
        <v>1</v>
      </c>
    </row>
    <row r="169" spans="1:19" ht="132">
      <c r="A169" s="106">
        <v>801117001</v>
      </c>
      <c r="B169" s="107" t="s">
        <v>274</v>
      </c>
      <c r="C169" s="115">
        <v>1</v>
      </c>
      <c r="D169" s="111">
        <v>1</v>
      </c>
      <c r="E169" s="111">
        <v>11</v>
      </c>
      <c r="F169" s="111">
        <v>1</v>
      </c>
      <c r="G169" s="110" t="s">
        <v>20</v>
      </c>
      <c r="H169" s="111">
        <v>0</v>
      </c>
      <c r="I169" s="116">
        <v>165000000</v>
      </c>
      <c r="J169" s="116">
        <v>165000000</v>
      </c>
      <c r="K169" s="111">
        <v>0</v>
      </c>
      <c r="L169" s="111">
        <v>0</v>
      </c>
      <c r="M169" s="106" t="s">
        <v>21</v>
      </c>
      <c r="N169" s="110" t="s">
        <v>22</v>
      </c>
      <c r="O169" s="106" t="s">
        <v>251</v>
      </c>
      <c r="P169" s="111">
        <v>7417700</v>
      </c>
      <c r="Q169" s="118" t="s">
        <v>252</v>
      </c>
      <c r="R169" s="39">
        <v>0</v>
      </c>
      <c r="S169" s="105">
        <v>1</v>
      </c>
    </row>
    <row r="170" spans="1:19" ht="132">
      <c r="A170" s="106">
        <v>801117001</v>
      </c>
      <c r="B170" s="107" t="s">
        <v>275</v>
      </c>
      <c r="C170" s="115">
        <v>1</v>
      </c>
      <c r="D170" s="111">
        <v>1</v>
      </c>
      <c r="E170" s="111">
        <v>11</v>
      </c>
      <c r="F170" s="111">
        <v>1</v>
      </c>
      <c r="G170" s="110" t="s">
        <v>20</v>
      </c>
      <c r="H170" s="111">
        <v>0</v>
      </c>
      <c r="I170" s="116">
        <v>66000000</v>
      </c>
      <c r="J170" s="116">
        <v>66000000</v>
      </c>
      <c r="K170" s="111">
        <v>0</v>
      </c>
      <c r="L170" s="111">
        <v>0</v>
      </c>
      <c r="M170" s="106" t="s">
        <v>21</v>
      </c>
      <c r="N170" s="110" t="s">
        <v>276</v>
      </c>
      <c r="O170" s="106" t="s">
        <v>251</v>
      </c>
      <c r="P170" s="111">
        <v>7417701</v>
      </c>
      <c r="Q170" s="118" t="s">
        <v>252</v>
      </c>
      <c r="R170" s="39">
        <v>0</v>
      </c>
      <c r="S170" s="105">
        <v>1</v>
      </c>
    </row>
    <row r="171" spans="1:19" ht="156">
      <c r="A171" s="106">
        <v>80111701</v>
      </c>
      <c r="B171" s="107" t="s">
        <v>277</v>
      </c>
      <c r="C171" s="115">
        <v>1</v>
      </c>
      <c r="D171" s="111">
        <v>1</v>
      </c>
      <c r="E171" s="111">
        <v>11</v>
      </c>
      <c r="F171" s="111">
        <v>1</v>
      </c>
      <c r="G171" s="110" t="s">
        <v>20</v>
      </c>
      <c r="H171" s="111">
        <v>0</v>
      </c>
      <c r="I171" s="116">
        <v>369600000</v>
      </c>
      <c r="J171" s="116">
        <v>369600000</v>
      </c>
      <c r="K171" s="111">
        <v>0</v>
      </c>
      <c r="L171" s="111">
        <v>0</v>
      </c>
      <c r="M171" s="106" t="s">
        <v>21</v>
      </c>
      <c r="N171" s="110" t="s">
        <v>22</v>
      </c>
      <c r="O171" s="106" t="s">
        <v>251</v>
      </c>
      <c r="P171" s="111">
        <v>7417700</v>
      </c>
      <c r="Q171" s="118" t="s">
        <v>252</v>
      </c>
      <c r="R171" s="39">
        <v>0</v>
      </c>
      <c r="S171" s="105">
        <v>1</v>
      </c>
    </row>
    <row r="172" spans="1:19" ht="156">
      <c r="A172" s="106">
        <v>80111701</v>
      </c>
      <c r="B172" s="107" t="s">
        <v>278</v>
      </c>
      <c r="C172" s="115">
        <v>1</v>
      </c>
      <c r="D172" s="111">
        <v>1</v>
      </c>
      <c r="E172" s="111">
        <v>11</v>
      </c>
      <c r="F172" s="111">
        <v>1</v>
      </c>
      <c r="G172" s="110" t="s">
        <v>20</v>
      </c>
      <c r="H172" s="111">
        <v>0</v>
      </c>
      <c r="I172" s="116">
        <v>66000000</v>
      </c>
      <c r="J172" s="116">
        <v>66000000</v>
      </c>
      <c r="K172" s="111">
        <v>0</v>
      </c>
      <c r="L172" s="111">
        <v>0</v>
      </c>
      <c r="M172" s="106" t="s">
        <v>21</v>
      </c>
      <c r="N172" s="110" t="s">
        <v>22</v>
      </c>
      <c r="O172" s="106" t="s">
        <v>251</v>
      </c>
      <c r="P172" s="111">
        <v>7417700</v>
      </c>
      <c r="Q172" s="118" t="s">
        <v>252</v>
      </c>
      <c r="R172" s="39">
        <v>0</v>
      </c>
      <c r="S172" s="105">
        <v>1</v>
      </c>
    </row>
    <row r="173" spans="1:19" ht="144">
      <c r="A173" s="106">
        <v>80111701</v>
      </c>
      <c r="B173" s="107" t="s">
        <v>279</v>
      </c>
      <c r="C173" s="115">
        <v>1</v>
      </c>
      <c r="D173" s="111">
        <v>1</v>
      </c>
      <c r="E173" s="111">
        <v>11</v>
      </c>
      <c r="F173" s="111">
        <v>1</v>
      </c>
      <c r="G173" s="110" t="s">
        <v>20</v>
      </c>
      <c r="H173" s="111">
        <v>0</v>
      </c>
      <c r="I173" s="116">
        <v>107000000</v>
      </c>
      <c r="J173" s="116">
        <v>107000000</v>
      </c>
      <c r="K173" s="111">
        <v>0</v>
      </c>
      <c r="L173" s="111">
        <v>0</v>
      </c>
      <c r="M173" s="106" t="s">
        <v>21</v>
      </c>
      <c r="N173" s="110" t="s">
        <v>22</v>
      </c>
      <c r="O173" s="106" t="s">
        <v>251</v>
      </c>
      <c r="P173" s="111">
        <v>7417700</v>
      </c>
      <c r="Q173" s="118" t="s">
        <v>252</v>
      </c>
      <c r="R173" s="39">
        <v>0</v>
      </c>
      <c r="S173" s="105">
        <v>1</v>
      </c>
    </row>
    <row r="174" spans="1:19" ht="132">
      <c r="A174" s="106">
        <v>80111701</v>
      </c>
      <c r="B174" s="107" t="s">
        <v>280</v>
      </c>
      <c r="C174" s="115">
        <v>1</v>
      </c>
      <c r="D174" s="111">
        <v>1</v>
      </c>
      <c r="E174" s="111">
        <v>11</v>
      </c>
      <c r="F174" s="111">
        <v>1</v>
      </c>
      <c r="G174" s="110" t="s">
        <v>20</v>
      </c>
      <c r="H174" s="111">
        <v>0</v>
      </c>
      <c r="I174" s="116">
        <v>528000</v>
      </c>
      <c r="J174" s="116">
        <v>528000</v>
      </c>
      <c r="K174" s="111">
        <v>0</v>
      </c>
      <c r="L174" s="111">
        <v>0</v>
      </c>
      <c r="M174" s="106" t="s">
        <v>21</v>
      </c>
      <c r="N174" s="110" t="s">
        <v>22</v>
      </c>
      <c r="O174" s="106" t="s">
        <v>251</v>
      </c>
      <c r="P174" s="111">
        <v>7417700</v>
      </c>
      <c r="Q174" s="118" t="s">
        <v>252</v>
      </c>
      <c r="R174" s="39">
        <v>0</v>
      </c>
      <c r="S174" s="105">
        <v>1</v>
      </c>
    </row>
    <row r="175" spans="1:19" ht="144">
      <c r="A175" s="106">
        <v>80111701</v>
      </c>
      <c r="B175" s="107" t="s">
        <v>281</v>
      </c>
      <c r="C175" s="115">
        <v>1</v>
      </c>
      <c r="D175" s="111">
        <v>1</v>
      </c>
      <c r="E175" s="111">
        <v>11</v>
      </c>
      <c r="F175" s="111">
        <v>1</v>
      </c>
      <c r="G175" s="110" t="s">
        <v>20</v>
      </c>
      <c r="H175" s="111">
        <v>0</v>
      </c>
      <c r="I175" s="116">
        <v>79200000</v>
      </c>
      <c r="J175" s="116">
        <v>79200000</v>
      </c>
      <c r="K175" s="111">
        <v>0</v>
      </c>
      <c r="L175" s="111">
        <v>0</v>
      </c>
      <c r="M175" s="106" t="s">
        <v>21</v>
      </c>
      <c r="N175" s="110" t="s">
        <v>22</v>
      </c>
      <c r="O175" s="106" t="s">
        <v>251</v>
      </c>
      <c r="P175" s="111">
        <v>7417700</v>
      </c>
      <c r="Q175" s="118" t="s">
        <v>252</v>
      </c>
      <c r="R175" s="39">
        <v>0</v>
      </c>
      <c r="S175" s="105">
        <v>1</v>
      </c>
    </row>
    <row r="176" spans="1:19" ht="132">
      <c r="A176" s="106">
        <v>80111701</v>
      </c>
      <c r="B176" s="107" t="s">
        <v>282</v>
      </c>
      <c r="C176" s="115">
        <v>1</v>
      </c>
      <c r="D176" s="111">
        <v>1</v>
      </c>
      <c r="E176" s="111">
        <v>11</v>
      </c>
      <c r="F176" s="111">
        <v>1</v>
      </c>
      <c r="G176" s="110" t="s">
        <v>20</v>
      </c>
      <c r="H176" s="111">
        <v>0</v>
      </c>
      <c r="I176" s="116">
        <v>44000000</v>
      </c>
      <c r="J176" s="116">
        <v>44000000</v>
      </c>
      <c r="K176" s="111">
        <v>0</v>
      </c>
      <c r="L176" s="111">
        <v>0</v>
      </c>
      <c r="M176" s="106" t="s">
        <v>21</v>
      </c>
      <c r="N176" s="110" t="s">
        <v>22</v>
      </c>
      <c r="O176" s="106" t="s">
        <v>251</v>
      </c>
      <c r="P176" s="111">
        <v>7417700</v>
      </c>
      <c r="Q176" s="118" t="s">
        <v>252</v>
      </c>
      <c r="R176" s="39">
        <v>0</v>
      </c>
      <c r="S176" s="105">
        <v>1</v>
      </c>
    </row>
    <row r="177" spans="1:19" ht="144">
      <c r="A177" s="106">
        <v>80111701</v>
      </c>
      <c r="B177" s="107" t="s">
        <v>283</v>
      </c>
      <c r="C177" s="115">
        <v>1</v>
      </c>
      <c r="D177" s="111">
        <v>1</v>
      </c>
      <c r="E177" s="111">
        <v>11</v>
      </c>
      <c r="F177" s="111">
        <v>1</v>
      </c>
      <c r="G177" s="110" t="s">
        <v>20</v>
      </c>
      <c r="H177" s="111">
        <v>0</v>
      </c>
      <c r="I177" s="116">
        <v>264000000</v>
      </c>
      <c r="J177" s="116">
        <v>264000000</v>
      </c>
      <c r="K177" s="111">
        <v>0</v>
      </c>
      <c r="L177" s="111">
        <v>0</v>
      </c>
      <c r="M177" s="106" t="s">
        <v>21</v>
      </c>
      <c r="N177" s="110" t="s">
        <v>22</v>
      </c>
      <c r="O177" s="106" t="s">
        <v>251</v>
      </c>
      <c r="P177" s="111">
        <v>7417700</v>
      </c>
      <c r="Q177" s="118" t="s">
        <v>252</v>
      </c>
      <c r="R177" s="39">
        <v>0</v>
      </c>
      <c r="S177" s="105">
        <v>1</v>
      </c>
    </row>
    <row r="178" spans="1:19" ht="156">
      <c r="A178" s="106">
        <v>80111701</v>
      </c>
      <c r="B178" s="107" t="s">
        <v>284</v>
      </c>
      <c r="C178" s="115">
        <v>1</v>
      </c>
      <c r="D178" s="111">
        <v>1</v>
      </c>
      <c r="E178" s="111">
        <v>11</v>
      </c>
      <c r="F178" s="111">
        <v>1</v>
      </c>
      <c r="G178" s="110" t="s">
        <v>285</v>
      </c>
      <c r="H178" s="111">
        <v>0</v>
      </c>
      <c r="I178" s="116">
        <v>36300000</v>
      </c>
      <c r="J178" s="116">
        <v>36300000</v>
      </c>
      <c r="K178" s="111">
        <v>0</v>
      </c>
      <c r="L178" s="111">
        <v>0</v>
      </c>
      <c r="M178" s="106" t="s">
        <v>21</v>
      </c>
      <c r="N178" s="110" t="s">
        <v>22</v>
      </c>
      <c r="O178" s="106" t="s">
        <v>251</v>
      </c>
      <c r="P178" s="111">
        <v>7417701</v>
      </c>
      <c r="Q178" s="118" t="s">
        <v>252</v>
      </c>
      <c r="R178" s="39">
        <v>0</v>
      </c>
      <c r="S178" s="105">
        <v>1</v>
      </c>
    </row>
    <row r="179" spans="1:19" ht="144">
      <c r="A179" s="106">
        <v>80111701</v>
      </c>
      <c r="B179" s="107" t="s">
        <v>286</v>
      </c>
      <c r="C179" s="115">
        <v>1</v>
      </c>
      <c r="D179" s="111">
        <v>1</v>
      </c>
      <c r="E179" s="111">
        <v>11</v>
      </c>
      <c r="F179" s="111">
        <v>1</v>
      </c>
      <c r="G179" s="110" t="s">
        <v>20</v>
      </c>
      <c r="H179" s="111">
        <v>0</v>
      </c>
      <c r="I179" s="116">
        <v>66000000</v>
      </c>
      <c r="J179" s="116">
        <v>66000000</v>
      </c>
      <c r="K179" s="111">
        <v>0</v>
      </c>
      <c r="L179" s="111">
        <v>0</v>
      </c>
      <c r="M179" s="106" t="s">
        <v>21</v>
      </c>
      <c r="N179" s="110" t="s">
        <v>22</v>
      </c>
      <c r="O179" s="106" t="s">
        <v>251</v>
      </c>
      <c r="P179" s="111">
        <v>7417700</v>
      </c>
      <c r="Q179" s="118" t="s">
        <v>252</v>
      </c>
      <c r="R179" s="39">
        <v>0</v>
      </c>
      <c r="S179" s="105">
        <v>1</v>
      </c>
    </row>
    <row r="180" spans="1:19" ht="156">
      <c r="A180" s="106">
        <v>80111701</v>
      </c>
      <c r="B180" s="107" t="s">
        <v>287</v>
      </c>
      <c r="C180" s="115">
        <v>1</v>
      </c>
      <c r="D180" s="111">
        <v>1</v>
      </c>
      <c r="E180" s="111">
        <v>11</v>
      </c>
      <c r="F180" s="111">
        <v>1</v>
      </c>
      <c r="G180" s="110" t="s">
        <v>20</v>
      </c>
      <c r="H180" s="111">
        <v>0</v>
      </c>
      <c r="I180" s="116">
        <v>396000000</v>
      </c>
      <c r="J180" s="116">
        <v>396000000</v>
      </c>
      <c r="K180" s="111">
        <v>0</v>
      </c>
      <c r="L180" s="111">
        <v>0</v>
      </c>
      <c r="M180" s="106" t="s">
        <v>21</v>
      </c>
      <c r="N180" s="110" t="s">
        <v>22</v>
      </c>
      <c r="O180" s="106" t="s">
        <v>251</v>
      </c>
      <c r="P180" s="111">
        <v>7417700</v>
      </c>
      <c r="Q180" s="118" t="s">
        <v>252</v>
      </c>
      <c r="R180" s="39">
        <v>0</v>
      </c>
      <c r="S180" s="105">
        <v>1</v>
      </c>
    </row>
    <row r="181" spans="1:19" ht="156">
      <c r="A181" s="106">
        <v>80111701</v>
      </c>
      <c r="B181" s="107" t="s">
        <v>288</v>
      </c>
      <c r="C181" s="115">
        <v>1</v>
      </c>
      <c r="D181" s="111">
        <v>1</v>
      </c>
      <c r="E181" s="111">
        <v>11</v>
      </c>
      <c r="F181" s="111">
        <v>1</v>
      </c>
      <c r="G181" s="110" t="s">
        <v>20</v>
      </c>
      <c r="H181" s="111">
        <v>0</v>
      </c>
      <c r="I181" s="116">
        <v>44000000</v>
      </c>
      <c r="J181" s="116">
        <v>44000000</v>
      </c>
      <c r="K181" s="111">
        <v>0</v>
      </c>
      <c r="L181" s="111">
        <v>0</v>
      </c>
      <c r="M181" s="106" t="s">
        <v>21</v>
      </c>
      <c r="N181" s="110" t="s">
        <v>22</v>
      </c>
      <c r="O181" s="106" t="s">
        <v>251</v>
      </c>
      <c r="P181" s="111">
        <v>7417700</v>
      </c>
      <c r="Q181" s="118" t="s">
        <v>252</v>
      </c>
      <c r="R181" s="39">
        <v>0</v>
      </c>
      <c r="S181" s="105">
        <v>1</v>
      </c>
    </row>
    <row r="182" spans="1:19" ht="156">
      <c r="A182" s="106">
        <v>80111701</v>
      </c>
      <c r="B182" s="107" t="s">
        <v>289</v>
      </c>
      <c r="C182" s="115">
        <v>1</v>
      </c>
      <c r="D182" s="111">
        <v>1</v>
      </c>
      <c r="E182" s="111">
        <v>11</v>
      </c>
      <c r="F182" s="111">
        <v>1</v>
      </c>
      <c r="G182" s="110" t="s">
        <v>20</v>
      </c>
      <c r="H182" s="111">
        <v>0</v>
      </c>
      <c r="I182" s="116">
        <v>118000000</v>
      </c>
      <c r="J182" s="116">
        <v>118000000</v>
      </c>
      <c r="K182" s="111">
        <v>0</v>
      </c>
      <c r="L182" s="111">
        <v>0</v>
      </c>
      <c r="M182" s="106" t="s">
        <v>21</v>
      </c>
      <c r="N182" s="110" t="s">
        <v>22</v>
      </c>
      <c r="O182" s="106" t="s">
        <v>251</v>
      </c>
      <c r="P182" s="111">
        <v>7417700</v>
      </c>
      <c r="Q182" s="118" t="s">
        <v>252</v>
      </c>
      <c r="R182" s="39">
        <v>0</v>
      </c>
      <c r="S182" s="105">
        <v>1</v>
      </c>
    </row>
    <row r="183" spans="1:19" ht="144">
      <c r="A183" s="106">
        <v>80111702</v>
      </c>
      <c r="B183" s="107" t="s">
        <v>290</v>
      </c>
      <c r="C183" s="115">
        <v>1</v>
      </c>
      <c r="D183" s="111">
        <v>3</v>
      </c>
      <c r="E183" s="111">
        <v>11</v>
      </c>
      <c r="F183" s="111">
        <v>1</v>
      </c>
      <c r="G183" s="110" t="s">
        <v>285</v>
      </c>
      <c r="H183" s="111">
        <v>0</v>
      </c>
      <c r="I183" s="116">
        <v>231000000</v>
      </c>
      <c r="J183" s="116">
        <v>231000000</v>
      </c>
      <c r="K183" s="111">
        <v>0</v>
      </c>
      <c r="L183" s="111">
        <v>0</v>
      </c>
      <c r="M183" s="106" t="s">
        <v>21</v>
      </c>
      <c r="N183" s="110" t="s">
        <v>22</v>
      </c>
      <c r="O183" s="106" t="s">
        <v>251</v>
      </c>
      <c r="P183" s="111">
        <v>7417701</v>
      </c>
      <c r="Q183" s="118" t="s">
        <v>252</v>
      </c>
      <c r="R183" s="39">
        <v>0</v>
      </c>
      <c r="S183" s="105">
        <v>1</v>
      </c>
    </row>
    <row r="184" spans="1:19" ht="144">
      <c r="A184" s="106">
        <v>80111701</v>
      </c>
      <c r="B184" s="107" t="s">
        <v>291</v>
      </c>
      <c r="C184" s="115">
        <v>1</v>
      </c>
      <c r="D184" s="111">
        <v>1</v>
      </c>
      <c r="E184" s="111">
        <v>11</v>
      </c>
      <c r="F184" s="111">
        <v>1</v>
      </c>
      <c r="G184" s="110" t="s">
        <v>20</v>
      </c>
      <c r="H184" s="111">
        <v>0</v>
      </c>
      <c r="I184" s="116">
        <v>88000000</v>
      </c>
      <c r="J184" s="116">
        <v>88000000</v>
      </c>
      <c r="K184" s="111">
        <v>0</v>
      </c>
      <c r="L184" s="111">
        <v>0</v>
      </c>
      <c r="M184" s="106" t="s">
        <v>21</v>
      </c>
      <c r="N184" s="110" t="s">
        <v>22</v>
      </c>
      <c r="O184" s="106" t="s">
        <v>251</v>
      </c>
      <c r="P184" s="111">
        <v>7417700</v>
      </c>
      <c r="Q184" s="118" t="s">
        <v>252</v>
      </c>
      <c r="R184" s="39">
        <v>0</v>
      </c>
      <c r="S184" s="105">
        <v>1</v>
      </c>
    </row>
    <row r="185" spans="1:19" ht="228">
      <c r="A185" s="124" t="s">
        <v>292</v>
      </c>
      <c r="B185" s="107" t="s">
        <v>293</v>
      </c>
      <c r="C185" s="125">
        <v>1</v>
      </c>
      <c r="D185" s="126">
        <v>1</v>
      </c>
      <c r="E185" s="126">
        <v>11</v>
      </c>
      <c r="F185" s="126">
        <v>1</v>
      </c>
      <c r="G185" s="127" t="s">
        <v>20</v>
      </c>
      <c r="H185" s="126">
        <v>0</v>
      </c>
      <c r="I185" s="128">
        <v>15000000</v>
      </c>
      <c r="J185" s="128">
        <v>15000000</v>
      </c>
      <c r="K185" s="126">
        <v>0</v>
      </c>
      <c r="L185" s="126">
        <v>0</v>
      </c>
      <c r="M185" s="127" t="s">
        <v>21</v>
      </c>
      <c r="N185" s="110" t="s">
        <v>22</v>
      </c>
      <c r="O185" s="106" t="s">
        <v>251</v>
      </c>
      <c r="P185" s="127" t="s">
        <v>272</v>
      </c>
      <c r="Q185" s="118" t="s">
        <v>252</v>
      </c>
      <c r="R185" s="39">
        <v>0</v>
      </c>
      <c r="S185" s="105">
        <v>1</v>
      </c>
    </row>
    <row r="186" spans="1:19" ht="225">
      <c r="A186" s="133" t="s">
        <v>294</v>
      </c>
      <c r="B186" s="133" t="s">
        <v>295</v>
      </c>
      <c r="C186" s="134">
        <v>1</v>
      </c>
      <c r="D186" s="134">
        <v>2</v>
      </c>
      <c r="E186" s="134">
        <v>10</v>
      </c>
      <c r="F186" s="134">
        <v>1</v>
      </c>
      <c r="G186" s="133" t="s">
        <v>53</v>
      </c>
      <c r="H186" s="134">
        <v>0</v>
      </c>
      <c r="I186" s="267" t="s">
        <v>296</v>
      </c>
      <c r="J186" s="78" t="s">
        <v>296</v>
      </c>
      <c r="K186" s="134">
        <v>0</v>
      </c>
      <c r="L186" s="134">
        <v>0</v>
      </c>
      <c r="M186" s="134" t="s">
        <v>297</v>
      </c>
      <c r="N186" s="275" t="s">
        <v>22</v>
      </c>
      <c r="O186" s="134" t="s">
        <v>298</v>
      </c>
      <c r="P186" s="134">
        <v>7417715</v>
      </c>
      <c r="Q186" s="135" t="s">
        <v>299</v>
      </c>
      <c r="R186" s="133">
        <v>0</v>
      </c>
      <c r="S186" s="133">
        <v>1</v>
      </c>
    </row>
    <row r="187" spans="1:19" ht="150">
      <c r="A187" s="136" t="s">
        <v>300</v>
      </c>
      <c r="B187" s="136" t="s">
        <v>301</v>
      </c>
      <c r="C187" s="136">
        <v>1</v>
      </c>
      <c r="D187" s="136">
        <v>3</v>
      </c>
      <c r="E187" s="136">
        <v>7</v>
      </c>
      <c r="F187" s="136">
        <v>1</v>
      </c>
      <c r="G187" s="136" t="s">
        <v>35</v>
      </c>
      <c r="H187" s="136">
        <v>0</v>
      </c>
      <c r="I187" s="136" t="s">
        <v>302</v>
      </c>
      <c r="J187" s="136" t="s">
        <v>302</v>
      </c>
      <c r="K187" s="136">
        <v>0</v>
      </c>
      <c r="L187" s="136">
        <v>0</v>
      </c>
      <c r="M187" s="134" t="s">
        <v>297</v>
      </c>
      <c r="N187" s="275" t="s">
        <v>22</v>
      </c>
      <c r="O187" s="134" t="s">
        <v>298</v>
      </c>
      <c r="P187" s="134">
        <v>7417715</v>
      </c>
      <c r="Q187" s="135" t="s">
        <v>299</v>
      </c>
      <c r="R187" s="133">
        <v>0</v>
      </c>
      <c r="S187" s="133">
        <v>1</v>
      </c>
    </row>
    <row r="188" spans="1:19" ht="165">
      <c r="A188" s="133" t="s">
        <v>303</v>
      </c>
      <c r="B188" s="136" t="s">
        <v>304</v>
      </c>
      <c r="C188" s="136">
        <v>1</v>
      </c>
      <c r="D188" s="136">
        <v>3</v>
      </c>
      <c r="E188" s="136">
        <v>8</v>
      </c>
      <c r="F188" s="136">
        <v>1</v>
      </c>
      <c r="G188" s="272" t="s">
        <v>305</v>
      </c>
      <c r="H188" s="136">
        <v>0</v>
      </c>
      <c r="I188" s="136" t="s">
        <v>306</v>
      </c>
      <c r="J188" s="136" t="s">
        <v>306</v>
      </c>
      <c r="K188" s="136">
        <v>0</v>
      </c>
      <c r="L188" s="136">
        <v>0</v>
      </c>
      <c r="M188" s="134" t="s">
        <v>297</v>
      </c>
      <c r="N188" s="275" t="s">
        <v>22</v>
      </c>
      <c r="O188" s="134" t="s">
        <v>298</v>
      </c>
      <c r="P188" s="134">
        <v>7417715</v>
      </c>
      <c r="Q188" s="135" t="s">
        <v>299</v>
      </c>
      <c r="R188" s="133">
        <v>0</v>
      </c>
      <c r="S188" s="133">
        <v>1</v>
      </c>
    </row>
    <row r="189" spans="1:19" ht="409.5">
      <c r="A189" s="136" t="s">
        <v>307</v>
      </c>
      <c r="B189" s="136" t="s">
        <v>308</v>
      </c>
      <c r="C189" s="136">
        <v>1</v>
      </c>
      <c r="D189" s="136">
        <v>2</v>
      </c>
      <c r="E189" s="136">
        <v>9</v>
      </c>
      <c r="F189" s="136">
        <v>1</v>
      </c>
      <c r="G189" s="136" t="s">
        <v>35</v>
      </c>
      <c r="H189" s="136">
        <v>0</v>
      </c>
      <c r="I189" s="137" t="s">
        <v>309</v>
      </c>
      <c r="J189" s="137" t="s">
        <v>309</v>
      </c>
      <c r="K189" s="136">
        <v>0</v>
      </c>
      <c r="L189" s="136">
        <v>0</v>
      </c>
      <c r="M189" s="134" t="s">
        <v>297</v>
      </c>
      <c r="N189" s="275" t="s">
        <v>22</v>
      </c>
      <c r="O189" s="134" t="s">
        <v>298</v>
      </c>
      <c r="P189" s="134">
        <v>7417715</v>
      </c>
      <c r="Q189" s="135" t="s">
        <v>299</v>
      </c>
      <c r="R189" s="133">
        <v>0</v>
      </c>
      <c r="S189" s="133">
        <v>1</v>
      </c>
    </row>
    <row r="190" spans="1:19" ht="210">
      <c r="A190" s="138">
        <v>78111800</v>
      </c>
      <c r="B190" s="138" t="s">
        <v>310</v>
      </c>
      <c r="C190" s="136">
        <v>3</v>
      </c>
      <c r="D190" s="136">
        <v>3</v>
      </c>
      <c r="E190" s="136">
        <v>9</v>
      </c>
      <c r="F190" s="136">
        <v>1</v>
      </c>
      <c r="G190" s="136" t="s">
        <v>35</v>
      </c>
      <c r="H190" s="138">
        <v>0</v>
      </c>
      <c r="I190" s="138" t="s">
        <v>311</v>
      </c>
      <c r="J190" s="138" t="s">
        <v>311</v>
      </c>
      <c r="K190" s="136">
        <v>0</v>
      </c>
      <c r="L190" s="136">
        <v>0</v>
      </c>
      <c r="M190" s="134" t="s">
        <v>297</v>
      </c>
      <c r="N190" s="275" t="s">
        <v>22</v>
      </c>
      <c r="O190" s="134" t="s">
        <v>298</v>
      </c>
      <c r="P190" s="134">
        <v>7417715</v>
      </c>
      <c r="Q190" s="135" t="s">
        <v>299</v>
      </c>
      <c r="R190" s="133">
        <v>0</v>
      </c>
      <c r="S190" s="133">
        <v>1</v>
      </c>
    </row>
    <row r="191" spans="1:19" ht="165">
      <c r="A191" s="133" t="s">
        <v>312</v>
      </c>
      <c r="B191" s="133" t="s">
        <v>313</v>
      </c>
      <c r="C191" s="121">
        <v>1</v>
      </c>
      <c r="D191" s="121">
        <v>2</v>
      </c>
      <c r="E191" s="121">
        <v>9</v>
      </c>
      <c r="F191" s="121">
        <v>1</v>
      </c>
      <c r="G191" s="111" t="s">
        <v>35</v>
      </c>
      <c r="H191" s="121">
        <v>0</v>
      </c>
      <c r="I191" s="276" t="s">
        <v>314</v>
      </c>
      <c r="J191" s="276" t="s">
        <v>314</v>
      </c>
      <c r="K191" s="121">
        <v>0</v>
      </c>
      <c r="L191" s="121">
        <v>0</v>
      </c>
      <c r="M191" s="134" t="s">
        <v>297</v>
      </c>
      <c r="N191" s="275" t="s">
        <v>22</v>
      </c>
      <c r="O191" s="134" t="s">
        <v>298</v>
      </c>
      <c r="P191" s="134">
        <v>7417715</v>
      </c>
      <c r="Q191" s="135" t="s">
        <v>299</v>
      </c>
      <c r="R191" s="133">
        <v>0</v>
      </c>
      <c r="S191" s="133">
        <v>1</v>
      </c>
    </row>
    <row r="192" spans="1:19" ht="120">
      <c r="A192" s="133" t="s">
        <v>315</v>
      </c>
      <c r="B192" s="133" t="s">
        <v>316</v>
      </c>
      <c r="C192" s="121">
        <v>1</v>
      </c>
      <c r="D192" s="121">
        <v>2</v>
      </c>
      <c r="E192" s="121">
        <v>9</v>
      </c>
      <c r="F192" s="121">
        <v>1</v>
      </c>
      <c r="G192" s="272" t="s">
        <v>35</v>
      </c>
      <c r="H192" s="121">
        <v>0</v>
      </c>
      <c r="I192" s="276" t="s">
        <v>317</v>
      </c>
      <c r="J192" s="276" t="s">
        <v>317</v>
      </c>
      <c r="K192" s="121">
        <v>0</v>
      </c>
      <c r="L192" s="121">
        <v>0</v>
      </c>
      <c r="M192" s="134" t="s">
        <v>297</v>
      </c>
      <c r="N192" s="275" t="s">
        <v>22</v>
      </c>
      <c r="O192" s="134" t="s">
        <v>298</v>
      </c>
      <c r="P192" s="134">
        <v>7417715</v>
      </c>
      <c r="Q192" s="135" t="s">
        <v>299</v>
      </c>
      <c r="R192" s="133">
        <v>0</v>
      </c>
      <c r="S192" s="133">
        <v>1</v>
      </c>
    </row>
    <row r="193" spans="1:19" ht="255">
      <c r="A193" s="136" t="s">
        <v>318</v>
      </c>
      <c r="B193" s="136" t="s">
        <v>319</v>
      </c>
      <c r="C193" s="136">
        <v>2</v>
      </c>
      <c r="D193" s="136">
        <v>3</v>
      </c>
      <c r="E193" s="136">
        <v>6</v>
      </c>
      <c r="F193" s="136">
        <v>1</v>
      </c>
      <c r="G193" s="272" t="s">
        <v>35</v>
      </c>
      <c r="H193" s="136">
        <v>0</v>
      </c>
      <c r="I193" s="136" t="s">
        <v>320</v>
      </c>
      <c r="J193" s="136" t="s">
        <v>320</v>
      </c>
      <c r="K193" s="136">
        <v>0</v>
      </c>
      <c r="L193" s="136">
        <v>0</v>
      </c>
      <c r="M193" s="134" t="s">
        <v>297</v>
      </c>
      <c r="N193" s="275" t="s">
        <v>22</v>
      </c>
      <c r="O193" s="134" t="s">
        <v>298</v>
      </c>
      <c r="P193" s="134">
        <v>7417715</v>
      </c>
      <c r="Q193" s="135" t="s">
        <v>299</v>
      </c>
      <c r="R193" s="133">
        <v>0</v>
      </c>
      <c r="S193" s="133">
        <v>1</v>
      </c>
    </row>
    <row r="194" spans="1:19" ht="195">
      <c r="A194" s="133" t="s">
        <v>303</v>
      </c>
      <c r="B194" s="136" t="s">
        <v>321</v>
      </c>
      <c r="C194" s="136">
        <v>2</v>
      </c>
      <c r="D194" s="136">
        <v>3</v>
      </c>
      <c r="E194" s="136">
        <v>7</v>
      </c>
      <c r="F194" s="136">
        <v>1</v>
      </c>
      <c r="G194" s="136" t="s">
        <v>305</v>
      </c>
      <c r="H194" s="136">
        <v>0</v>
      </c>
      <c r="I194" s="136" t="s">
        <v>322</v>
      </c>
      <c r="J194" s="136" t="s">
        <v>322</v>
      </c>
      <c r="K194" s="136">
        <v>0</v>
      </c>
      <c r="L194" s="136">
        <v>0</v>
      </c>
      <c r="M194" s="134" t="s">
        <v>297</v>
      </c>
      <c r="N194" s="275" t="s">
        <v>22</v>
      </c>
      <c r="O194" s="134" t="s">
        <v>298</v>
      </c>
      <c r="P194" s="134">
        <v>7417715</v>
      </c>
      <c r="Q194" s="135" t="s">
        <v>299</v>
      </c>
      <c r="R194" s="133">
        <v>0</v>
      </c>
      <c r="S194" s="133">
        <v>1</v>
      </c>
    </row>
    <row r="195" spans="1:19" ht="127.5">
      <c r="A195" s="111" t="s">
        <v>323</v>
      </c>
      <c r="B195" s="111" t="s">
        <v>324</v>
      </c>
      <c r="C195" s="121">
        <v>1</v>
      </c>
      <c r="D195" s="121">
        <v>2</v>
      </c>
      <c r="E195" s="121">
        <v>10</v>
      </c>
      <c r="F195" s="121">
        <v>1</v>
      </c>
      <c r="G195" s="136" t="s">
        <v>53</v>
      </c>
      <c r="H195" s="121">
        <v>0</v>
      </c>
      <c r="I195" s="276" t="s">
        <v>325</v>
      </c>
      <c r="J195" s="276" t="s">
        <v>325</v>
      </c>
      <c r="K195" s="121">
        <v>0</v>
      </c>
      <c r="L195" s="121">
        <v>0</v>
      </c>
      <c r="M195" s="134" t="s">
        <v>297</v>
      </c>
      <c r="N195" s="275" t="s">
        <v>22</v>
      </c>
      <c r="O195" s="134" t="s">
        <v>298</v>
      </c>
      <c r="P195" s="134">
        <v>7417715</v>
      </c>
      <c r="Q195" s="135" t="s">
        <v>299</v>
      </c>
      <c r="R195" s="133">
        <v>0</v>
      </c>
      <c r="S195" s="133">
        <v>1</v>
      </c>
    </row>
    <row r="196" spans="1:19" ht="180">
      <c r="A196" s="138" t="s">
        <v>326</v>
      </c>
      <c r="B196" s="138" t="s">
        <v>327</v>
      </c>
      <c r="C196" s="136">
        <v>1</v>
      </c>
      <c r="D196" s="136">
        <v>2</v>
      </c>
      <c r="E196" s="136">
        <v>10</v>
      </c>
      <c r="F196" s="136">
        <v>1</v>
      </c>
      <c r="G196" s="138" t="s">
        <v>28</v>
      </c>
      <c r="H196" s="138">
        <v>0</v>
      </c>
      <c r="I196" s="138" t="s">
        <v>328</v>
      </c>
      <c r="J196" s="138" t="s">
        <v>328</v>
      </c>
      <c r="K196" s="138">
        <v>0</v>
      </c>
      <c r="L196" s="138">
        <v>0</v>
      </c>
      <c r="M196" s="134" t="s">
        <v>297</v>
      </c>
      <c r="N196" s="275" t="s">
        <v>22</v>
      </c>
      <c r="O196" s="134" t="s">
        <v>298</v>
      </c>
      <c r="P196" s="134">
        <v>7417715</v>
      </c>
      <c r="Q196" s="135" t="s">
        <v>299</v>
      </c>
      <c r="R196" s="133">
        <v>0</v>
      </c>
      <c r="S196" s="133">
        <v>1</v>
      </c>
    </row>
    <row r="197" spans="1:19" ht="120">
      <c r="A197" s="136" t="s">
        <v>329</v>
      </c>
      <c r="B197" s="136" t="s">
        <v>330</v>
      </c>
      <c r="C197" s="136">
        <v>1</v>
      </c>
      <c r="D197" s="136">
        <v>2</v>
      </c>
      <c r="E197" s="136">
        <v>10</v>
      </c>
      <c r="F197" s="136">
        <v>1</v>
      </c>
      <c r="G197" s="136" t="s">
        <v>35</v>
      </c>
      <c r="H197" s="136">
        <v>0</v>
      </c>
      <c r="I197" s="136" t="s">
        <v>331</v>
      </c>
      <c r="J197" s="136" t="s">
        <v>331</v>
      </c>
      <c r="K197" s="136">
        <v>0</v>
      </c>
      <c r="L197" s="136">
        <v>0</v>
      </c>
      <c r="M197" s="134" t="s">
        <v>297</v>
      </c>
      <c r="N197" s="275" t="s">
        <v>22</v>
      </c>
      <c r="O197" s="134" t="s">
        <v>298</v>
      </c>
      <c r="P197" s="134">
        <v>7417715</v>
      </c>
      <c r="Q197" s="135" t="s">
        <v>299</v>
      </c>
      <c r="R197" s="133">
        <v>0</v>
      </c>
      <c r="S197" s="133">
        <v>1</v>
      </c>
    </row>
    <row r="198" spans="1:19" ht="195">
      <c r="A198" s="138" t="s">
        <v>332</v>
      </c>
      <c r="B198" s="138" t="s">
        <v>333</v>
      </c>
      <c r="C198" s="136">
        <v>1</v>
      </c>
      <c r="D198" s="136">
        <v>2</v>
      </c>
      <c r="E198" s="136">
        <v>10</v>
      </c>
      <c r="F198" s="136">
        <v>1</v>
      </c>
      <c r="G198" s="138" t="s">
        <v>53</v>
      </c>
      <c r="H198" s="138">
        <v>0</v>
      </c>
      <c r="I198" s="138" t="s">
        <v>334</v>
      </c>
      <c r="J198" s="138" t="s">
        <v>334</v>
      </c>
      <c r="K198" s="138">
        <v>1</v>
      </c>
      <c r="L198" s="138">
        <v>3</v>
      </c>
      <c r="M198" s="134" t="s">
        <v>297</v>
      </c>
      <c r="N198" s="275" t="s">
        <v>22</v>
      </c>
      <c r="O198" s="134" t="s">
        <v>298</v>
      </c>
      <c r="P198" s="134">
        <v>7417715</v>
      </c>
      <c r="Q198" s="135" t="s">
        <v>299</v>
      </c>
      <c r="R198" s="133">
        <v>0</v>
      </c>
      <c r="S198" s="133">
        <v>1</v>
      </c>
    </row>
    <row r="199" spans="1:19" ht="267.75">
      <c r="A199" s="139">
        <v>78101801</v>
      </c>
      <c r="B199" s="139" t="s">
        <v>335</v>
      </c>
      <c r="C199" s="136">
        <v>1</v>
      </c>
      <c r="D199" s="136">
        <v>2</v>
      </c>
      <c r="E199" s="136">
        <v>10</v>
      </c>
      <c r="F199" s="136">
        <v>1</v>
      </c>
      <c r="G199" s="139" t="s">
        <v>30</v>
      </c>
      <c r="H199" s="136">
        <v>0</v>
      </c>
      <c r="I199" s="140">
        <v>50000000</v>
      </c>
      <c r="J199" s="140">
        <v>50000000</v>
      </c>
      <c r="K199" s="139">
        <v>1</v>
      </c>
      <c r="L199" s="139">
        <v>3</v>
      </c>
      <c r="M199" s="134" t="s">
        <v>297</v>
      </c>
      <c r="N199" s="275" t="s">
        <v>22</v>
      </c>
      <c r="O199" s="134" t="s">
        <v>298</v>
      </c>
      <c r="P199" s="134">
        <v>7417715</v>
      </c>
      <c r="Q199" s="135" t="s">
        <v>299</v>
      </c>
      <c r="R199" s="133">
        <v>0</v>
      </c>
      <c r="S199" s="133">
        <v>1</v>
      </c>
    </row>
    <row r="200" spans="1:19" ht="210">
      <c r="A200" s="138" t="s">
        <v>336</v>
      </c>
      <c r="B200" s="138" t="s">
        <v>337</v>
      </c>
      <c r="C200" s="136">
        <v>1</v>
      </c>
      <c r="D200" s="136">
        <v>2</v>
      </c>
      <c r="E200" s="136">
        <v>2</v>
      </c>
      <c r="F200" s="136">
        <v>1</v>
      </c>
      <c r="G200" s="139" t="s">
        <v>30</v>
      </c>
      <c r="H200" s="138">
        <v>0</v>
      </c>
      <c r="I200" s="141" t="s">
        <v>338</v>
      </c>
      <c r="J200" s="141" t="s">
        <v>338</v>
      </c>
      <c r="K200" s="138">
        <v>0</v>
      </c>
      <c r="L200" s="138">
        <v>0</v>
      </c>
      <c r="M200" s="134" t="s">
        <v>297</v>
      </c>
      <c r="N200" s="275" t="s">
        <v>22</v>
      </c>
      <c r="O200" s="134" t="s">
        <v>298</v>
      </c>
      <c r="P200" s="134">
        <v>7417715</v>
      </c>
      <c r="Q200" s="135" t="s">
        <v>299</v>
      </c>
      <c r="R200" s="133">
        <v>0</v>
      </c>
      <c r="S200" s="133">
        <v>1</v>
      </c>
    </row>
    <row r="201" spans="1:19" ht="165">
      <c r="A201" s="142" t="s">
        <v>339</v>
      </c>
      <c r="B201" s="143" t="s">
        <v>340</v>
      </c>
      <c r="C201" s="136">
        <v>3</v>
      </c>
      <c r="D201" s="136">
        <v>4</v>
      </c>
      <c r="E201" s="136">
        <v>5</v>
      </c>
      <c r="F201" s="136">
        <v>1</v>
      </c>
      <c r="G201" s="143" t="s">
        <v>53</v>
      </c>
      <c r="H201" s="143">
        <v>0</v>
      </c>
      <c r="I201" s="143" t="s">
        <v>341</v>
      </c>
      <c r="J201" s="143" t="s">
        <v>341</v>
      </c>
      <c r="K201" s="143">
        <v>0</v>
      </c>
      <c r="L201" s="143">
        <v>0</v>
      </c>
      <c r="M201" s="134" t="s">
        <v>297</v>
      </c>
      <c r="N201" s="275" t="s">
        <v>22</v>
      </c>
      <c r="O201" s="134" t="s">
        <v>298</v>
      </c>
      <c r="P201" s="134">
        <v>7417715</v>
      </c>
      <c r="Q201" s="135" t="s">
        <v>299</v>
      </c>
      <c r="R201" s="133">
        <v>0</v>
      </c>
      <c r="S201" s="133">
        <v>1</v>
      </c>
    </row>
    <row r="202" spans="1:19" ht="114.75">
      <c r="A202" s="144" t="s">
        <v>342</v>
      </c>
      <c r="B202" s="111" t="s">
        <v>343</v>
      </c>
      <c r="C202" s="121">
        <v>1</v>
      </c>
      <c r="D202" s="121">
        <v>2</v>
      </c>
      <c r="E202" s="121">
        <v>10</v>
      </c>
      <c r="F202" s="121">
        <v>1</v>
      </c>
      <c r="G202" s="144" t="s">
        <v>53</v>
      </c>
      <c r="H202" s="121">
        <v>0</v>
      </c>
      <c r="I202" s="276" t="s">
        <v>344</v>
      </c>
      <c r="J202" s="276" t="s">
        <v>344</v>
      </c>
      <c r="K202" s="121">
        <v>0</v>
      </c>
      <c r="L202" s="121">
        <v>0</v>
      </c>
      <c r="M202" s="134" t="s">
        <v>297</v>
      </c>
      <c r="N202" s="275" t="s">
        <v>22</v>
      </c>
      <c r="O202" s="134" t="s">
        <v>298</v>
      </c>
      <c r="P202" s="134">
        <v>7417715</v>
      </c>
      <c r="Q202" s="135" t="s">
        <v>299</v>
      </c>
      <c r="R202" s="133">
        <v>0</v>
      </c>
      <c r="S202" s="133">
        <v>1</v>
      </c>
    </row>
    <row r="203" spans="1:19" ht="216.75">
      <c r="A203" s="144" t="s">
        <v>345</v>
      </c>
      <c r="B203" s="111" t="s">
        <v>346</v>
      </c>
      <c r="C203" s="121">
        <v>2</v>
      </c>
      <c r="D203" s="121">
        <v>2</v>
      </c>
      <c r="E203" s="121">
        <v>10</v>
      </c>
      <c r="F203" s="121">
        <v>1</v>
      </c>
      <c r="G203" s="144" t="s">
        <v>53</v>
      </c>
      <c r="H203" s="121">
        <v>0</v>
      </c>
      <c r="I203" s="276" t="s">
        <v>347</v>
      </c>
      <c r="J203" s="276" t="str">
        <f>I203</f>
        <v>$270.000.000</v>
      </c>
      <c r="K203" s="121">
        <v>0</v>
      </c>
      <c r="L203" s="121">
        <v>0</v>
      </c>
      <c r="M203" s="134" t="s">
        <v>297</v>
      </c>
      <c r="N203" s="275" t="s">
        <v>22</v>
      </c>
      <c r="O203" s="134" t="s">
        <v>298</v>
      </c>
      <c r="P203" s="134">
        <v>7417715</v>
      </c>
      <c r="Q203" s="135" t="s">
        <v>299</v>
      </c>
      <c r="R203" s="133">
        <v>0</v>
      </c>
      <c r="S203" s="133">
        <v>1</v>
      </c>
    </row>
    <row r="204" spans="1:19" ht="140.25">
      <c r="A204" s="111" t="s">
        <v>300</v>
      </c>
      <c r="B204" s="111" t="s">
        <v>348</v>
      </c>
      <c r="C204" s="121">
        <v>3</v>
      </c>
      <c r="D204" s="121">
        <v>4</v>
      </c>
      <c r="E204" s="121">
        <v>4</v>
      </c>
      <c r="F204" s="121">
        <v>1</v>
      </c>
      <c r="G204" s="144" t="s">
        <v>20</v>
      </c>
      <c r="H204" s="121">
        <v>0</v>
      </c>
      <c r="I204" s="276" t="s">
        <v>347</v>
      </c>
      <c r="J204" s="276" t="s">
        <v>347</v>
      </c>
      <c r="K204" s="121">
        <v>0</v>
      </c>
      <c r="L204" s="121">
        <v>0</v>
      </c>
      <c r="M204" s="134" t="s">
        <v>297</v>
      </c>
      <c r="N204" s="275" t="s">
        <v>22</v>
      </c>
      <c r="O204" s="134" t="s">
        <v>298</v>
      </c>
      <c r="P204" s="134">
        <v>7417715</v>
      </c>
      <c r="Q204" s="135" t="s">
        <v>299</v>
      </c>
      <c r="R204" s="133">
        <v>0</v>
      </c>
      <c r="S204" s="133">
        <v>1</v>
      </c>
    </row>
    <row r="205" spans="1:19" ht="127.5">
      <c r="A205" s="145" t="s">
        <v>349</v>
      </c>
      <c r="B205" s="111" t="s">
        <v>350</v>
      </c>
      <c r="C205" s="121">
        <v>1</v>
      </c>
      <c r="D205" s="121">
        <v>2</v>
      </c>
      <c r="E205" s="121">
        <v>9</v>
      </c>
      <c r="F205" s="121">
        <v>1</v>
      </c>
      <c r="G205" s="144" t="s">
        <v>35</v>
      </c>
      <c r="H205" s="121">
        <v>0</v>
      </c>
      <c r="I205" s="276" t="s">
        <v>314</v>
      </c>
      <c r="J205" s="276" t="s">
        <v>314</v>
      </c>
      <c r="K205" s="121">
        <v>0</v>
      </c>
      <c r="L205" s="121">
        <v>0</v>
      </c>
      <c r="M205" s="134" t="s">
        <v>297</v>
      </c>
      <c r="N205" s="275" t="s">
        <v>22</v>
      </c>
      <c r="O205" s="134" t="s">
        <v>298</v>
      </c>
      <c r="P205" s="134">
        <v>7417715</v>
      </c>
      <c r="Q205" s="135" t="s">
        <v>299</v>
      </c>
      <c r="R205" s="133">
        <v>0</v>
      </c>
      <c r="S205" s="133">
        <v>1</v>
      </c>
    </row>
    <row r="206" spans="1:19" ht="195">
      <c r="A206" s="138" t="s">
        <v>349</v>
      </c>
      <c r="B206" s="138" t="s">
        <v>351</v>
      </c>
      <c r="C206" s="136">
        <v>1</v>
      </c>
      <c r="D206" s="138">
        <v>1</v>
      </c>
      <c r="E206" s="138">
        <v>12</v>
      </c>
      <c r="F206" s="138">
        <v>1</v>
      </c>
      <c r="G206" s="138" t="s">
        <v>20</v>
      </c>
      <c r="H206" s="138">
        <v>0</v>
      </c>
      <c r="I206" s="141" t="s">
        <v>352</v>
      </c>
      <c r="J206" s="141" t="s">
        <v>352</v>
      </c>
      <c r="K206" s="138">
        <v>0</v>
      </c>
      <c r="L206" s="138">
        <v>0</v>
      </c>
      <c r="M206" s="134" t="s">
        <v>297</v>
      </c>
      <c r="N206" s="275" t="s">
        <v>22</v>
      </c>
      <c r="O206" s="134" t="s">
        <v>298</v>
      </c>
      <c r="P206" s="134">
        <v>7417715</v>
      </c>
      <c r="Q206" s="135" t="s">
        <v>299</v>
      </c>
      <c r="R206" s="133">
        <v>0</v>
      </c>
      <c r="S206" s="133">
        <v>1</v>
      </c>
    </row>
    <row r="207" spans="1:19" ht="89.25">
      <c r="A207" s="111" t="s">
        <v>323</v>
      </c>
      <c r="B207" s="111" t="s">
        <v>353</v>
      </c>
      <c r="C207" s="121">
        <v>1</v>
      </c>
      <c r="D207" s="121">
        <v>2</v>
      </c>
      <c r="E207" s="121">
        <v>10</v>
      </c>
      <c r="F207" s="121">
        <v>1</v>
      </c>
      <c r="G207" s="144" t="s">
        <v>285</v>
      </c>
      <c r="H207" s="121">
        <v>3</v>
      </c>
      <c r="I207" s="276" t="s">
        <v>354</v>
      </c>
      <c r="J207" s="276" t="s">
        <v>354</v>
      </c>
      <c r="K207" s="121">
        <v>0</v>
      </c>
      <c r="L207" s="121">
        <v>0</v>
      </c>
      <c r="M207" s="134" t="s">
        <v>297</v>
      </c>
      <c r="N207" s="275" t="s">
        <v>22</v>
      </c>
      <c r="O207" s="134" t="s">
        <v>298</v>
      </c>
      <c r="P207" s="134">
        <v>7417715</v>
      </c>
      <c r="Q207" s="135" t="s">
        <v>299</v>
      </c>
      <c r="R207" s="133">
        <v>0</v>
      </c>
      <c r="S207" s="133">
        <v>1</v>
      </c>
    </row>
    <row r="208" spans="1:19" ht="150">
      <c r="A208" s="133" t="s">
        <v>303</v>
      </c>
      <c r="B208" s="136" t="s">
        <v>355</v>
      </c>
      <c r="C208" s="136">
        <v>1</v>
      </c>
      <c r="D208" s="136">
        <v>2</v>
      </c>
      <c r="E208" s="136">
        <v>10</v>
      </c>
      <c r="F208" s="136">
        <v>1</v>
      </c>
      <c r="G208" s="272" t="s">
        <v>305</v>
      </c>
      <c r="H208" s="136">
        <v>3</v>
      </c>
      <c r="I208" s="136" t="s">
        <v>356</v>
      </c>
      <c r="J208" s="136" t="s">
        <v>356</v>
      </c>
      <c r="K208" s="136">
        <v>0</v>
      </c>
      <c r="L208" s="136">
        <v>0</v>
      </c>
      <c r="M208" s="134" t="s">
        <v>297</v>
      </c>
      <c r="N208" s="275" t="s">
        <v>22</v>
      </c>
      <c r="O208" s="134" t="s">
        <v>298</v>
      </c>
      <c r="P208" s="134">
        <v>7417715</v>
      </c>
      <c r="Q208" s="135" t="s">
        <v>299</v>
      </c>
      <c r="R208" s="133">
        <v>0</v>
      </c>
      <c r="S208" s="133">
        <v>1</v>
      </c>
    </row>
    <row r="209" spans="1:19" ht="114.75">
      <c r="A209" s="133" t="s">
        <v>315</v>
      </c>
      <c r="B209" s="111" t="s">
        <v>357</v>
      </c>
      <c r="C209" s="136">
        <v>1</v>
      </c>
      <c r="D209" s="136">
        <v>1</v>
      </c>
      <c r="E209" s="136">
        <v>8</v>
      </c>
      <c r="F209" s="136">
        <v>1</v>
      </c>
      <c r="G209" s="272" t="s">
        <v>285</v>
      </c>
      <c r="H209" s="136">
        <v>3</v>
      </c>
      <c r="I209" s="136" t="s">
        <v>358</v>
      </c>
      <c r="J209" s="136" t="s">
        <v>358</v>
      </c>
      <c r="K209" s="136">
        <v>0</v>
      </c>
      <c r="L209" s="136">
        <v>0</v>
      </c>
      <c r="M209" s="134" t="s">
        <v>297</v>
      </c>
      <c r="N209" s="275" t="s">
        <v>22</v>
      </c>
      <c r="O209" s="134" t="s">
        <v>298</v>
      </c>
      <c r="P209" s="134">
        <v>7417715</v>
      </c>
      <c r="Q209" s="135" t="s">
        <v>299</v>
      </c>
      <c r="R209" s="133">
        <v>0</v>
      </c>
      <c r="S209" s="133">
        <v>1</v>
      </c>
    </row>
    <row r="210" spans="1:19" ht="165.75">
      <c r="A210" s="133" t="s">
        <v>303</v>
      </c>
      <c r="B210" s="146" t="s">
        <v>359</v>
      </c>
      <c r="C210" s="136">
        <v>1</v>
      </c>
      <c r="D210" s="136">
        <v>1</v>
      </c>
      <c r="E210" s="136">
        <v>9</v>
      </c>
      <c r="F210" s="136">
        <v>1</v>
      </c>
      <c r="G210" s="272" t="s">
        <v>305</v>
      </c>
      <c r="H210" s="136">
        <v>3</v>
      </c>
      <c r="I210" s="136" t="s">
        <v>360</v>
      </c>
      <c r="J210" s="136" t="s">
        <v>360</v>
      </c>
      <c r="K210" s="136">
        <v>0</v>
      </c>
      <c r="L210" s="136">
        <v>0</v>
      </c>
      <c r="M210" s="134" t="s">
        <v>297</v>
      </c>
      <c r="N210" s="275" t="s">
        <v>22</v>
      </c>
      <c r="O210" s="134" t="s">
        <v>298</v>
      </c>
      <c r="P210" s="134">
        <v>7417715</v>
      </c>
      <c r="Q210" s="135" t="s">
        <v>299</v>
      </c>
      <c r="R210" s="133">
        <v>0</v>
      </c>
      <c r="S210" s="133">
        <v>1</v>
      </c>
    </row>
    <row r="211" spans="1:19" ht="76.5">
      <c r="A211" s="133" t="s">
        <v>315</v>
      </c>
      <c r="B211" s="111" t="s">
        <v>361</v>
      </c>
      <c r="C211" s="136">
        <v>1</v>
      </c>
      <c r="D211" s="136">
        <v>1</v>
      </c>
      <c r="E211" s="136">
        <v>5</v>
      </c>
      <c r="F211" s="136">
        <v>1</v>
      </c>
      <c r="G211" s="272" t="s">
        <v>285</v>
      </c>
      <c r="H211" s="136">
        <v>3</v>
      </c>
      <c r="I211" s="136" t="s">
        <v>362</v>
      </c>
      <c r="J211" s="136" t="s">
        <v>362</v>
      </c>
      <c r="K211" s="136">
        <v>0</v>
      </c>
      <c r="L211" s="136">
        <v>0</v>
      </c>
      <c r="M211" s="134" t="s">
        <v>297</v>
      </c>
      <c r="N211" s="275" t="s">
        <v>22</v>
      </c>
      <c r="O211" s="134" t="s">
        <v>298</v>
      </c>
      <c r="P211" s="134">
        <v>7417715</v>
      </c>
      <c r="Q211" s="135" t="s">
        <v>299</v>
      </c>
      <c r="R211" s="133">
        <v>0</v>
      </c>
      <c r="S211" s="133">
        <v>1</v>
      </c>
    </row>
    <row r="212" spans="1:19" ht="89.25">
      <c r="A212" s="147" t="s">
        <v>303</v>
      </c>
      <c r="B212" s="146" t="s">
        <v>363</v>
      </c>
      <c r="C212" s="136">
        <v>1</v>
      </c>
      <c r="D212" s="136">
        <v>1</v>
      </c>
      <c r="E212" s="136">
        <v>5</v>
      </c>
      <c r="F212" s="136">
        <v>1</v>
      </c>
      <c r="G212" s="272" t="s">
        <v>305</v>
      </c>
      <c r="H212" s="136">
        <v>3</v>
      </c>
      <c r="I212" s="136" t="s">
        <v>364</v>
      </c>
      <c r="J212" s="136" t="s">
        <v>364</v>
      </c>
      <c r="K212" s="136">
        <v>0</v>
      </c>
      <c r="L212" s="136">
        <v>0</v>
      </c>
      <c r="M212" s="134" t="s">
        <v>297</v>
      </c>
      <c r="N212" s="275" t="s">
        <v>22</v>
      </c>
      <c r="O212" s="134" t="s">
        <v>298</v>
      </c>
      <c r="P212" s="134">
        <v>7417715</v>
      </c>
      <c r="Q212" s="135" t="s">
        <v>299</v>
      </c>
      <c r="R212" s="133">
        <v>0</v>
      </c>
      <c r="S212" s="133">
        <v>1</v>
      </c>
    </row>
    <row r="213" spans="1:19" ht="76.5">
      <c r="A213" s="133" t="s">
        <v>365</v>
      </c>
      <c r="B213" s="111" t="s">
        <v>366</v>
      </c>
      <c r="C213" s="136">
        <v>1</v>
      </c>
      <c r="D213" s="136">
        <v>2</v>
      </c>
      <c r="E213" s="136">
        <v>10</v>
      </c>
      <c r="F213" s="136">
        <v>1</v>
      </c>
      <c r="G213" s="272" t="s">
        <v>285</v>
      </c>
      <c r="H213" s="136">
        <v>3</v>
      </c>
      <c r="I213" s="136" t="s">
        <v>367</v>
      </c>
      <c r="J213" s="136" t="s">
        <v>367</v>
      </c>
      <c r="K213" s="136">
        <v>0</v>
      </c>
      <c r="L213" s="136">
        <v>0</v>
      </c>
      <c r="M213" s="134" t="s">
        <v>297</v>
      </c>
      <c r="N213" s="275" t="s">
        <v>22</v>
      </c>
      <c r="O213" s="134" t="s">
        <v>298</v>
      </c>
      <c r="P213" s="134">
        <v>7417715</v>
      </c>
      <c r="Q213" s="135" t="s">
        <v>299</v>
      </c>
      <c r="R213" s="133">
        <v>0</v>
      </c>
      <c r="S213" s="133">
        <v>1</v>
      </c>
    </row>
    <row r="214" spans="1:19" ht="102">
      <c r="A214" s="133" t="s">
        <v>303</v>
      </c>
      <c r="B214" s="148" t="s">
        <v>368</v>
      </c>
      <c r="C214" s="136">
        <v>1</v>
      </c>
      <c r="D214" s="136">
        <v>2</v>
      </c>
      <c r="E214" s="136">
        <v>10</v>
      </c>
      <c r="F214" s="136">
        <v>1</v>
      </c>
      <c r="G214" s="272" t="s">
        <v>305</v>
      </c>
      <c r="H214" s="136">
        <v>3</v>
      </c>
      <c r="I214" s="136" t="s">
        <v>369</v>
      </c>
      <c r="J214" s="136" t="s">
        <v>369</v>
      </c>
      <c r="K214" s="136">
        <v>0</v>
      </c>
      <c r="L214" s="136">
        <v>0</v>
      </c>
      <c r="M214" s="134" t="s">
        <v>297</v>
      </c>
      <c r="N214" s="275" t="s">
        <v>22</v>
      </c>
      <c r="O214" s="134" t="s">
        <v>298</v>
      </c>
      <c r="P214" s="134">
        <v>7417715</v>
      </c>
      <c r="Q214" s="135" t="s">
        <v>299</v>
      </c>
      <c r="R214" s="133">
        <v>0</v>
      </c>
      <c r="S214" s="133">
        <v>1</v>
      </c>
    </row>
    <row r="215" spans="1:19" ht="127.5">
      <c r="A215" s="149" t="s">
        <v>370</v>
      </c>
      <c r="B215" s="148" t="s">
        <v>371</v>
      </c>
      <c r="C215" s="136">
        <v>1</v>
      </c>
      <c r="D215" s="136">
        <v>2</v>
      </c>
      <c r="E215" s="136">
        <v>4</v>
      </c>
      <c r="F215" s="136">
        <v>1</v>
      </c>
      <c r="G215" s="136" t="s">
        <v>86</v>
      </c>
      <c r="H215" s="136">
        <v>3</v>
      </c>
      <c r="I215" s="136" t="s">
        <v>372</v>
      </c>
      <c r="J215" s="136" t="s">
        <v>372</v>
      </c>
      <c r="K215" s="136">
        <v>0</v>
      </c>
      <c r="L215" s="136">
        <v>0</v>
      </c>
      <c r="M215" s="134" t="s">
        <v>297</v>
      </c>
      <c r="N215" s="275" t="s">
        <v>22</v>
      </c>
      <c r="O215" s="134" t="s">
        <v>298</v>
      </c>
      <c r="P215" s="134">
        <v>7417715</v>
      </c>
      <c r="Q215" s="135" t="s">
        <v>299</v>
      </c>
      <c r="R215" s="133">
        <v>0</v>
      </c>
      <c r="S215" s="133">
        <v>1</v>
      </c>
    </row>
    <row r="216" spans="1:19" ht="135">
      <c r="A216" s="121" t="s">
        <v>373</v>
      </c>
      <c r="B216" s="150" t="s">
        <v>374</v>
      </c>
      <c r="C216" s="121">
        <v>3</v>
      </c>
      <c r="D216" s="121">
        <v>3</v>
      </c>
      <c r="E216" s="121">
        <v>90</v>
      </c>
      <c r="F216" s="121">
        <v>0</v>
      </c>
      <c r="G216" s="121" t="s">
        <v>53</v>
      </c>
      <c r="H216" s="121">
        <v>0</v>
      </c>
      <c r="I216" s="277" t="s">
        <v>344</v>
      </c>
      <c r="J216" s="277" t="s">
        <v>344</v>
      </c>
      <c r="K216" s="121">
        <v>0</v>
      </c>
      <c r="L216" s="121">
        <v>0</v>
      </c>
      <c r="M216" s="121" t="s">
        <v>375</v>
      </c>
      <c r="N216" s="275" t="s">
        <v>22</v>
      </c>
      <c r="O216" s="134" t="s">
        <v>298</v>
      </c>
      <c r="P216" s="134">
        <v>7417715</v>
      </c>
      <c r="Q216" s="135" t="s">
        <v>299</v>
      </c>
      <c r="R216" s="133">
        <v>0</v>
      </c>
      <c r="S216" s="133">
        <v>1</v>
      </c>
    </row>
    <row r="217" spans="1:19" ht="114.75">
      <c r="A217" s="121" t="s">
        <v>373</v>
      </c>
      <c r="B217" s="121" t="s">
        <v>376</v>
      </c>
      <c r="C217" s="121">
        <v>3</v>
      </c>
      <c r="D217" s="121">
        <v>3</v>
      </c>
      <c r="E217" s="121">
        <v>60</v>
      </c>
      <c r="F217" s="121">
        <v>0</v>
      </c>
      <c r="G217" s="121" t="s">
        <v>53</v>
      </c>
      <c r="H217" s="121">
        <v>0</v>
      </c>
      <c r="I217" s="277" t="s">
        <v>377</v>
      </c>
      <c r="J217" s="277" t="s">
        <v>377</v>
      </c>
      <c r="K217" s="121">
        <v>0</v>
      </c>
      <c r="L217" s="121">
        <v>0</v>
      </c>
      <c r="M217" s="121" t="s">
        <v>375</v>
      </c>
      <c r="N217" s="275" t="s">
        <v>22</v>
      </c>
      <c r="O217" s="134" t="s">
        <v>298</v>
      </c>
      <c r="P217" s="134">
        <v>7417715</v>
      </c>
      <c r="Q217" s="135" t="s">
        <v>299</v>
      </c>
      <c r="R217" s="133">
        <v>0</v>
      </c>
      <c r="S217" s="133">
        <v>1</v>
      </c>
    </row>
    <row r="218" spans="1:19" ht="135">
      <c r="A218" s="121" t="s">
        <v>373</v>
      </c>
      <c r="B218" s="133" t="s">
        <v>378</v>
      </c>
      <c r="C218" s="121">
        <v>3</v>
      </c>
      <c r="D218" s="121">
        <v>3</v>
      </c>
      <c r="E218" s="121">
        <v>60</v>
      </c>
      <c r="F218" s="121">
        <v>0</v>
      </c>
      <c r="G218" s="121" t="s">
        <v>53</v>
      </c>
      <c r="H218" s="121">
        <v>0</v>
      </c>
      <c r="I218" s="277" t="s">
        <v>377</v>
      </c>
      <c r="J218" s="277" t="s">
        <v>377</v>
      </c>
      <c r="K218" s="121">
        <v>0</v>
      </c>
      <c r="L218" s="121">
        <v>0</v>
      </c>
      <c r="M218" s="121" t="s">
        <v>375</v>
      </c>
      <c r="N218" s="275" t="s">
        <v>22</v>
      </c>
      <c r="O218" s="134" t="s">
        <v>298</v>
      </c>
      <c r="P218" s="134">
        <v>7417715</v>
      </c>
      <c r="Q218" s="135" t="s">
        <v>299</v>
      </c>
      <c r="R218" s="133">
        <v>0</v>
      </c>
      <c r="S218" s="133">
        <v>1</v>
      </c>
    </row>
    <row r="219" spans="1:19" ht="127.5">
      <c r="A219" s="111" t="s">
        <v>339</v>
      </c>
      <c r="B219" s="111" t="s">
        <v>324</v>
      </c>
      <c r="C219" s="136">
        <v>12</v>
      </c>
      <c r="D219" s="136">
        <v>1</v>
      </c>
      <c r="E219" s="136">
        <v>4</v>
      </c>
      <c r="F219" s="136">
        <v>1</v>
      </c>
      <c r="G219" s="151" t="s">
        <v>285</v>
      </c>
      <c r="H219" s="151">
        <v>2</v>
      </c>
      <c r="I219" s="152" t="s">
        <v>379</v>
      </c>
      <c r="J219" s="152" t="s">
        <v>379</v>
      </c>
      <c r="K219" s="151">
        <v>1</v>
      </c>
      <c r="L219" s="151">
        <v>3</v>
      </c>
      <c r="M219" s="121" t="s">
        <v>375</v>
      </c>
      <c r="N219" s="275" t="s">
        <v>22</v>
      </c>
      <c r="O219" s="134" t="s">
        <v>298</v>
      </c>
      <c r="P219" s="134">
        <v>7417715</v>
      </c>
      <c r="Q219" s="135" t="s">
        <v>299</v>
      </c>
      <c r="R219" s="133">
        <v>0</v>
      </c>
      <c r="S219" s="133">
        <v>1</v>
      </c>
    </row>
    <row r="220" spans="1:19" ht="409.5">
      <c r="A220" s="79" t="s">
        <v>380</v>
      </c>
      <c r="B220" s="79" t="s">
        <v>381</v>
      </c>
      <c r="C220" s="79">
        <v>1</v>
      </c>
      <c r="D220" s="79">
        <v>1</v>
      </c>
      <c r="E220" s="79">
        <v>300</v>
      </c>
      <c r="F220" s="79">
        <v>0</v>
      </c>
      <c r="G220" s="79" t="s">
        <v>35</v>
      </c>
      <c r="H220" s="79">
        <v>0</v>
      </c>
      <c r="I220" s="153">
        <v>500000000</v>
      </c>
      <c r="J220" s="153">
        <v>500000000</v>
      </c>
      <c r="K220" s="79">
        <v>0</v>
      </c>
      <c r="L220" s="79">
        <v>0</v>
      </c>
      <c r="M220" s="79" t="s">
        <v>297</v>
      </c>
      <c r="N220" s="79" t="s">
        <v>22</v>
      </c>
      <c r="O220" s="79" t="s">
        <v>382</v>
      </c>
      <c r="P220" s="79">
        <v>7417700</v>
      </c>
      <c r="Q220" s="58" t="s">
        <v>383</v>
      </c>
      <c r="R220" s="79">
        <v>0</v>
      </c>
      <c r="S220" s="79">
        <v>1</v>
      </c>
    </row>
    <row r="221" spans="1:19" ht="240">
      <c r="A221" s="79">
        <v>15101500</v>
      </c>
      <c r="B221" s="79" t="s">
        <v>384</v>
      </c>
      <c r="C221" s="79">
        <v>1</v>
      </c>
      <c r="D221" s="79">
        <v>1</v>
      </c>
      <c r="E221" s="79">
        <v>300</v>
      </c>
      <c r="F221" s="79">
        <v>0</v>
      </c>
      <c r="G221" s="79" t="s">
        <v>28</v>
      </c>
      <c r="H221" s="79">
        <v>5</v>
      </c>
      <c r="I221" s="153">
        <v>5000000</v>
      </c>
      <c r="J221" s="153">
        <v>5000000</v>
      </c>
      <c r="K221" s="79">
        <v>0</v>
      </c>
      <c r="L221" s="79">
        <v>0</v>
      </c>
      <c r="M221" s="79" t="s">
        <v>297</v>
      </c>
      <c r="N221" s="79" t="s">
        <v>22</v>
      </c>
      <c r="O221" s="79" t="s">
        <v>382</v>
      </c>
      <c r="P221" s="79">
        <v>7417700</v>
      </c>
      <c r="Q221" s="154" t="s">
        <v>383</v>
      </c>
      <c r="R221" s="79">
        <v>0</v>
      </c>
      <c r="S221" s="79">
        <v>1</v>
      </c>
    </row>
    <row r="222" spans="1:19" ht="330">
      <c r="A222" s="79">
        <v>44103100</v>
      </c>
      <c r="B222" s="79" t="s">
        <v>61</v>
      </c>
      <c r="C222" s="79">
        <v>1</v>
      </c>
      <c r="D222" s="79">
        <v>1</v>
      </c>
      <c r="E222" s="79">
        <v>300</v>
      </c>
      <c r="F222" s="79">
        <v>0</v>
      </c>
      <c r="G222" s="79" t="s">
        <v>53</v>
      </c>
      <c r="H222" s="79">
        <v>5</v>
      </c>
      <c r="I222" s="153">
        <v>2000000</v>
      </c>
      <c r="J222" s="153">
        <v>2000000</v>
      </c>
      <c r="K222" s="79">
        <v>0</v>
      </c>
      <c r="L222" s="79">
        <v>0</v>
      </c>
      <c r="M222" s="79" t="s">
        <v>297</v>
      </c>
      <c r="N222" s="79" t="s">
        <v>22</v>
      </c>
      <c r="O222" s="79" t="s">
        <v>382</v>
      </c>
      <c r="P222" s="79">
        <v>7417700</v>
      </c>
      <c r="Q222" s="79" t="s">
        <v>383</v>
      </c>
      <c r="R222" s="79">
        <v>0</v>
      </c>
      <c r="S222" s="79">
        <v>1</v>
      </c>
    </row>
    <row r="223" spans="1:19" ht="409.5">
      <c r="A223" s="79">
        <v>80111701</v>
      </c>
      <c r="B223" s="79" t="s">
        <v>385</v>
      </c>
      <c r="C223" s="79">
        <v>1</v>
      </c>
      <c r="D223" s="79">
        <v>1</v>
      </c>
      <c r="E223" s="79">
        <v>300</v>
      </c>
      <c r="F223" s="79">
        <v>0</v>
      </c>
      <c r="G223" s="79" t="s">
        <v>20</v>
      </c>
      <c r="H223" s="79">
        <v>0</v>
      </c>
      <c r="I223" s="153">
        <v>963486333</v>
      </c>
      <c r="J223" s="153">
        <v>963486333</v>
      </c>
      <c r="K223" s="79">
        <v>0</v>
      </c>
      <c r="L223" s="79">
        <v>0</v>
      </c>
      <c r="M223" s="79" t="s">
        <v>297</v>
      </c>
      <c r="N223" s="79" t="s">
        <v>22</v>
      </c>
      <c r="O223" s="79" t="s">
        <v>382</v>
      </c>
      <c r="P223" s="79">
        <v>7417700</v>
      </c>
      <c r="Q223" s="58" t="s">
        <v>383</v>
      </c>
      <c r="R223" s="79">
        <v>0</v>
      </c>
      <c r="S223" s="79">
        <v>1</v>
      </c>
    </row>
    <row r="224" spans="1:19" ht="240">
      <c r="A224" s="79">
        <v>15101500</v>
      </c>
      <c r="B224" s="79" t="s">
        <v>384</v>
      </c>
      <c r="C224" s="79">
        <v>1</v>
      </c>
      <c r="D224" s="79">
        <v>1</v>
      </c>
      <c r="E224" s="79">
        <v>300</v>
      </c>
      <c r="F224" s="79">
        <v>0</v>
      </c>
      <c r="G224" s="79" t="s">
        <v>28</v>
      </c>
      <c r="H224" s="79">
        <v>0</v>
      </c>
      <c r="I224" s="153">
        <v>5000000</v>
      </c>
      <c r="J224" s="153">
        <v>5000000</v>
      </c>
      <c r="K224" s="79">
        <v>0</v>
      </c>
      <c r="L224" s="79">
        <v>0</v>
      </c>
      <c r="M224" s="79" t="s">
        <v>297</v>
      </c>
      <c r="N224" s="79" t="s">
        <v>22</v>
      </c>
      <c r="O224" s="79" t="s">
        <v>382</v>
      </c>
      <c r="P224" s="79">
        <v>7417700</v>
      </c>
      <c r="Q224" s="154" t="s">
        <v>383</v>
      </c>
      <c r="R224" s="79">
        <v>0</v>
      </c>
      <c r="S224" s="79">
        <v>1</v>
      </c>
    </row>
    <row r="225" spans="1:19" ht="300">
      <c r="A225" s="79">
        <v>78102200</v>
      </c>
      <c r="B225" s="79" t="s">
        <v>386</v>
      </c>
      <c r="C225" s="79">
        <v>1</v>
      </c>
      <c r="D225" s="79">
        <v>1</v>
      </c>
      <c r="E225" s="79">
        <v>300</v>
      </c>
      <c r="F225" s="79">
        <v>0</v>
      </c>
      <c r="G225" s="79" t="s">
        <v>20</v>
      </c>
      <c r="H225" s="79">
        <v>0</v>
      </c>
      <c r="I225" s="153">
        <v>10000000</v>
      </c>
      <c r="J225" s="153">
        <v>10000000</v>
      </c>
      <c r="K225" s="79">
        <v>0</v>
      </c>
      <c r="L225" s="79">
        <v>0</v>
      </c>
      <c r="M225" s="79" t="s">
        <v>297</v>
      </c>
      <c r="N225" s="79" t="s">
        <v>22</v>
      </c>
      <c r="O225" s="79" t="s">
        <v>382</v>
      </c>
      <c r="P225" s="79">
        <v>7417700</v>
      </c>
      <c r="Q225" s="154" t="s">
        <v>383</v>
      </c>
      <c r="R225" s="79">
        <v>0</v>
      </c>
      <c r="S225" s="79">
        <v>1</v>
      </c>
    </row>
    <row r="226" spans="1:19" ht="345">
      <c r="A226" s="79" t="s">
        <v>387</v>
      </c>
      <c r="B226" s="79" t="s">
        <v>388</v>
      </c>
      <c r="C226" s="79">
        <v>1</v>
      </c>
      <c r="D226" s="79">
        <v>1</v>
      </c>
      <c r="E226" s="79">
        <v>300</v>
      </c>
      <c r="F226" s="79">
        <v>0</v>
      </c>
      <c r="G226" s="79" t="s">
        <v>74</v>
      </c>
      <c r="H226" s="79">
        <v>0</v>
      </c>
      <c r="I226" s="153">
        <v>1000000</v>
      </c>
      <c r="J226" s="153">
        <v>1000000</v>
      </c>
      <c r="K226" s="79">
        <v>0</v>
      </c>
      <c r="L226" s="79">
        <v>0</v>
      </c>
      <c r="M226" s="79" t="s">
        <v>297</v>
      </c>
      <c r="N226" s="79" t="s">
        <v>22</v>
      </c>
      <c r="O226" s="79" t="s">
        <v>382</v>
      </c>
      <c r="P226" s="79">
        <v>7417700</v>
      </c>
      <c r="Q226" s="79" t="s">
        <v>383</v>
      </c>
      <c r="R226" s="79">
        <v>0</v>
      </c>
      <c r="S226" s="79">
        <v>1</v>
      </c>
    </row>
    <row r="227" spans="1:19" ht="409.5">
      <c r="A227" s="155" t="s">
        <v>389</v>
      </c>
      <c r="B227" s="79" t="s">
        <v>390</v>
      </c>
      <c r="C227" s="79">
        <v>1</v>
      </c>
      <c r="D227" s="79">
        <v>1</v>
      </c>
      <c r="E227" s="79">
        <v>300</v>
      </c>
      <c r="F227" s="79">
        <v>0</v>
      </c>
      <c r="G227" s="79" t="s">
        <v>53</v>
      </c>
      <c r="H227" s="79">
        <v>0</v>
      </c>
      <c r="I227" s="153">
        <v>5000000</v>
      </c>
      <c r="J227" s="153">
        <v>5000000</v>
      </c>
      <c r="K227" s="79">
        <v>0</v>
      </c>
      <c r="L227" s="79">
        <v>0</v>
      </c>
      <c r="M227" s="79" t="s">
        <v>297</v>
      </c>
      <c r="N227" s="79" t="s">
        <v>22</v>
      </c>
      <c r="O227" s="79" t="s">
        <v>382</v>
      </c>
      <c r="P227" s="79">
        <v>7417700</v>
      </c>
      <c r="Q227" s="58" t="s">
        <v>383</v>
      </c>
      <c r="R227" s="79">
        <v>0</v>
      </c>
      <c r="S227" s="79">
        <v>1</v>
      </c>
    </row>
    <row r="228" spans="1:19" ht="409.5">
      <c r="A228" s="155" t="s">
        <v>389</v>
      </c>
      <c r="B228" s="79" t="s">
        <v>390</v>
      </c>
      <c r="C228" s="79">
        <v>1</v>
      </c>
      <c r="D228" s="79">
        <v>1</v>
      </c>
      <c r="E228" s="79">
        <v>300</v>
      </c>
      <c r="F228" s="79">
        <v>0</v>
      </c>
      <c r="G228" s="79" t="s">
        <v>53</v>
      </c>
      <c r="H228" s="79">
        <v>5</v>
      </c>
      <c r="I228" s="153">
        <v>3000000</v>
      </c>
      <c r="J228" s="153">
        <v>3000000</v>
      </c>
      <c r="K228" s="79">
        <v>0</v>
      </c>
      <c r="L228" s="79">
        <v>0</v>
      </c>
      <c r="M228" s="79" t="s">
        <v>297</v>
      </c>
      <c r="N228" s="79" t="s">
        <v>22</v>
      </c>
      <c r="O228" s="79" t="s">
        <v>382</v>
      </c>
      <c r="P228" s="79">
        <v>7417700</v>
      </c>
      <c r="Q228" s="58" t="s">
        <v>383</v>
      </c>
      <c r="R228" s="79">
        <v>0</v>
      </c>
      <c r="S228" s="79">
        <v>1</v>
      </c>
    </row>
    <row r="229" spans="1:19" ht="330">
      <c r="A229" s="79">
        <v>44103100</v>
      </c>
      <c r="B229" s="79" t="s">
        <v>61</v>
      </c>
      <c r="C229" s="79">
        <v>1</v>
      </c>
      <c r="D229" s="79">
        <v>1</v>
      </c>
      <c r="E229" s="79">
        <v>300</v>
      </c>
      <c r="F229" s="79">
        <v>0</v>
      </c>
      <c r="G229" s="79" t="s">
        <v>53</v>
      </c>
      <c r="H229" s="79">
        <v>0</v>
      </c>
      <c r="I229" s="153">
        <v>5000000</v>
      </c>
      <c r="J229" s="153">
        <v>5000000</v>
      </c>
      <c r="K229" s="79">
        <v>0</v>
      </c>
      <c r="L229" s="79">
        <v>0</v>
      </c>
      <c r="M229" s="79" t="s">
        <v>297</v>
      </c>
      <c r="N229" s="79" t="s">
        <v>22</v>
      </c>
      <c r="O229" s="79" t="s">
        <v>382</v>
      </c>
      <c r="P229" s="79">
        <v>7417700</v>
      </c>
      <c r="Q229" s="79" t="s">
        <v>383</v>
      </c>
      <c r="R229" s="79">
        <v>0</v>
      </c>
      <c r="S229" s="79">
        <v>1</v>
      </c>
    </row>
    <row r="230" spans="1:19" ht="240">
      <c r="A230" s="79" t="s">
        <v>391</v>
      </c>
      <c r="B230" s="79" t="s">
        <v>392</v>
      </c>
      <c r="C230" s="79">
        <v>1</v>
      </c>
      <c r="D230" s="79">
        <v>1</v>
      </c>
      <c r="E230" s="79">
        <v>300</v>
      </c>
      <c r="F230" s="79">
        <v>0</v>
      </c>
      <c r="G230" s="79" t="s">
        <v>53</v>
      </c>
      <c r="H230" s="79">
        <v>5</v>
      </c>
      <c r="I230" s="153">
        <v>3300000</v>
      </c>
      <c r="J230" s="153">
        <v>3300000</v>
      </c>
      <c r="K230" s="79">
        <v>0</v>
      </c>
      <c r="L230" s="79">
        <v>0</v>
      </c>
      <c r="M230" s="79" t="s">
        <v>297</v>
      </c>
      <c r="N230" s="79" t="s">
        <v>22</v>
      </c>
      <c r="O230" s="79" t="s">
        <v>382</v>
      </c>
      <c r="P230" s="79">
        <v>7417700</v>
      </c>
      <c r="Q230" s="79" t="s">
        <v>383</v>
      </c>
      <c r="R230" s="79">
        <v>0</v>
      </c>
      <c r="S230" s="79">
        <v>1</v>
      </c>
    </row>
    <row r="231" spans="1:19" ht="409.5">
      <c r="A231" s="156" t="s">
        <v>393</v>
      </c>
      <c r="B231" s="156" t="s">
        <v>264</v>
      </c>
      <c r="C231" s="156">
        <v>1</v>
      </c>
      <c r="D231" s="156">
        <v>1</v>
      </c>
      <c r="E231" s="156">
        <v>300</v>
      </c>
      <c r="F231" s="156">
        <v>0</v>
      </c>
      <c r="G231" s="156" t="s">
        <v>53</v>
      </c>
      <c r="H231" s="156">
        <v>5</v>
      </c>
      <c r="I231" s="157">
        <v>5000000</v>
      </c>
      <c r="J231" s="157">
        <v>5000000</v>
      </c>
      <c r="K231" s="156">
        <v>0</v>
      </c>
      <c r="L231" s="156">
        <v>0</v>
      </c>
      <c r="M231" s="79" t="s">
        <v>297</v>
      </c>
      <c r="N231" s="156" t="s">
        <v>22</v>
      </c>
      <c r="O231" s="79" t="s">
        <v>382</v>
      </c>
      <c r="P231" s="156">
        <v>7417700</v>
      </c>
      <c r="Q231" s="156" t="s">
        <v>383</v>
      </c>
      <c r="R231" s="156">
        <v>0</v>
      </c>
      <c r="S231" s="156">
        <v>1</v>
      </c>
    </row>
    <row r="232" spans="1:19" ht="409.5">
      <c r="A232" s="40">
        <v>80111701</v>
      </c>
      <c r="B232" s="158" t="s">
        <v>394</v>
      </c>
      <c r="C232" s="156">
        <v>1</v>
      </c>
      <c r="D232" s="156">
        <v>1</v>
      </c>
      <c r="E232" s="156">
        <v>300</v>
      </c>
      <c r="F232" s="40">
        <v>0</v>
      </c>
      <c r="G232" s="40" t="s">
        <v>20</v>
      </c>
      <c r="H232" s="79">
        <v>0</v>
      </c>
      <c r="I232" s="153">
        <v>355000000</v>
      </c>
      <c r="J232" s="153">
        <v>355000000</v>
      </c>
      <c r="K232" s="79">
        <v>0</v>
      </c>
      <c r="L232" s="79">
        <v>0</v>
      </c>
      <c r="M232" s="79" t="s">
        <v>297</v>
      </c>
      <c r="N232" s="156" t="s">
        <v>22</v>
      </c>
      <c r="O232" s="79" t="s">
        <v>382</v>
      </c>
      <c r="P232" s="156">
        <v>7417700</v>
      </c>
      <c r="Q232" s="156" t="s">
        <v>383</v>
      </c>
      <c r="R232" s="156">
        <v>0</v>
      </c>
      <c r="S232" s="156">
        <v>1</v>
      </c>
    </row>
    <row r="233" spans="1:19" ht="409.5">
      <c r="A233" s="79">
        <v>80111701</v>
      </c>
      <c r="B233" s="79" t="s">
        <v>395</v>
      </c>
      <c r="C233" s="79">
        <v>1</v>
      </c>
      <c r="D233" s="79">
        <v>1</v>
      </c>
      <c r="E233" s="79">
        <v>300</v>
      </c>
      <c r="F233" s="79">
        <v>0</v>
      </c>
      <c r="G233" s="79" t="s">
        <v>20</v>
      </c>
      <c r="H233" s="79">
        <v>0</v>
      </c>
      <c r="I233" s="153">
        <v>586960000</v>
      </c>
      <c r="J233" s="153">
        <v>586960000</v>
      </c>
      <c r="K233" s="79">
        <v>0</v>
      </c>
      <c r="L233" s="79">
        <v>0</v>
      </c>
      <c r="M233" s="79" t="s">
        <v>297</v>
      </c>
      <c r="N233" s="79" t="s">
        <v>22</v>
      </c>
      <c r="O233" s="79" t="s">
        <v>382</v>
      </c>
      <c r="P233" s="79">
        <v>7417700</v>
      </c>
      <c r="Q233" s="58" t="s">
        <v>383</v>
      </c>
      <c r="R233" s="79">
        <v>0</v>
      </c>
      <c r="S233" s="79">
        <v>1</v>
      </c>
    </row>
    <row r="234" spans="1:19" ht="270">
      <c r="A234" s="79">
        <v>80111701</v>
      </c>
      <c r="B234" s="79" t="s">
        <v>396</v>
      </c>
      <c r="C234" s="79">
        <v>1</v>
      </c>
      <c r="D234" s="79">
        <v>1</v>
      </c>
      <c r="E234" s="79">
        <v>300</v>
      </c>
      <c r="F234" s="79">
        <v>0</v>
      </c>
      <c r="G234" s="79" t="s">
        <v>20</v>
      </c>
      <c r="H234" s="79">
        <v>0</v>
      </c>
      <c r="I234" s="153">
        <v>270000000</v>
      </c>
      <c r="J234" s="153">
        <v>270000000</v>
      </c>
      <c r="K234" s="79">
        <v>0</v>
      </c>
      <c r="L234" s="79">
        <v>0</v>
      </c>
      <c r="M234" s="79" t="s">
        <v>297</v>
      </c>
      <c r="N234" s="79" t="s">
        <v>22</v>
      </c>
      <c r="O234" s="79" t="s">
        <v>382</v>
      </c>
      <c r="P234" s="79">
        <v>7417700</v>
      </c>
      <c r="Q234" s="58" t="s">
        <v>383</v>
      </c>
      <c r="R234" s="79">
        <v>0</v>
      </c>
      <c r="S234" s="79">
        <v>1</v>
      </c>
    </row>
    <row r="235" spans="1:19" ht="120">
      <c r="A235" s="79">
        <v>55121503</v>
      </c>
      <c r="B235" s="79" t="s">
        <v>397</v>
      </c>
      <c r="C235" s="79">
        <v>1</v>
      </c>
      <c r="D235" s="79">
        <v>1</v>
      </c>
      <c r="E235" s="79">
        <v>300</v>
      </c>
      <c r="F235" s="79">
        <v>0</v>
      </c>
      <c r="G235" s="79" t="s">
        <v>30</v>
      </c>
      <c r="H235" s="79">
        <v>0</v>
      </c>
      <c r="I235" s="153">
        <v>55000000</v>
      </c>
      <c r="J235" s="153">
        <v>55000000</v>
      </c>
      <c r="K235" s="79">
        <v>0</v>
      </c>
      <c r="L235" s="79">
        <v>0</v>
      </c>
      <c r="M235" s="79" t="s">
        <v>297</v>
      </c>
      <c r="N235" s="79" t="s">
        <v>22</v>
      </c>
      <c r="O235" s="79" t="s">
        <v>382</v>
      </c>
      <c r="P235" s="79">
        <v>7417700</v>
      </c>
      <c r="Q235" s="58" t="s">
        <v>383</v>
      </c>
      <c r="R235" s="79">
        <v>0</v>
      </c>
      <c r="S235" s="79">
        <v>1</v>
      </c>
    </row>
    <row r="236" spans="1:19" ht="270.75">
      <c r="A236" s="80">
        <v>80111701</v>
      </c>
      <c r="B236" s="159" t="s">
        <v>398</v>
      </c>
      <c r="C236" s="160">
        <v>1</v>
      </c>
      <c r="D236" s="160">
        <v>1</v>
      </c>
      <c r="E236" s="160">
        <v>6</v>
      </c>
      <c r="F236" s="160">
        <v>1</v>
      </c>
      <c r="G236" s="181" t="s">
        <v>20</v>
      </c>
      <c r="H236" s="160">
        <v>0</v>
      </c>
      <c r="I236" s="182">
        <v>100000000</v>
      </c>
      <c r="J236" s="182">
        <v>100000000</v>
      </c>
      <c r="K236" s="160">
        <v>0</v>
      </c>
      <c r="L236" s="160">
        <v>0</v>
      </c>
      <c r="M236" s="160" t="s">
        <v>21</v>
      </c>
      <c r="N236" s="160" t="s">
        <v>22</v>
      </c>
      <c r="O236" s="160" t="s">
        <v>399</v>
      </c>
      <c r="P236" s="160">
        <v>7417700</v>
      </c>
      <c r="Q236" s="160" t="s">
        <v>400</v>
      </c>
      <c r="R236" s="160">
        <v>0</v>
      </c>
      <c r="S236" s="169">
        <v>1</v>
      </c>
    </row>
    <row r="237" spans="1:19" ht="285">
      <c r="A237" s="80">
        <v>80111701</v>
      </c>
      <c r="B237" s="159" t="s">
        <v>401</v>
      </c>
      <c r="C237" s="160">
        <v>1</v>
      </c>
      <c r="D237" s="160">
        <v>1</v>
      </c>
      <c r="E237" s="160">
        <v>6</v>
      </c>
      <c r="F237" s="160">
        <v>1</v>
      </c>
      <c r="G237" s="181" t="s">
        <v>20</v>
      </c>
      <c r="H237" s="160">
        <v>0</v>
      </c>
      <c r="I237" s="182">
        <v>13200000</v>
      </c>
      <c r="J237" s="182">
        <v>13200000</v>
      </c>
      <c r="K237" s="160">
        <v>0</v>
      </c>
      <c r="L237" s="160">
        <v>0</v>
      </c>
      <c r="M237" s="160" t="s">
        <v>21</v>
      </c>
      <c r="N237" s="160" t="s">
        <v>22</v>
      </c>
      <c r="O237" s="160" t="s">
        <v>399</v>
      </c>
      <c r="P237" s="160">
        <v>7417700</v>
      </c>
      <c r="Q237" s="160" t="s">
        <v>400</v>
      </c>
      <c r="R237" s="160">
        <v>0</v>
      </c>
      <c r="S237" s="169">
        <v>1</v>
      </c>
    </row>
    <row r="238" spans="1:19" ht="270.75">
      <c r="A238" s="89">
        <v>80111701</v>
      </c>
      <c r="B238" s="161" t="s">
        <v>402</v>
      </c>
      <c r="C238" s="162">
        <v>1</v>
      </c>
      <c r="D238" s="162">
        <v>1</v>
      </c>
      <c r="E238" s="162">
        <v>6</v>
      </c>
      <c r="F238" s="183">
        <v>1</v>
      </c>
      <c r="G238" s="174" t="s">
        <v>20</v>
      </c>
      <c r="H238" s="184">
        <v>0</v>
      </c>
      <c r="I238" s="185">
        <v>44500000</v>
      </c>
      <c r="J238" s="185">
        <v>44500000</v>
      </c>
      <c r="K238" s="162">
        <v>0</v>
      </c>
      <c r="L238" s="162">
        <v>0</v>
      </c>
      <c r="M238" s="160" t="s">
        <v>21</v>
      </c>
      <c r="N238" s="160" t="s">
        <v>22</v>
      </c>
      <c r="O238" s="162" t="s">
        <v>399</v>
      </c>
      <c r="P238" s="162">
        <v>7417700</v>
      </c>
      <c r="Q238" s="162" t="s">
        <v>400</v>
      </c>
      <c r="R238" s="162">
        <v>0</v>
      </c>
      <c r="S238" s="169">
        <v>1</v>
      </c>
    </row>
    <row r="239" spans="1:19" ht="213.75">
      <c r="A239" s="80">
        <v>80111701</v>
      </c>
      <c r="B239" s="159" t="s">
        <v>403</v>
      </c>
      <c r="C239" s="160">
        <v>1</v>
      </c>
      <c r="D239" s="160">
        <v>1</v>
      </c>
      <c r="E239" s="160">
        <v>6</v>
      </c>
      <c r="F239" s="160">
        <v>1</v>
      </c>
      <c r="G239" s="169" t="s">
        <v>20</v>
      </c>
      <c r="H239" s="160">
        <v>0</v>
      </c>
      <c r="I239" s="186">
        <v>130000000</v>
      </c>
      <c r="J239" s="186">
        <v>130000000</v>
      </c>
      <c r="K239" s="160">
        <v>0</v>
      </c>
      <c r="L239" s="160">
        <v>0</v>
      </c>
      <c r="M239" s="160" t="s">
        <v>21</v>
      </c>
      <c r="N239" s="160" t="s">
        <v>22</v>
      </c>
      <c r="O239" s="160" t="s">
        <v>404</v>
      </c>
      <c r="P239" s="160">
        <v>7417700</v>
      </c>
      <c r="Q239" s="160" t="s">
        <v>400</v>
      </c>
      <c r="R239" s="160">
        <v>0</v>
      </c>
      <c r="S239" s="169">
        <v>1</v>
      </c>
    </row>
    <row r="240" spans="1:19" ht="228">
      <c r="A240" s="80">
        <v>80111701</v>
      </c>
      <c r="B240" s="159" t="s">
        <v>405</v>
      </c>
      <c r="C240" s="160">
        <v>1</v>
      </c>
      <c r="D240" s="160">
        <v>1</v>
      </c>
      <c r="E240" s="160">
        <v>6</v>
      </c>
      <c r="F240" s="160">
        <v>1</v>
      </c>
      <c r="G240" s="169" t="s">
        <v>20</v>
      </c>
      <c r="H240" s="160">
        <v>0</v>
      </c>
      <c r="I240" s="186">
        <v>26400000</v>
      </c>
      <c r="J240" s="186">
        <v>26400000</v>
      </c>
      <c r="K240" s="160">
        <v>0</v>
      </c>
      <c r="L240" s="160">
        <v>0</v>
      </c>
      <c r="M240" s="160" t="s">
        <v>21</v>
      </c>
      <c r="N240" s="160" t="s">
        <v>22</v>
      </c>
      <c r="O240" s="160" t="s">
        <v>404</v>
      </c>
      <c r="P240" s="160">
        <v>7417700</v>
      </c>
      <c r="Q240" s="160" t="s">
        <v>400</v>
      </c>
      <c r="R240" s="160">
        <v>0</v>
      </c>
      <c r="S240" s="169">
        <v>1</v>
      </c>
    </row>
    <row r="241" spans="1:19" ht="228">
      <c r="A241" s="80">
        <v>80111701</v>
      </c>
      <c r="B241" s="159" t="s">
        <v>406</v>
      </c>
      <c r="C241" s="160">
        <v>1</v>
      </c>
      <c r="D241" s="160">
        <v>1</v>
      </c>
      <c r="E241" s="160">
        <v>6</v>
      </c>
      <c r="F241" s="160">
        <v>1</v>
      </c>
      <c r="G241" s="169" t="s">
        <v>20</v>
      </c>
      <c r="H241" s="160">
        <v>0</v>
      </c>
      <c r="I241" s="186">
        <v>48000000</v>
      </c>
      <c r="J241" s="186">
        <v>48000000</v>
      </c>
      <c r="K241" s="160">
        <v>0</v>
      </c>
      <c r="L241" s="160">
        <v>0</v>
      </c>
      <c r="M241" s="160" t="s">
        <v>21</v>
      </c>
      <c r="N241" s="160" t="s">
        <v>22</v>
      </c>
      <c r="O241" s="160" t="s">
        <v>404</v>
      </c>
      <c r="P241" s="160">
        <v>7417700</v>
      </c>
      <c r="Q241" s="160" t="s">
        <v>400</v>
      </c>
      <c r="R241" s="160">
        <v>0</v>
      </c>
      <c r="S241" s="169">
        <v>1</v>
      </c>
    </row>
    <row r="242" spans="1:19" ht="156.75">
      <c r="A242" s="163">
        <v>80111600</v>
      </c>
      <c r="B242" s="164" t="s">
        <v>407</v>
      </c>
      <c r="C242" s="160">
        <v>1</v>
      </c>
      <c r="D242" s="160">
        <v>1</v>
      </c>
      <c r="E242" s="160">
        <v>6</v>
      </c>
      <c r="F242" s="160">
        <v>1</v>
      </c>
      <c r="G242" s="180" t="s">
        <v>20</v>
      </c>
      <c r="H242" s="160">
        <v>0</v>
      </c>
      <c r="I242" s="186">
        <v>40000000</v>
      </c>
      <c r="J242" s="186">
        <v>40000000</v>
      </c>
      <c r="K242" s="160">
        <v>0</v>
      </c>
      <c r="L242" s="160">
        <v>0</v>
      </c>
      <c r="M242" s="160" t="s">
        <v>21</v>
      </c>
      <c r="N242" s="160" t="s">
        <v>22</v>
      </c>
      <c r="O242" s="165" t="s">
        <v>399</v>
      </c>
      <c r="P242" s="165">
        <v>7417700</v>
      </c>
      <c r="Q242" s="166" t="s">
        <v>400</v>
      </c>
      <c r="R242" s="160">
        <v>0</v>
      </c>
      <c r="S242" s="169">
        <v>1</v>
      </c>
    </row>
    <row r="243" spans="1:19" ht="156.75">
      <c r="A243" s="160">
        <v>80111600</v>
      </c>
      <c r="B243" s="164" t="s">
        <v>408</v>
      </c>
      <c r="C243" s="160">
        <v>1</v>
      </c>
      <c r="D243" s="160">
        <v>1</v>
      </c>
      <c r="E243" s="160">
        <v>6</v>
      </c>
      <c r="F243" s="160">
        <v>1</v>
      </c>
      <c r="G243" s="180" t="s">
        <v>20</v>
      </c>
      <c r="H243" s="160">
        <v>0</v>
      </c>
      <c r="I243" s="186">
        <v>295000000</v>
      </c>
      <c r="J243" s="186">
        <v>295000000</v>
      </c>
      <c r="K243" s="160">
        <v>0</v>
      </c>
      <c r="L243" s="160">
        <v>0</v>
      </c>
      <c r="M243" s="160" t="s">
        <v>21</v>
      </c>
      <c r="N243" s="160" t="s">
        <v>22</v>
      </c>
      <c r="O243" s="165" t="s">
        <v>399</v>
      </c>
      <c r="P243" s="165">
        <v>7417700</v>
      </c>
      <c r="Q243" s="166" t="s">
        <v>400</v>
      </c>
      <c r="R243" s="160">
        <v>0</v>
      </c>
      <c r="S243" s="169">
        <v>1</v>
      </c>
    </row>
    <row r="244" spans="1:19" ht="156.75">
      <c r="A244" s="163">
        <v>80111600</v>
      </c>
      <c r="B244" s="164" t="s">
        <v>409</v>
      </c>
      <c r="C244" s="160">
        <v>1</v>
      </c>
      <c r="D244" s="160">
        <v>1</v>
      </c>
      <c r="E244" s="160">
        <v>6</v>
      </c>
      <c r="F244" s="160">
        <v>1</v>
      </c>
      <c r="G244" s="180" t="s">
        <v>20</v>
      </c>
      <c r="H244" s="160">
        <v>0</v>
      </c>
      <c r="I244" s="186">
        <v>60000000</v>
      </c>
      <c r="J244" s="186">
        <v>60000000</v>
      </c>
      <c r="K244" s="160">
        <v>0</v>
      </c>
      <c r="L244" s="160">
        <v>0</v>
      </c>
      <c r="M244" s="160" t="s">
        <v>21</v>
      </c>
      <c r="N244" s="160" t="s">
        <v>22</v>
      </c>
      <c r="O244" s="165" t="s">
        <v>399</v>
      </c>
      <c r="P244" s="165">
        <v>7417700</v>
      </c>
      <c r="Q244" s="166" t="s">
        <v>400</v>
      </c>
      <c r="R244" s="160">
        <v>0</v>
      </c>
      <c r="S244" s="169">
        <v>1</v>
      </c>
    </row>
    <row r="245" spans="1:19" ht="185.25">
      <c r="A245" s="167">
        <v>80111701</v>
      </c>
      <c r="B245" s="168" t="s">
        <v>410</v>
      </c>
      <c r="C245" s="169">
        <v>1</v>
      </c>
      <c r="D245" s="169">
        <v>1</v>
      </c>
      <c r="E245" s="169">
        <v>6</v>
      </c>
      <c r="F245" s="169">
        <v>1</v>
      </c>
      <c r="G245" s="169" t="s">
        <v>20</v>
      </c>
      <c r="H245" s="169">
        <v>0</v>
      </c>
      <c r="I245" s="186">
        <v>390000000</v>
      </c>
      <c r="J245" s="186">
        <v>390000000</v>
      </c>
      <c r="K245" s="169">
        <v>0</v>
      </c>
      <c r="L245" s="169">
        <v>0</v>
      </c>
      <c r="M245" s="160" t="s">
        <v>21</v>
      </c>
      <c r="N245" s="160" t="s">
        <v>22</v>
      </c>
      <c r="O245" s="160" t="s">
        <v>399</v>
      </c>
      <c r="P245" s="169">
        <v>7417700</v>
      </c>
      <c r="Q245" s="169" t="s">
        <v>400</v>
      </c>
      <c r="R245" s="169">
        <v>0</v>
      </c>
      <c r="S245" s="169">
        <v>1</v>
      </c>
    </row>
    <row r="246" spans="1:19" ht="213.75">
      <c r="A246" s="80" t="s">
        <v>411</v>
      </c>
      <c r="B246" s="159" t="s">
        <v>412</v>
      </c>
      <c r="C246" s="160">
        <v>1</v>
      </c>
      <c r="D246" s="160">
        <v>1</v>
      </c>
      <c r="E246" s="160">
        <v>1</v>
      </c>
      <c r="F246" s="160">
        <v>1</v>
      </c>
      <c r="G246" s="160" t="s">
        <v>20</v>
      </c>
      <c r="H246" s="160">
        <v>0</v>
      </c>
      <c r="I246" s="187">
        <v>10000000</v>
      </c>
      <c r="J246" s="187">
        <v>10000000</v>
      </c>
      <c r="K246" s="160">
        <v>0</v>
      </c>
      <c r="L246" s="160">
        <v>0</v>
      </c>
      <c r="M246" s="160" t="s">
        <v>21</v>
      </c>
      <c r="N246" s="160" t="s">
        <v>22</v>
      </c>
      <c r="O246" s="160" t="s">
        <v>399</v>
      </c>
      <c r="P246" s="160">
        <v>7417700</v>
      </c>
      <c r="Q246" s="160" t="s">
        <v>400</v>
      </c>
      <c r="R246" s="160">
        <v>0</v>
      </c>
      <c r="S246" s="169">
        <v>1</v>
      </c>
    </row>
    <row r="247" spans="1:19" ht="285">
      <c r="A247" s="80" t="s">
        <v>413</v>
      </c>
      <c r="B247" s="159" t="s">
        <v>414</v>
      </c>
      <c r="C247" s="160">
        <v>1</v>
      </c>
      <c r="D247" s="160">
        <v>2</v>
      </c>
      <c r="E247" s="160">
        <v>1</v>
      </c>
      <c r="F247" s="160">
        <v>1</v>
      </c>
      <c r="G247" s="160" t="s">
        <v>20</v>
      </c>
      <c r="H247" s="160">
        <v>0</v>
      </c>
      <c r="I247" s="187">
        <v>38000000</v>
      </c>
      <c r="J247" s="187">
        <v>38000000</v>
      </c>
      <c r="K247" s="160">
        <v>0</v>
      </c>
      <c r="L247" s="160">
        <v>0</v>
      </c>
      <c r="M247" s="160" t="s">
        <v>21</v>
      </c>
      <c r="N247" s="160" t="s">
        <v>22</v>
      </c>
      <c r="O247" s="160" t="s">
        <v>399</v>
      </c>
      <c r="P247" s="160">
        <v>7417700</v>
      </c>
      <c r="Q247" s="160" t="s">
        <v>400</v>
      </c>
      <c r="R247" s="160">
        <v>0</v>
      </c>
      <c r="S247" s="169">
        <v>1</v>
      </c>
    </row>
    <row r="248" spans="1:19" ht="384.75">
      <c r="A248" s="80" t="s">
        <v>415</v>
      </c>
      <c r="B248" s="159" t="s">
        <v>416</v>
      </c>
      <c r="C248" s="170">
        <v>2</v>
      </c>
      <c r="D248" s="170">
        <v>3</v>
      </c>
      <c r="E248" s="170">
        <v>1</v>
      </c>
      <c r="F248" s="170">
        <v>1</v>
      </c>
      <c r="G248" s="170" t="s">
        <v>30</v>
      </c>
      <c r="H248" s="170">
        <v>0</v>
      </c>
      <c r="I248" s="187">
        <v>10000000</v>
      </c>
      <c r="J248" s="171">
        <v>10000000</v>
      </c>
      <c r="K248" s="170">
        <v>0</v>
      </c>
      <c r="L248" s="170">
        <v>0</v>
      </c>
      <c r="M248" s="160" t="s">
        <v>21</v>
      </c>
      <c r="N248" s="160" t="s">
        <v>22</v>
      </c>
      <c r="O248" s="160" t="s">
        <v>399</v>
      </c>
      <c r="P248" s="188">
        <v>7417700</v>
      </c>
      <c r="Q248" s="172" t="s">
        <v>400</v>
      </c>
      <c r="R248" s="189">
        <v>0</v>
      </c>
      <c r="S248" s="169">
        <v>1</v>
      </c>
    </row>
    <row r="249" spans="1:19" ht="199.5">
      <c r="A249" s="80">
        <v>81141601</v>
      </c>
      <c r="B249" s="159" t="s">
        <v>417</v>
      </c>
      <c r="C249" s="40">
        <v>3</v>
      </c>
      <c r="D249" s="40">
        <v>3</v>
      </c>
      <c r="E249" s="40">
        <v>1</v>
      </c>
      <c r="F249" s="40">
        <v>1</v>
      </c>
      <c r="G249" s="170" t="s">
        <v>30</v>
      </c>
      <c r="H249" s="190">
        <v>0</v>
      </c>
      <c r="I249" s="187">
        <v>6000000</v>
      </c>
      <c r="J249" s="171">
        <v>6000000</v>
      </c>
      <c r="K249" s="170">
        <v>0</v>
      </c>
      <c r="L249" s="170">
        <v>0</v>
      </c>
      <c r="M249" s="160" t="s">
        <v>21</v>
      </c>
      <c r="N249" s="160" t="s">
        <v>22</v>
      </c>
      <c r="O249" s="160" t="s">
        <v>399</v>
      </c>
      <c r="P249" s="160">
        <v>7417700</v>
      </c>
      <c r="Q249" s="160" t="s">
        <v>400</v>
      </c>
      <c r="R249" s="40">
        <v>0</v>
      </c>
      <c r="S249" s="169">
        <v>1</v>
      </c>
    </row>
    <row r="250" spans="1:19" ht="409.5">
      <c r="A250" s="80" t="s">
        <v>418</v>
      </c>
      <c r="B250" s="159" t="s">
        <v>419</v>
      </c>
      <c r="C250" s="160">
        <v>1</v>
      </c>
      <c r="D250" s="160">
        <v>2</v>
      </c>
      <c r="E250" s="160">
        <v>9</v>
      </c>
      <c r="F250" s="160">
        <v>1</v>
      </c>
      <c r="G250" s="160" t="s">
        <v>53</v>
      </c>
      <c r="H250" s="40">
        <v>0</v>
      </c>
      <c r="I250" s="187">
        <f>2000000+9000000+2000000</f>
        <v>13000000</v>
      </c>
      <c r="J250" s="173">
        <v>13000000</v>
      </c>
      <c r="K250" s="40">
        <v>0</v>
      </c>
      <c r="L250" s="40">
        <v>0</v>
      </c>
      <c r="M250" s="160" t="s">
        <v>21</v>
      </c>
      <c r="N250" s="160" t="s">
        <v>22</v>
      </c>
      <c r="O250" s="160" t="s">
        <v>399</v>
      </c>
      <c r="P250" s="160">
        <v>7417700</v>
      </c>
      <c r="Q250" s="160" t="s">
        <v>400</v>
      </c>
      <c r="R250" s="40">
        <v>0</v>
      </c>
      <c r="S250" s="169">
        <v>1</v>
      </c>
    </row>
    <row r="251" spans="1:19" ht="171">
      <c r="A251" s="80" t="s">
        <v>420</v>
      </c>
      <c r="B251" s="159" t="s">
        <v>421</v>
      </c>
      <c r="C251" s="160">
        <v>1</v>
      </c>
      <c r="D251" s="160">
        <v>2</v>
      </c>
      <c r="E251" s="160">
        <v>9</v>
      </c>
      <c r="F251" s="160">
        <v>1</v>
      </c>
      <c r="G251" s="160" t="s">
        <v>53</v>
      </c>
      <c r="H251" s="160">
        <v>0</v>
      </c>
      <c r="I251" s="187">
        <f>10000000+17000000+4000000</f>
        <v>31000000</v>
      </c>
      <c r="J251" s="187">
        <v>31000000</v>
      </c>
      <c r="K251" s="160">
        <v>0</v>
      </c>
      <c r="L251" s="160">
        <v>0</v>
      </c>
      <c r="M251" s="160" t="s">
        <v>21</v>
      </c>
      <c r="N251" s="160" t="s">
        <v>22</v>
      </c>
      <c r="O251" s="160" t="s">
        <v>399</v>
      </c>
      <c r="P251" s="160">
        <v>7417700</v>
      </c>
      <c r="Q251" s="160" t="s">
        <v>400</v>
      </c>
      <c r="R251" s="160">
        <v>1</v>
      </c>
      <c r="S251" s="169">
        <v>1</v>
      </c>
    </row>
    <row r="252" spans="1:19" ht="409.5">
      <c r="A252" s="174" t="s">
        <v>422</v>
      </c>
      <c r="B252" s="175" t="s">
        <v>423</v>
      </c>
      <c r="C252" s="176">
        <v>1</v>
      </c>
      <c r="D252" s="176">
        <v>2</v>
      </c>
      <c r="E252" s="176">
        <v>9</v>
      </c>
      <c r="F252" s="174">
        <v>1</v>
      </c>
      <c r="G252" s="174" t="s">
        <v>53</v>
      </c>
      <c r="H252" s="174">
        <v>0</v>
      </c>
      <c r="I252" s="177">
        <v>30000000</v>
      </c>
      <c r="J252" s="178">
        <v>30000000</v>
      </c>
      <c r="K252" s="174">
        <v>0</v>
      </c>
      <c r="L252" s="174">
        <v>0</v>
      </c>
      <c r="M252" s="160" t="s">
        <v>21</v>
      </c>
      <c r="N252" s="160" t="s">
        <v>22</v>
      </c>
      <c r="O252" s="165" t="s">
        <v>399</v>
      </c>
      <c r="P252" s="174">
        <f t="shared" ref="P252:Q252" si="0">P251</f>
        <v>7417700</v>
      </c>
      <c r="Q252" s="179" t="str">
        <f t="shared" si="0"/>
        <v>secretariainterior@quindio.gov.co</v>
      </c>
      <c r="R252" s="169">
        <v>1</v>
      </c>
      <c r="S252" s="169">
        <v>0</v>
      </c>
    </row>
    <row r="253" spans="1:19" ht="342">
      <c r="A253" s="160" t="s">
        <v>424</v>
      </c>
      <c r="B253" s="164" t="s">
        <v>425</v>
      </c>
      <c r="C253" s="40">
        <v>1</v>
      </c>
      <c r="D253" s="40">
        <v>2</v>
      </c>
      <c r="E253" s="40">
        <v>1</v>
      </c>
      <c r="F253" s="40">
        <v>1</v>
      </c>
      <c r="G253" s="180" t="s">
        <v>74</v>
      </c>
      <c r="H253" s="40">
        <v>0</v>
      </c>
      <c r="I253" s="187">
        <f>10000000+9000000</f>
        <v>19000000</v>
      </c>
      <c r="J253" s="187">
        <v>19000000</v>
      </c>
      <c r="K253" s="40">
        <v>0</v>
      </c>
      <c r="L253" s="40">
        <v>0</v>
      </c>
      <c r="M253" s="160" t="s">
        <v>21</v>
      </c>
      <c r="N253" s="160" t="s">
        <v>22</v>
      </c>
      <c r="O253" s="165" t="s">
        <v>399</v>
      </c>
      <c r="P253" s="40">
        <v>7417700</v>
      </c>
      <c r="Q253" s="179" t="s">
        <v>400</v>
      </c>
      <c r="R253" s="40">
        <v>0</v>
      </c>
      <c r="S253" s="40">
        <v>1</v>
      </c>
    </row>
    <row r="254" spans="1:19" ht="171">
      <c r="A254" s="80">
        <v>80131503</v>
      </c>
      <c r="B254" s="159" t="s">
        <v>426</v>
      </c>
      <c r="C254" s="40">
        <v>1</v>
      </c>
      <c r="D254" s="40">
        <v>1</v>
      </c>
      <c r="E254" s="40">
        <v>11</v>
      </c>
      <c r="F254" s="40">
        <v>1</v>
      </c>
      <c r="G254" s="160" t="s">
        <v>20</v>
      </c>
      <c r="H254" s="40">
        <v>0</v>
      </c>
      <c r="I254" s="187">
        <v>27000000</v>
      </c>
      <c r="J254" s="173">
        <v>27000000</v>
      </c>
      <c r="K254" s="40">
        <v>0</v>
      </c>
      <c r="L254" s="40">
        <v>0</v>
      </c>
      <c r="M254" s="160" t="s">
        <v>21</v>
      </c>
      <c r="N254" s="160" t="s">
        <v>22</v>
      </c>
      <c r="O254" s="160" t="s">
        <v>404</v>
      </c>
      <c r="P254" s="160">
        <v>7417700</v>
      </c>
      <c r="Q254" s="160" t="s">
        <v>400</v>
      </c>
      <c r="R254" s="40">
        <v>0</v>
      </c>
      <c r="S254" s="40">
        <v>1</v>
      </c>
    </row>
    <row r="255" spans="1:19" ht="114">
      <c r="A255" s="80" t="s">
        <v>427</v>
      </c>
      <c r="B255" s="159" t="s">
        <v>428</v>
      </c>
      <c r="C255" s="40">
        <v>1</v>
      </c>
      <c r="D255" s="40">
        <v>1</v>
      </c>
      <c r="E255" s="40">
        <v>1</v>
      </c>
      <c r="F255" s="40">
        <v>1</v>
      </c>
      <c r="G255" s="160" t="s">
        <v>30</v>
      </c>
      <c r="H255" s="40">
        <v>0</v>
      </c>
      <c r="I255" s="187">
        <v>5000000</v>
      </c>
      <c r="J255" s="173">
        <v>5000000</v>
      </c>
      <c r="K255" s="40">
        <v>0</v>
      </c>
      <c r="L255" s="40">
        <v>0</v>
      </c>
      <c r="M255" s="160" t="s">
        <v>21</v>
      </c>
      <c r="N255" s="160" t="s">
        <v>22</v>
      </c>
      <c r="O255" s="160" t="s">
        <v>404</v>
      </c>
      <c r="P255" s="160">
        <v>7417700</v>
      </c>
      <c r="Q255" s="160" t="s">
        <v>400</v>
      </c>
      <c r="R255" s="40">
        <v>0</v>
      </c>
      <c r="S255" s="40">
        <v>1</v>
      </c>
    </row>
    <row r="256" spans="1:19" ht="356.25">
      <c r="A256" s="80" t="s">
        <v>429</v>
      </c>
      <c r="B256" s="159" t="s">
        <v>430</v>
      </c>
      <c r="C256" s="40">
        <v>3</v>
      </c>
      <c r="D256" s="40">
        <v>4</v>
      </c>
      <c r="E256" s="40">
        <v>1</v>
      </c>
      <c r="F256" s="40">
        <v>1</v>
      </c>
      <c r="G256" s="160" t="s">
        <v>30</v>
      </c>
      <c r="H256" s="40">
        <v>0</v>
      </c>
      <c r="I256" s="187">
        <v>25000000</v>
      </c>
      <c r="J256" s="173">
        <v>25000000</v>
      </c>
      <c r="K256" s="40">
        <v>0</v>
      </c>
      <c r="L256" s="40">
        <v>0</v>
      </c>
      <c r="M256" s="160" t="s">
        <v>21</v>
      </c>
      <c r="N256" s="160" t="s">
        <v>22</v>
      </c>
      <c r="O256" s="160" t="s">
        <v>404</v>
      </c>
      <c r="P256" s="160">
        <v>7417700</v>
      </c>
      <c r="Q256" s="160" t="s">
        <v>400</v>
      </c>
      <c r="R256" s="40">
        <v>0</v>
      </c>
      <c r="S256" s="40">
        <v>1</v>
      </c>
    </row>
    <row r="257" spans="1:19" ht="156.75">
      <c r="A257" s="80" t="s">
        <v>431</v>
      </c>
      <c r="B257" s="159" t="s">
        <v>432</v>
      </c>
      <c r="C257" s="40">
        <v>1</v>
      </c>
      <c r="D257" s="40">
        <v>1</v>
      </c>
      <c r="E257" s="40">
        <v>1</v>
      </c>
      <c r="F257" s="40">
        <v>1</v>
      </c>
      <c r="G257" s="160" t="s">
        <v>30</v>
      </c>
      <c r="H257" s="40">
        <v>0</v>
      </c>
      <c r="I257" s="187">
        <v>15000000</v>
      </c>
      <c r="J257" s="173">
        <v>15000000</v>
      </c>
      <c r="K257" s="40">
        <v>0</v>
      </c>
      <c r="L257" s="40">
        <v>0</v>
      </c>
      <c r="M257" s="160" t="s">
        <v>21</v>
      </c>
      <c r="N257" s="160" t="s">
        <v>22</v>
      </c>
      <c r="O257" s="160" t="s">
        <v>404</v>
      </c>
      <c r="P257" s="160">
        <v>7417700</v>
      </c>
      <c r="Q257" s="160" t="s">
        <v>400</v>
      </c>
      <c r="R257" s="40">
        <v>0</v>
      </c>
      <c r="S257" s="40">
        <v>1</v>
      </c>
    </row>
    <row r="258" spans="1:19" ht="156.75">
      <c r="A258" s="80" t="s">
        <v>433</v>
      </c>
      <c r="B258" s="159" t="s">
        <v>434</v>
      </c>
      <c r="C258" s="40">
        <v>2</v>
      </c>
      <c r="D258" s="40">
        <v>3</v>
      </c>
      <c r="E258" s="40">
        <v>1</v>
      </c>
      <c r="F258" s="40">
        <v>1</v>
      </c>
      <c r="G258" s="160" t="s">
        <v>30</v>
      </c>
      <c r="H258" s="40">
        <v>0</v>
      </c>
      <c r="I258" s="187">
        <v>15000000</v>
      </c>
      <c r="J258" s="173">
        <v>15000000</v>
      </c>
      <c r="K258" s="40">
        <v>0</v>
      </c>
      <c r="L258" s="40">
        <v>0</v>
      </c>
      <c r="M258" s="160" t="s">
        <v>21</v>
      </c>
      <c r="N258" s="160" t="s">
        <v>22</v>
      </c>
      <c r="O258" s="160" t="s">
        <v>404</v>
      </c>
      <c r="P258" s="160">
        <v>7417700</v>
      </c>
      <c r="Q258" s="160" t="s">
        <v>400</v>
      </c>
      <c r="R258" s="40">
        <v>0</v>
      </c>
      <c r="S258" s="40">
        <v>1</v>
      </c>
    </row>
    <row r="259" spans="1:19" ht="142.5">
      <c r="A259" s="160" t="s">
        <v>435</v>
      </c>
      <c r="B259" s="164" t="s">
        <v>436</v>
      </c>
      <c r="C259" s="160">
        <v>1</v>
      </c>
      <c r="D259" s="160">
        <v>2</v>
      </c>
      <c r="E259" s="160">
        <v>6</v>
      </c>
      <c r="F259" s="160">
        <v>1</v>
      </c>
      <c r="G259" s="180" t="s">
        <v>35</v>
      </c>
      <c r="H259" s="160">
        <v>0</v>
      </c>
      <c r="I259" s="187">
        <v>1450000000</v>
      </c>
      <c r="J259" s="187">
        <v>1450000000</v>
      </c>
      <c r="K259" s="160">
        <v>0</v>
      </c>
      <c r="L259" s="160">
        <v>0</v>
      </c>
      <c r="M259" s="160" t="s">
        <v>21</v>
      </c>
      <c r="N259" s="160" t="s">
        <v>22</v>
      </c>
      <c r="O259" s="165" t="s">
        <v>399</v>
      </c>
      <c r="P259" s="165">
        <v>7417700</v>
      </c>
      <c r="Q259" s="166" t="s">
        <v>400</v>
      </c>
      <c r="R259" s="160">
        <v>0</v>
      </c>
      <c r="S259" s="40">
        <v>1</v>
      </c>
    </row>
    <row r="260" spans="1:19" ht="256.5">
      <c r="A260" s="160">
        <v>76122202</v>
      </c>
      <c r="B260" s="164" t="s">
        <v>437</v>
      </c>
      <c r="C260" s="160">
        <v>1</v>
      </c>
      <c r="D260" s="160">
        <v>1</v>
      </c>
      <c r="E260" s="160">
        <v>11</v>
      </c>
      <c r="F260" s="160">
        <v>1</v>
      </c>
      <c r="G260" s="180" t="s">
        <v>30</v>
      </c>
      <c r="H260" s="160">
        <v>0</v>
      </c>
      <c r="I260" s="187">
        <v>15000000</v>
      </c>
      <c r="J260" s="187">
        <v>15000000</v>
      </c>
      <c r="K260" s="160">
        <v>0</v>
      </c>
      <c r="L260" s="160">
        <v>0</v>
      </c>
      <c r="M260" s="160" t="s">
        <v>21</v>
      </c>
      <c r="N260" s="160" t="s">
        <v>22</v>
      </c>
      <c r="O260" s="165" t="s">
        <v>399</v>
      </c>
      <c r="P260" s="165">
        <v>7417700</v>
      </c>
      <c r="Q260" s="166" t="s">
        <v>400</v>
      </c>
      <c r="R260" s="160">
        <v>0</v>
      </c>
      <c r="S260" s="40">
        <v>1</v>
      </c>
    </row>
    <row r="261" spans="1:19" ht="114">
      <c r="A261" s="160">
        <v>78181701</v>
      </c>
      <c r="B261" s="164" t="s">
        <v>438</v>
      </c>
      <c r="C261" s="160">
        <v>1</v>
      </c>
      <c r="D261" s="160">
        <v>1</v>
      </c>
      <c r="E261" s="160">
        <v>11</v>
      </c>
      <c r="F261" s="160">
        <v>1</v>
      </c>
      <c r="G261" s="180" t="s">
        <v>28</v>
      </c>
      <c r="H261" s="160">
        <v>0</v>
      </c>
      <c r="I261" s="187">
        <v>100000000</v>
      </c>
      <c r="J261" s="187">
        <v>100000000</v>
      </c>
      <c r="K261" s="160">
        <v>0</v>
      </c>
      <c r="L261" s="160">
        <v>0</v>
      </c>
      <c r="M261" s="160" t="s">
        <v>21</v>
      </c>
      <c r="N261" s="160" t="s">
        <v>22</v>
      </c>
      <c r="O261" s="165" t="s">
        <v>399</v>
      </c>
      <c r="P261" s="165">
        <v>7417700</v>
      </c>
      <c r="Q261" s="166" t="s">
        <v>400</v>
      </c>
      <c r="R261" s="160">
        <v>0</v>
      </c>
      <c r="S261" s="40">
        <v>1</v>
      </c>
    </row>
    <row r="262" spans="1:19" ht="114">
      <c r="A262" s="160" t="s">
        <v>439</v>
      </c>
      <c r="B262" s="164" t="s">
        <v>440</v>
      </c>
      <c r="C262" s="160">
        <v>9</v>
      </c>
      <c r="D262" s="160">
        <v>10</v>
      </c>
      <c r="E262" s="160">
        <v>1</v>
      </c>
      <c r="F262" s="160">
        <v>1</v>
      </c>
      <c r="G262" s="180" t="s">
        <v>30</v>
      </c>
      <c r="H262" s="160">
        <v>0</v>
      </c>
      <c r="I262" s="187">
        <v>10000000</v>
      </c>
      <c r="J262" s="187">
        <v>10000000</v>
      </c>
      <c r="K262" s="160">
        <v>0</v>
      </c>
      <c r="L262" s="160">
        <v>0</v>
      </c>
      <c r="M262" s="160" t="s">
        <v>21</v>
      </c>
      <c r="N262" s="160" t="s">
        <v>22</v>
      </c>
      <c r="O262" s="165" t="s">
        <v>399</v>
      </c>
      <c r="P262" s="165">
        <v>7417700</v>
      </c>
      <c r="Q262" s="166" t="s">
        <v>400</v>
      </c>
      <c r="R262" s="160">
        <v>0</v>
      </c>
      <c r="S262" s="40">
        <v>1</v>
      </c>
    </row>
    <row r="263" spans="1:19" ht="128.25">
      <c r="A263" s="160" t="s">
        <v>439</v>
      </c>
      <c r="B263" s="164" t="s">
        <v>441</v>
      </c>
      <c r="C263" s="160">
        <v>8</v>
      </c>
      <c r="D263" s="160">
        <v>9</v>
      </c>
      <c r="E263" s="160">
        <v>1</v>
      </c>
      <c r="F263" s="160">
        <v>1</v>
      </c>
      <c r="G263" s="180" t="s">
        <v>30</v>
      </c>
      <c r="H263" s="160">
        <v>0</v>
      </c>
      <c r="I263" s="187">
        <v>10000000</v>
      </c>
      <c r="J263" s="187">
        <v>10000000</v>
      </c>
      <c r="K263" s="160">
        <v>0</v>
      </c>
      <c r="L263" s="160">
        <v>0</v>
      </c>
      <c r="M263" s="160" t="s">
        <v>21</v>
      </c>
      <c r="N263" s="160" t="s">
        <v>22</v>
      </c>
      <c r="O263" s="165" t="s">
        <v>399</v>
      </c>
      <c r="P263" s="165">
        <v>7417700</v>
      </c>
      <c r="Q263" s="166" t="s">
        <v>400</v>
      </c>
      <c r="R263" s="160">
        <v>0</v>
      </c>
      <c r="S263" s="40">
        <v>1</v>
      </c>
    </row>
    <row r="264" spans="1:19" ht="99.75">
      <c r="A264" s="180" t="s">
        <v>442</v>
      </c>
      <c r="B264" s="164" t="s">
        <v>443</v>
      </c>
      <c r="C264" s="160">
        <v>2</v>
      </c>
      <c r="D264" s="160">
        <v>3</v>
      </c>
      <c r="E264" s="160">
        <v>2</v>
      </c>
      <c r="F264" s="160">
        <v>1</v>
      </c>
      <c r="G264" s="191" t="s">
        <v>20</v>
      </c>
      <c r="H264" s="160">
        <v>0</v>
      </c>
      <c r="I264" s="187">
        <v>800000000</v>
      </c>
      <c r="J264" s="187">
        <v>800000000</v>
      </c>
      <c r="K264" s="160">
        <v>0</v>
      </c>
      <c r="L264" s="160">
        <v>0</v>
      </c>
      <c r="M264" s="160" t="s">
        <v>21</v>
      </c>
      <c r="N264" s="160" t="s">
        <v>22</v>
      </c>
      <c r="O264" s="165" t="s">
        <v>399</v>
      </c>
      <c r="P264" s="165">
        <v>7417700</v>
      </c>
      <c r="Q264" s="166" t="s">
        <v>400</v>
      </c>
      <c r="R264" s="160">
        <v>0</v>
      </c>
      <c r="S264" s="40">
        <v>1</v>
      </c>
    </row>
    <row r="265" spans="1:19" ht="99.75">
      <c r="A265" s="160">
        <v>72103301</v>
      </c>
      <c r="B265" s="164" t="s">
        <v>444</v>
      </c>
      <c r="C265" s="160">
        <v>3</v>
      </c>
      <c r="D265" s="160">
        <v>3</v>
      </c>
      <c r="E265" s="160">
        <v>1</v>
      </c>
      <c r="F265" s="160">
        <v>1</v>
      </c>
      <c r="G265" s="180" t="s">
        <v>20</v>
      </c>
      <c r="H265" s="160">
        <v>0</v>
      </c>
      <c r="I265" s="187">
        <v>20000000</v>
      </c>
      <c r="J265" s="187">
        <v>20000000</v>
      </c>
      <c r="K265" s="160">
        <v>0</v>
      </c>
      <c r="L265" s="160">
        <v>0</v>
      </c>
      <c r="M265" s="160" t="s">
        <v>21</v>
      </c>
      <c r="N265" s="160" t="s">
        <v>22</v>
      </c>
      <c r="O265" s="165" t="s">
        <v>399</v>
      </c>
      <c r="P265" s="165">
        <v>7417700</v>
      </c>
      <c r="Q265" s="166" t="s">
        <v>400</v>
      </c>
      <c r="R265" s="160">
        <v>0</v>
      </c>
      <c r="S265" s="40">
        <v>1</v>
      </c>
    </row>
    <row r="266" spans="1:19" ht="99.75">
      <c r="A266" s="180" t="s">
        <v>445</v>
      </c>
      <c r="B266" s="164" t="s">
        <v>446</v>
      </c>
      <c r="C266" s="40">
        <v>1</v>
      </c>
      <c r="D266" s="40">
        <v>1</v>
      </c>
      <c r="E266" s="40">
        <v>12</v>
      </c>
      <c r="F266" s="40">
        <v>1</v>
      </c>
      <c r="G266" s="191" t="s">
        <v>20</v>
      </c>
      <c r="H266" s="40">
        <v>0</v>
      </c>
      <c r="I266" s="187">
        <v>400000000</v>
      </c>
      <c r="J266" s="187">
        <v>400000000</v>
      </c>
      <c r="K266" s="40">
        <v>0</v>
      </c>
      <c r="L266" s="40">
        <v>0</v>
      </c>
      <c r="M266" s="160" t="s">
        <v>21</v>
      </c>
      <c r="N266" s="160" t="s">
        <v>22</v>
      </c>
      <c r="O266" s="165" t="s">
        <v>399</v>
      </c>
      <c r="P266" s="165">
        <v>7417700</v>
      </c>
      <c r="Q266" s="166" t="s">
        <v>400</v>
      </c>
      <c r="R266" s="160">
        <v>0</v>
      </c>
      <c r="S266" s="40">
        <v>1</v>
      </c>
    </row>
    <row r="267" spans="1:19" ht="283.5">
      <c r="A267" s="193">
        <v>80111701</v>
      </c>
      <c r="B267" s="192" t="s">
        <v>447</v>
      </c>
      <c r="C267" s="193">
        <v>1</v>
      </c>
      <c r="D267" s="193">
        <v>1</v>
      </c>
      <c r="E267" s="193">
        <v>330</v>
      </c>
      <c r="F267" s="193">
        <v>0</v>
      </c>
      <c r="G267" s="195" t="s">
        <v>20</v>
      </c>
      <c r="H267" s="193">
        <v>0</v>
      </c>
      <c r="I267" s="210">
        <v>61182000</v>
      </c>
      <c r="J267" s="210">
        <v>61182000</v>
      </c>
      <c r="K267" s="193">
        <v>0</v>
      </c>
      <c r="L267" s="193">
        <v>0</v>
      </c>
      <c r="M267" s="194" t="s">
        <v>448</v>
      </c>
      <c r="N267" s="195" t="s">
        <v>22</v>
      </c>
      <c r="O267" s="196" t="s">
        <v>449</v>
      </c>
      <c r="P267" s="195">
        <v>7417700</v>
      </c>
      <c r="Q267" s="211" t="s">
        <v>450</v>
      </c>
      <c r="R267" s="198">
        <v>0</v>
      </c>
      <c r="S267" s="198">
        <v>1</v>
      </c>
    </row>
    <row r="268" spans="1:19" ht="330.75">
      <c r="A268" s="193">
        <v>80111701</v>
      </c>
      <c r="B268" s="192" t="s">
        <v>451</v>
      </c>
      <c r="C268" s="193">
        <v>1</v>
      </c>
      <c r="D268" s="193">
        <v>1</v>
      </c>
      <c r="E268" s="193">
        <v>240</v>
      </c>
      <c r="F268" s="193">
        <v>0</v>
      </c>
      <c r="G268" s="195" t="s">
        <v>20</v>
      </c>
      <c r="H268" s="193">
        <v>0</v>
      </c>
      <c r="I268" s="210">
        <v>27000000</v>
      </c>
      <c r="J268" s="210">
        <v>27000000</v>
      </c>
      <c r="K268" s="193">
        <v>0</v>
      </c>
      <c r="L268" s="193">
        <v>0</v>
      </c>
      <c r="M268" s="194" t="s">
        <v>448</v>
      </c>
      <c r="N268" s="195" t="s">
        <v>22</v>
      </c>
      <c r="O268" s="196" t="s">
        <v>449</v>
      </c>
      <c r="P268" s="195">
        <v>7417700</v>
      </c>
      <c r="Q268" s="211" t="s">
        <v>450</v>
      </c>
      <c r="R268" s="198">
        <v>0</v>
      </c>
      <c r="S268" s="198">
        <v>1</v>
      </c>
    </row>
    <row r="269" spans="1:19" ht="141.75">
      <c r="A269" s="198">
        <v>82121500</v>
      </c>
      <c r="B269" s="192" t="s">
        <v>452</v>
      </c>
      <c r="C269" s="198">
        <v>2</v>
      </c>
      <c r="D269" s="198">
        <v>2</v>
      </c>
      <c r="E269" s="193">
        <v>45</v>
      </c>
      <c r="F269" s="193">
        <v>0</v>
      </c>
      <c r="G269" s="195" t="s">
        <v>53</v>
      </c>
      <c r="H269" s="193">
        <v>0</v>
      </c>
      <c r="I269" s="210">
        <v>8000000</v>
      </c>
      <c r="J269" s="210">
        <v>8000000</v>
      </c>
      <c r="K269" s="193">
        <v>0</v>
      </c>
      <c r="L269" s="193">
        <v>0</v>
      </c>
      <c r="M269" s="194" t="s">
        <v>448</v>
      </c>
      <c r="N269" s="195" t="s">
        <v>22</v>
      </c>
      <c r="O269" s="196" t="s">
        <v>449</v>
      </c>
      <c r="P269" s="195">
        <v>7417700</v>
      </c>
      <c r="Q269" s="211" t="s">
        <v>450</v>
      </c>
      <c r="R269" s="198">
        <v>0</v>
      </c>
      <c r="S269" s="198">
        <v>1</v>
      </c>
    </row>
    <row r="270" spans="1:19" ht="267.75">
      <c r="A270" s="193">
        <v>80111701</v>
      </c>
      <c r="B270" s="192" t="s">
        <v>453</v>
      </c>
      <c r="C270" s="193">
        <v>1</v>
      </c>
      <c r="D270" s="193">
        <v>1</v>
      </c>
      <c r="E270" s="193">
        <v>330</v>
      </c>
      <c r="F270" s="193">
        <v>0</v>
      </c>
      <c r="G270" s="195" t="s">
        <v>20</v>
      </c>
      <c r="H270" s="193">
        <v>0</v>
      </c>
      <c r="I270" s="210">
        <v>293230700</v>
      </c>
      <c r="J270" s="210">
        <v>293230700</v>
      </c>
      <c r="K270" s="193">
        <v>0</v>
      </c>
      <c r="L270" s="193">
        <v>0</v>
      </c>
      <c r="M270" s="194" t="s">
        <v>448</v>
      </c>
      <c r="N270" s="195" t="s">
        <v>22</v>
      </c>
      <c r="O270" s="196" t="s">
        <v>449</v>
      </c>
      <c r="P270" s="195">
        <v>7417700</v>
      </c>
      <c r="Q270" s="211" t="s">
        <v>450</v>
      </c>
      <c r="R270" s="198">
        <v>0</v>
      </c>
      <c r="S270" s="198">
        <v>1</v>
      </c>
    </row>
    <row r="271" spans="1:19" ht="315">
      <c r="A271" s="193">
        <v>80111701</v>
      </c>
      <c r="B271" s="192" t="s">
        <v>454</v>
      </c>
      <c r="C271" s="198">
        <v>1</v>
      </c>
      <c r="D271" s="198">
        <v>1</v>
      </c>
      <c r="E271" s="198">
        <v>330</v>
      </c>
      <c r="F271" s="193">
        <v>0</v>
      </c>
      <c r="G271" s="195" t="s">
        <v>20</v>
      </c>
      <c r="H271" s="193">
        <v>0</v>
      </c>
      <c r="I271" s="210">
        <v>30591000</v>
      </c>
      <c r="J271" s="210">
        <f>+I271</f>
        <v>30591000</v>
      </c>
      <c r="K271" s="193">
        <v>0</v>
      </c>
      <c r="L271" s="193">
        <v>0</v>
      </c>
      <c r="M271" s="194" t="s">
        <v>448</v>
      </c>
      <c r="N271" s="195" t="s">
        <v>22</v>
      </c>
      <c r="O271" s="196" t="s">
        <v>449</v>
      </c>
      <c r="P271" s="195">
        <v>7417700</v>
      </c>
      <c r="Q271" s="211" t="s">
        <v>450</v>
      </c>
      <c r="R271" s="198">
        <v>0</v>
      </c>
      <c r="S271" s="198">
        <v>1</v>
      </c>
    </row>
    <row r="272" spans="1:19" ht="315">
      <c r="A272" s="193">
        <v>80111701</v>
      </c>
      <c r="B272" s="192" t="s">
        <v>455</v>
      </c>
      <c r="C272" s="198">
        <v>1</v>
      </c>
      <c r="D272" s="198">
        <v>1</v>
      </c>
      <c r="E272" s="198">
        <v>330</v>
      </c>
      <c r="F272" s="193">
        <v>0</v>
      </c>
      <c r="G272" s="195" t="s">
        <v>20</v>
      </c>
      <c r="H272" s="193">
        <v>0</v>
      </c>
      <c r="I272" s="210">
        <f>37080000+30591000</f>
        <v>67671000</v>
      </c>
      <c r="J272" s="210">
        <f>+I272</f>
        <v>67671000</v>
      </c>
      <c r="K272" s="193">
        <v>0</v>
      </c>
      <c r="L272" s="193">
        <v>0</v>
      </c>
      <c r="M272" s="194" t="s">
        <v>448</v>
      </c>
      <c r="N272" s="195" t="s">
        <v>22</v>
      </c>
      <c r="O272" s="196" t="s">
        <v>449</v>
      </c>
      <c r="P272" s="195">
        <v>7417700</v>
      </c>
      <c r="Q272" s="211" t="s">
        <v>450</v>
      </c>
      <c r="R272" s="198">
        <v>0</v>
      </c>
      <c r="S272" s="198">
        <v>1</v>
      </c>
    </row>
    <row r="273" spans="1:19" ht="299.25">
      <c r="A273" s="198">
        <v>80111701</v>
      </c>
      <c r="B273" s="197" t="s">
        <v>456</v>
      </c>
      <c r="C273" s="198">
        <v>1</v>
      </c>
      <c r="D273" s="198">
        <v>1</v>
      </c>
      <c r="E273" s="198">
        <v>330</v>
      </c>
      <c r="F273" s="193">
        <v>0</v>
      </c>
      <c r="G273" s="195" t="s">
        <v>20</v>
      </c>
      <c r="H273" s="193">
        <v>0</v>
      </c>
      <c r="I273" s="210">
        <f>30591000+30591000+30591000</f>
        <v>91773000</v>
      </c>
      <c r="J273" s="210">
        <f>+I273</f>
        <v>91773000</v>
      </c>
      <c r="K273" s="193">
        <v>0</v>
      </c>
      <c r="L273" s="193">
        <v>0</v>
      </c>
      <c r="M273" s="194" t="s">
        <v>448</v>
      </c>
      <c r="N273" s="195" t="s">
        <v>22</v>
      </c>
      <c r="O273" s="196" t="s">
        <v>449</v>
      </c>
      <c r="P273" s="195">
        <v>7417700</v>
      </c>
      <c r="Q273" s="211" t="s">
        <v>450</v>
      </c>
      <c r="R273" s="198">
        <v>0</v>
      </c>
      <c r="S273" s="198">
        <v>1</v>
      </c>
    </row>
    <row r="274" spans="1:19" ht="236.25">
      <c r="A274" s="198">
        <v>80111701</v>
      </c>
      <c r="B274" s="192" t="s">
        <v>457</v>
      </c>
      <c r="C274" s="198">
        <v>1</v>
      </c>
      <c r="D274" s="198">
        <v>1</v>
      </c>
      <c r="E274" s="198">
        <v>330</v>
      </c>
      <c r="F274" s="193">
        <v>0</v>
      </c>
      <c r="G274" s="195" t="s">
        <v>20</v>
      </c>
      <c r="H274" s="193">
        <v>0</v>
      </c>
      <c r="I274" s="210">
        <v>71317200</v>
      </c>
      <c r="J274" s="210">
        <f>+I274</f>
        <v>71317200</v>
      </c>
      <c r="K274" s="193">
        <v>0</v>
      </c>
      <c r="L274" s="193">
        <v>0</v>
      </c>
      <c r="M274" s="194" t="s">
        <v>448</v>
      </c>
      <c r="N274" s="195" t="s">
        <v>22</v>
      </c>
      <c r="O274" s="196" t="s">
        <v>449</v>
      </c>
      <c r="P274" s="195">
        <v>7417700</v>
      </c>
      <c r="Q274" s="211" t="s">
        <v>450</v>
      </c>
      <c r="R274" s="198">
        <v>0</v>
      </c>
      <c r="S274" s="198">
        <v>1</v>
      </c>
    </row>
    <row r="275" spans="1:19" ht="94.5">
      <c r="A275" s="198">
        <v>81112501</v>
      </c>
      <c r="B275" s="192" t="s">
        <v>458</v>
      </c>
      <c r="C275" s="212">
        <v>12</v>
      </c>
      <c r="D275" s="193">
        <v>12</v>
      </c>
      <c r="E275" s="193">
        <v>15</v>
      </c>
      <c r="F275" s="193">
        <v>0</v>
      </c>
      <c r="G275" s="213" t="s">
        <v>20</v>
      </c>
      <c r="H275" s="210">
        <v>0</v>
      </c>
      <c r="I275" s="210">
        <v>25000000</v>
      </c>
      <c r="J275" s="210">
        <f>+I275</f>
        <v>25000000</v>
      </c>
      <c r="K275" s="193">
        <v>0</v>
      </c>
      <c r="L275" s="193">
        <v>0</v>
      </c>
      <c r="M275" s="194" t="s">
        <v>448</v>
      </c>
      <c r="N275" s="195" t="s">
        <v>22</v>
      </c>
      <c r="O275" s="196" t="s">
        <v>449</v>
      </c>
      <c r="P275" s="195">
        <v>7417700</v>
      </c>
      <c r="Q275" s="211" t="s">
        <v>450</v>
      </c>
      <c r="R275" s="198">
        <v>0</v>
      </c>
      <c r="S275" s="198">
        <v>1</v>
      </c>
    </row>
    <row r="276" spans="1:19" ht="346.5">
      <c r="A276" s="198">
        <v>80111701</v>
      </c>
      <c r="B276" s="201" t="s">
        <v>459</v>
      </c>
      <c r="C276" s="198">
        <v>1</v>
      </c>
      <c r="D276" s="198">
        <v>1</v>
      </c>
      <c r="E276" s="198">
        <v>330</v>
      </c>
      <c r="F276" s="198">
        <v>0</v>
      </c>
      <c r="G276" s="195" t="s">
        <v>20</v>
      </c>
      <c r="H276" s="198">
        <v>0</v>
      </c>
      <c r="I276" s="214">
        <v>16042250</v>
      </c>
      <c r="J276" s="214">
        <v>16042250</v>
      </c>
      <c r="K276" s="198">
        <v>0</v>
      </c>
      <c r="L276" s="198">
        <v>0</v>
      </c>
      <c r="M276" s="194" t="s">
        <v>448</v>
      </c>
      <c r="N276" s="195" t="s">
        <v>22</v>
      </c>
      <c r="O276" s="196" t="s">
        <v>449</v>
      </c>
      <c r="P276" s="195">
        <v>7417700</v>
      </c>
      <c r="Q276" s="211" t="s">
        <v>450</v>
      </c>
      <c r="R276" s="198">
        <v>0</v>
      </c>
      <c r="S276" s="198">
        <v>1</v>
      </c>
    </row>
    <row r="277" spans="1:19" ht="346.5">
      <c r="A277" s="199">
        <v>80111701</v>
      </c>
      <c r="B277" s="201" t="s">
        <v>460</v>
      </c>
      <c r="C277" s="199">
        <v>1</v>
      </c>
      <c r="D277" s="199">
        <v>1</v>
      </c>
      <c r="E277" s="199">
        <v>330</v>
      </c>
      <c r="F277" s="199">
        <v>0</v>
      </c>
      <c r="G277" s="215" t="s">
        <v>20</v>
      </c>
      <c r="H277" s="199">
        <v>0</v>
      </c>
      <c r="I277" s="216">
        <v>110292500</v>
      </c>
      <c r="J277" s="216">
        <v>110292500</v>
      </c>
      <c r="K277" s="199">
        <v>0</v>
      </c>
      <c r="L277" s="199">
        <v>0</v>
      </c>
      <c r="M277" s="194" t="s">
        <v>448</v>
      </c>
      <c r="N277" s="195" t="s">
        <v>22</v>
      </c>
      <c r="O277" s="217" t="s">
        <v>449</v>
      </c>
      <c r="P277" s="195">
        <v>7417700</v>
      </c>
      <c r="Q277" s="218" t="s">
        <v>450</v>
      </c>
      <c r="R277" s="198">
        <v>0</v>
      </c>
      <c r="S277" s="198">
        <v>1</v>
      </c>
    </row>
    <row r="278" spans="1:19" ht="78.75">
      <c r="A278" s="200">
        <v>56101700</v>
      </c>
      <c r="B278" s="197" t="s">
        <v>461</v>
      </c>
      <c r="C278" s="219">
        <v>3</v>
      </c>
      <c r="D278" s="195">
        <v>3</v>
      </c>
      <c r="E278" s="195">
        <v>30</v>
      </c>
      <c r="F278" s="195">
        <v>0</v>
      </c>
      <c r="G278" s="195" t="s">
        <v>30</v>
      </c>
      <c r="H278" s="195">
        <v>0</v>
      </c>
      <c r="I278" s="220">
        <v>5000000</v>
      </c>
      <c r="J278" s="220">
        <f>+I278</f>
        <v>5000000</v>
      </c>
      <c r="K278" s="220">
        <v>0</v>
      </c>
      <c r="L278" s="195">
        <v>0</v>
      </c>
      <c r="M278" s="194" t="s">
        <v>448</v>
      </c>
      <c r="N278" s="195" t="s">
        <v>22</v>
      </c>
      <c r="O278" s="196" t="s">
        <v>462</v>
      </c>
      <c r="P278" s="195">
        <v>7417700</v>
      </c>
      <c r="Q278" s="211" t="s">
        <v>450</v>
      </c>
      <c r="R278" s="198">
        <v>0</v>
      </c>
      <c r="S278" s="198">
        <v>1</v>
      </c>
    </row>
    <row r="279" spans="1:19" ht="126">
      <c r="A279" s="221">
        <v>82121500</v>
      </c>
      <c r="B279" s="197" t="s">
        <v>463</v>
      </c>
      <c r="C279" s="219">
        <v>3</v>
      </c>
      <c r="D279" s="195">
        <v>3</v>
      </c>
      <c r="E279" s="195">
        <v>270</v>
      </c>
      <c r="F279" s="195">
        <v>0</v>
      </c>
      <c r="G279" s="195" t="s">
        <v>30</v>
      </c>
      <c r="H279" s="195">
        <v>0</v>
      </c>
      <c r="I279" s="220">
        <v>15000000</v>
      </c>
      <c r="J279" s="220">
        <v>14000000</v>
      </c>
      <c r="K279" s="220">
        <v>0</v>
      </c>
      <c r="L279" s="195">
        <v>0</v>
      </c>
      <c r="M279" s="194" t="s">
        <v>448</v>
      </c>
      <c r="N279" s="195" t="s">
        <v>22</v>
      </c>
      <c r="O279" s="196" t="s">
        <v>462</v>
      </c>
      <c r="P279" s="195">
        <v>7417700</v>
      </c>
      <c r="Q279" s="211" t="s">
        <v>450</v>
      </c>
      <c r="R279" s="198">
        <v>0</v>
      </c>
      <c r="S279" s="198">
        <v>1</v>
      </c>
    </row>
    <row r="280" spans="1:19" ht="126">
      <c r="A280" s="199" t="s">
        <v>464</v>
      </c>
      <c r="B280" s="197" t="s">
        <v>465</v>
      </c>
      <c r="C280" s="195">
        <v>3</v>
      </c>
      <c r="D280" s="195">
        <v>3</v>
      </c>
      <c r="E280" s="195">
        <v>150</v>
      </c>
      <c r="F280" s="195">
        <v>0</v>
      </c>
      <c r="G280" s="195" t="s">
        <v>20</v>
      </c>
      <c r="H280" s="195">
        <v>0</v>
      </c>
      <c r="I280" s="220">
        <v>40000000</v>
      </c>
      <c r="J280" s="220">
        <v>40000000</v>
      </c>
      <c r="K280" s="220">
        <v>0</v>
      </c>
      <c r="L280" s="195">
        <v>0</v>
      </c>
      <c r="M280" s="194" t="s">
        <v>448</v>
      </c>
      <c r="N280" s="195" t="s">
        <v>22</v>
      </c>
      <c r="O280" s="196" t="s">
        <v>462</v>
      </c>
      <c r="P280" s="195">
        <v>7417700</v>
      </c>
      <c r="Q280" s="211" t="s">
        <v>450</v>
      </c>
      <c r="R280" s="198">
        <v>0</v>
      </c>
      <c r="S280" s="198">
        <v>1</v>
      </c>
    </row>
    <row r="281" spans="1:19" ht="283.5">
      <c r="A281" s="199">
        <v>80111701</v>
      </c>
      <c r="B281" s="201" t="s">
        <v>466</v>
      </c>
      <c r="C281" s="199">
        <v>1</v>
      </c>
      <c r="D281" s="199">
        <v>1</v>
      </c>
      <c r="E281" s="199">
        <v>120</v>
      </c>
      <c r="F281" s="199">
        <v>0</v>
      </c>
      <c r="G281" s="215" t="s">
        <v>20</v>
      </c>
      <c r="H281" s="199">
        <v>0</v>
      </c>
      <c r="I281" s="222">
        <v>10000000</v>
      </c>
      <c r="J281" s="222">
        <v>11000000</v>
      </c>
      <c r="K281" s="199">
        <v>0</v>
      </c>
      <c r="L281" s="199">
        <v>0</v>
      </c>
      <c r="M281" s="194" t="s">
        <v>448</v>
      </c>
      <c r="N281" s="195" t="s">
        <v>22</v>
      </c>
      <c r="O281" s="217" t="s">
        <v>449</v>
      </c>
      <c r="P281" s="195">
        <v>7417700</v>
      </c>
      <c r="Q281" s="218" t="s">
        <v>450</v>
      </c>
      <c r="R281" s="198">
        <v>0</v>
      </c>
      <c r="S281" s="198">
        <v>1</v>
      </c>
    </row>
    <row r="282" spans="1:19" ht="110.25">
      <c r="A282" s="199" t="s">
        <v>467</v>
      </c>
      <c r="B282" s="201" t="s">
        <v>468</v>
      </c>
      <c r="C282" s="199">
        <v>2</v>
      </c>
      <c r="D282" s="199">
        <v>2</v>
      </c>
      <c r="E282" s="199">
        <v>300</v>
      </c>
      <c r="F282" s="199">
        <v>0</v>
      </c>
      <c r="G282" s="215" t="s">
        <v>53</v>
      </c>
      <c r="H282" s="199">
        <v>0</v>
      </c>
      <c r="I282" s="222">
        <v>15000000</v>
      </c>
      <c r="J282" s="222">
        <v>15000000</v>
      </c>
      <c r="K282" s="199">
        <v>0</v>
      </c>
      <c r="L282" s="199">
        <v>0</v>
      </c>
      <c r="M282" s="194" t="s">
        <v>448</v>
      </c>
      <c r="N282" s="195" t="s">
        <v>22</v>
      </c>
      <c r="O282" s="217" t="s">
        <v>449</v>
      </c>
      <c r="P282" s="195">
        <v>7417700</v>
      </c>
      <c r="Q282" s="218" t="s">
        <v>450</v>
      </c>
      <c r="R282" s="198">
        <v>1</v>
      </c>
      <c r="S282" s="198">
        <v>0</v>
      </c>
    </row>
    <row r="283" spans="1:19" ht="204.75">
      <c r="A283" s="223" t="s">
        <v>469</v>
      </c>
      <c r="B283" s="202" t="s">
        <v>470</v>
      </c>
      <c r="C283" s="199">
        <v>2</v>
      </c>
      <c r="D283" s="199">
        <v>2</v>
      </c>
      <c r="E283" s="199">
        <v>300</v>
      </c>
      <c r="F283" s="199">
        <v>0</v>
      </c>
      <c r="G283" s="215" t="s">
        <v>30</v>
      </c>
      <c r="H283" s="199">
        <v>0</v>
      </c>
      <c r="I283" s="222">
        <v>30000000</v>
      </c>
      <c r="J283" s="222">
        <v>30000000</v>
      </c>
      <c r="K283" s="199">
        <v>0</v>
      </c>
      <c r="L283" s="199">
        <v>0</v>
      </c>
      <c r="M283" s="194" t="s">
        <v>448</v>
      </c>
      <c r="N283" s="195" t="s">
        <v>22</v>
      </c>
      <c r="O283" s="217" t="s">
        <v>449</v>
      </c>
      <c r="P283" s="195">
        <v>7417700</v>
      </c>
      <c r="Q283" s="218" t="s">
        <v>450</v>
      </c>
      <c r="R283" s="198">
        <v>0</v>
      </c>
      <c r="S283" s="198">
        <v>1</v>
      </c>
    </row>
    <row r="284" spans="1:19" ht="126">
      <c r="A284" s="199" t="s">
        <v>471</v>
      </c>
      <c r="B284" s="201" t="s">
        <v>472</v>
      </c>
      <c r="C284" s="199">
        <v>2</v>
      </c>
      <c r="D284" s="199">
        <v>2</v>
      </c>
      <c r="E284" s="199">
        <v>300</v>
      </c>
      <c r="F284" s="199">
        <v>0</v>
      </c>
      <c r="G284" s="215" t="s">
        <v>30</v>
      </c>
      <c r="H284" s="199">
        <v>0</v>
      </c>
      <c r="I284" s="222">
        <v>15000000</v>
      </c>
      <c r="J284" s="222">
        <v>15000000</v>
      </c>
      <c r="K284" s="199">
        <v>0</v>
      </c>
      <c r="L284" s="199">
        <v>0</v>
      </c>
      <c r="M284" s="194" t="s">
        <v>448</v>
      </c>
      <c r="N284" s="195" t="s">
        <v>22</v>
      </c>
      <c r="O284" s="217" t="s">
        <v>449</v>
      </c>
      <c r="P284" s="195">
        <v>7417700</v>
      </c>
      <c r="Q284" s="218" t="s">
        <v>450</v>
      </c>
      <c r="R284" s="198">
        <v>0</v>
      </c>
      <c r="S284" s="198">
        <v>1</v>
      </c>
    </row>
    <row r="285" spans="1:19" ht="110.25">
      <c r="A285" s="199">
        <v>82121500</v>
      </c>
      <c r="B285" s="201" t="s">
        <v>473</v>
      </c>
      <c r="C285" s="199">
        <v>2</v>
      </c>
      <c r="D285" s="199">
        <v>2</v>
      </c>
      <c r="E285" s="199">
        <v>300</v>
      </c>
      <c r="F285" s="199">
        <v>0</v>
      </c>
      <c r="G285" s="215" t="s">
        <v>30</v>
      </c>
      <c r="H285" s="199">
        <v>0</v>
      </c>
      <c r="I285" s="222">
        <v>10000000</v>
      </c>
      <c r="J285" s="222">
        <v>10000000</v>
      </c>
      <c r="K285" s="199">
        <v>0</v>
      </c>
      <c r="L285" s="199">
        <v>0</v>
      </c>
      <c r="M285" s="194" t="s">
        <v>448</v>
      </c>
      <c r="N285" s="195" t="s">
        <v>22</v>
      </c>
      <c r="O285" s="217" t="s">
        <v>449</v>
      </c>
      <c r="P285" s="195">
        <v>7417700</v>
      </c>
      <c r="Q285" s="218" t="s">
        <v>450</v>
      </c>
      <c r="R285" s="198">
        <v>0</v>
      </c>
      <c r="S285" s="198">
        <v>1</v>
      </c>
    </row>
    <row r="286" spans="1:19" ht="285">
      <c r="A286" s="224">
        <v>80111701</v>
      </c>
      <c r="B286" s="225" t="s">
        <v>474</v>
      </c>
      <c r="C286" s="203">
        <v>1</v>
      </c>
      <c r="D286" s="203">
        <v>1</v>
      </c>
      <c r="E286" s="203">
        <v>330</v>
      </c>
      <c r="F286" s="203">
        <v>0</v>
      </c>
      <c r="G286" s="226" t="s">
        <v>20</v>
      </c>
      <c r="H286" s="203">
        <v>0</v>
      </c>
      <c r="I286" s="204">
        <f>3500000*11.5*2</f>
        <v>80500000</v>
      </c>
      <c r="J286" s="204">
        <f>3500000*11.5*2</f>
        <v>80500000</v>
      </c>
      <c r="K286" s="203">
        <v>0</v>
      </c>
      <c r="L286" s="203">
        <v>0</v>
      </c>
      <c r="M286" s="194" t="s">
        <v>448</v>
      </c>
      <c r="N286" s="195" t="s">
        <v>22</v>
      </c>
      <c r="O286" s="227" t="s">
        <v>449</v>
      </c>
      <c r="P286" s="195">
        <v>7417700</v>
      </c>
      <c r="Q286" s="228" t="s">
        <v>450</v>
      </c>
      <c r="R286" s="205">
        <v>0</v>
      </c>
      <c r="S286" s="205">
        <v>1</v>
      </c>
    </row>
    <row r="287" spans="1:19" ht="285">
      <c r="A287" s="155">
        <v>80111701</v>
      </c>
      <c r="B287" s="225" t="s">
        <v>475</v>
      </c>
      <c r="C287" s="206">
        <v>1</v>
      </c>
      <c r="D287" s="207">
        <v>1</v>
      </c>
      <c r="E287" s="207">
        <v>330</v>
      </c>
      <c r="F287" s="203">
        <v>0</v>
      </c>
      <c r="G287" s="226" t="s">
        <v>20</v>
      </c>
      <c r="H287" s="207">
        <v>0</v>
      </c>
      <c r="I287" s="204">
        <f>2500000*2*11.5</f>
        <v>57500000</v>
      </c>
      <c r="J287" s="204">
        <f>2500000*2*11.5</f>
        <v>57500000</v>
      </c>
      <c r="K287" s="207">
        <v>0</v>
      </c>
      <c r="L287" s="203">
        <v>0</v>
      </c>
      <c r="M287" s="194" t="s">
        <v>448</v>
      </c>
      <c r="N287" s="195" t="s">
        <v>22</v>
      </c>
      <c r="O287" s="227" t="s">
        <v>449</v>
      </c>
      <c r="P287" s="195">
        <v>7417700</v>
      </c>
      <c r="Q287" s="228" t="s">
        <v>450</v>
      </c>
      <c r="R287" s="205">
        <v>0</v>
      </c>
      <c r="S287" s="205">
        <v>1</v>
      </c>
    </row>
    <row r="288" spans="1:19" ht="180">
      <c r="A288" s="155">
        <v>80111701</v>
      </c>
      <c r="B288" s="225" t="s">
        <v>476</v>
      </c>
      <c r="C288" s="206">
        <v>1</v>
      </c>
      <c r="D288" s="207">
        <v>1</v>
      </c>
      <c r="E288" s="207">
        <v>330</v>
      </c>
      <c r="F288" s="203">
        <v>0</v>
      </c>
      <c r="G288" s="226" t="s">
        <v>20</v>
      </c>
      <c r="H288" s="207">
        <v>0</v>
      </c>
      <c r="I288" s="204">
        <f>4000000*2*11.5</f>
        <v>92000000</v>
      </c>
      <c r="J288" s="204">
        <f>4000000*2*11.5</f>
        <v>92000000</v>
      </c>
      <c r="K288" s="207">
        <v>0</v>
      </c>
      <c r="L288" s="203">
        <v>0</v>
      </c>
      <c r="M288" s="194" t="s">
        <v>448</v>
      </c>
      <c r="N288" s="195" t="s">
        <v>22</v>
      </c>
      <c r="O288" s="227" t="s">
        <v>449</v>
      </c>
      <c r="P288" s="195">
        <v>7417700</v>
      </c>
      <c r="Q288" s="228" t="s">
        <v>450</v>
      </c>
      <c r="R288" s="205">
        <v>0</v>
      </c>
      <c r="S288" s="205">
        <v>1</v>
      </c>
    </row>
    <row r="289" spans="1:19" ht="195">
      <c r="A289" s="155">
        <v>80111701</v>
      </c>
      <c r="B289" s="229" t="s">
        <v>477</v>
      </c>
      <c r="C289" s="206">
        <v>1</v>
      </c>
      <c r="D289" s="207">
        <v>1</v>
      </c>
      <c r="E289" s="207">
        <f>30*11</f>
        <v>330</v>
      </c>
      <c r="F289" s="203">
        <v>0</v>
      </c>
      <c r="G289" s="226" t="s">
        <v>20</v>
      </c>
      <c r="H289" s="207">
        <v>0</v>
      </c>
      <c r="I289" s="204">
        <f>3000000*11.5*2</f>
        <v>69000000</v>
      </c>
      <c r="J289" s="204">
        <f>3000000*11.5*2</f>
        <v>69000000</v>
      </c>
      <c r="K289" s="207">
        <v>0</v>
      </c>
      <c r="L289" s="203">
        <v>0</v>
      </c>
      <c r="M289" s="194" t="s">
        <v>448</v>
      </c>
      <c r="N289" s="195" t="s">
        <v>22</v>
      </c>
      <c r="O289" s="227" t="s">
        <v>449</v>
      </c>
      <c r="P289" s="195">
        <v>7417700</v>
      </c>
      <c r="Q289" s="228" t="s">
        <v>450</v>
      </c>
      <c r="R289" s="205">
        <v>0</v>
      </c>
      <c r="S289" s="205">
        <v>1</v>
      </c>
    </row>
    <row r="290" spans="1:19" ht="300">
      <c r="A290" s="155">
        <v>80111701</v>
      </c>
      <c r="B290" s="225" t="s">
        <v>478</v>
      </c>
      <c r="C290" s="206">
        <v>1</v>
      </c>
      <c r="D290" s="207">
        <v>1</v>
      </c>
      <c r="E290" s="207">
        <f>30*11</f>
        <v>330</v>
      </c>
      <c r="F290" s="203">
        <v>0</v>
      </c>
      <c r="G290" s="226" t="s">
        <v>20</v>
      </c>
      <c r="H290" s="207">
        <v>0</v>
      </c>
      <c r="I290" s="204">
        <f>3000000*11.5*2</f>
        <v>69000000</v>
      </c>
      <c r="J290" s="204">
        <f>3000000*11.5*2</f>
        <v>69000000</v>
      </c>
      <c r="K290" s="207">
        <v>0</v>
      </c>
      <c r="L290" s="203">
        <v>0</v>
      </c>
      <c r="M290" s="194" t="s">
        <v>448</v>
      </c>
      <c r="N290" s="195" t="s">
        <v>22</v>
      </c>
      <c r="O290" s="227" t="s">
        <v>449</v>
      </c>
      <c r="P290" s="195">
        <v>7417700</v>
      </c>
      <c r="Q290" s="228" t="s">
        <v>450</v>
      </c>
      <c r="R290" s="205">
        <v>0</v>
      </c>
      <c r="S290" s="205">
        <v>1</v>
      </c>
    </row>
    <row r="291" spans="1:19" ht="135">
      <c r="A291" s="155">
        <v>80111701</v>
      </c>
      <c r="B291" s="225" t="s">
        <v>479</v>
      </c>
      <c r="C291" s="206">
        <v>1</v>
      </c>
      <c r="D291" s="207">
        <v>1</v>
      </c>
      <c r="E291" s="207">
        <v>330</v>
      </c>
      <c r="F291" s="203">
        <v>0</v>
      </c>
      <c r="G291" s="226" t="s">
        <v>20</v>
      </c>
      <c r="H291" s="207">
        <v>0</v>
      </c>
      <c r="I291" s="204">
        <f>2500000*11.5</f>
        <v>28750000</v>
      </c>
      <c r="J291" s="204">
        <f>2500000*11.5</f>
        <v>28750000</v>
      </c>
      <c r="K291" s="207">
        <v>0</v>
      </c>
      <c r="L291" s="203">
        <v>0</v>
      </c>
      <c r="M291" s="194" t="s">
        <v>448</v>
      </c>
      <c r="N291" s="195" t="s">
        <v>22</v>
      </c>
      <c r="O291" s="227" t="s">
        <v>449</v>
      </c>
      <c r="P291" s="195">
        <v>7417700</v>
      </c>
      <c r="Q291" s="228" t="s">
        <v>450</v>
      </c>
      <c r="R291" s="205">
        <v>0</v>
      </c>
      <c r="S291" s="205">
        <v>1</v>
      </c>
    </row>
    <row r="292" spans="1:19" ht="240">
      <c r="A292" s="155">
        <v>80111701</v>
      </c>
      <c r="B292" s="225" t="s">
        <v>480</v>
      </c>
      <c r="C292" s="206">
        <v>1</v>
      </c>
      <c r="D292" s="207">
        <v>1</v>
      </c>
      <c r="E292" s="207">
        <v>330</v>
      </c>
      <c r="F292" s="203">
        <v>0</v>
      </c>
      <c r="G292" s="226" t="s">
        <v>20</v>
      </c>
      <c r="H292" s="207">
        <v>0</v>
      </c>
      <c r="I292" s="204">
        <f>3300000*11.5</f>
        <v>37950000</v>
      </c>
      <c r="J292" s="204">
        <f>3300000*11.5</f>
        <v>37950000</v>
      </c>
      <c r="K292" s="207">
        <v>0</v>
      </c>
      <c r="L292" s="203">
        <v>0</v>
      </c>
      <c r="M292" s="194" t="s">
        <v>448</v>
      </c>
      <c r="N292" s="195" t="s">
        <v>22</v>
      </c>
      <c r="O292" s="227" t="s">
        <v>449</v>
      </c>
      <c r="P292" s="195">
        <v>7417700</v>
      </c>
      <c r="Q292" s="228" t="s">
        <v>450</v>
      </c>
      <c r="R292" s="205">
        <v>0</v>
      </c>
      <c r="S292" s="205">
        <v>1</v>
      </c>
    </row>
    <row r="293" spans="1:19" ht="180">
      <c r="A293" s="155">
        <v>80111701</v>
      </c>
      <c r="B293" s="225" t="s">
        <v>481</v>
      </c>
      <c r="C293" s="206">
        <v>1</v>
      </c>
      <c r="D293" s="207">
        <v>1</v>
      </c>
      <c r="E293" s="207">
        <v>330</v>
      </c>
      <c r="F293" s="203">
        <v>0</v>
      </c>
      <c r="G293" s="226" t="s">
        <v>20</v>
      </c>
      <c r="H293" s="207">
        <v>0</v>
      </c>
      <c r="I293" s="204">
        <f>3000000*2*11.5</f>
        <v>69000000</v>
      </c>
      <c r="J293" s="204">
        <f>3000000*2*11.5</f>
        <v>69000000</v>
      </c>
      <c r="K293" s="207">
        <v>0</v>
      </c>
      <c r="L293" s="203">
        <v>0</v>
      </c>
      <c r="M293" s="194" t="s">
        <v>448</v>
      </c>
      <c r="N293" s="195" t="s">
        <v>22</v>
      </c>
      <c r="O293" s="227" t="s">
        <v>449</v>
      </c>
      <c r="P293" s="195">
        <v>7417700</v>
      </c>
      <c r="Q293" s="228" t="s">
        <v>450</v>
      </c>
      <c r="R293" s="205">
        <v>0</v>
      </c>
      <c r="S293" s="205">
        <v>1</v>
      </c>
    </row>
    <row r="294" spans="1:19" ht="225">
      <c r="A294" s="230">
        <v>80111701</v>
      </c>
      <c r="B294" s="231" t="s">
        <v>482</v>
      </c>
      <c r="C294" s="203">
        <v>1</v>
      </c>
      <c r="D294" s="203">
        <v>1</v>
      </c>
      <c r="E294" s="203">
        <v>11</v>
      </c>
      <c r="F294" s="203">
        <v>1</v>
      </c>
      <c r="G294" s="232" t="s">
        <v>20</v>
      </c>
      <c r="H294" s="203">
        <v>0</v>
      </c>
      <c r="I294" s="204">
        <v>264000000</v>
      </c>
      <c r="J294" s="204">
        <v>264000000</v>
      </c>
      <c r="K294" s="203">
        <v>0</v>
      </c>
      <c r="L294" s="203">
        <v>0</v>
      </c>
      <c r="M294" s="194" t="s">
        <v>448</v>
      </c>
      <c r="N294" s="195" t="s">
        <v>22</v>
      </c>
      <c r="O294" s="227" t="s">
        <v>449</v>
      </c>
      <c r="P294" s="195">
        <v>7417700</v>
      </c>
      <c r="Q294" s="208" t="s">
        <v>483</v>
      </c>
      <c r="R294" s="209">
        <v>0</v>
      </c>
      <c r="S294" s="209">
        <v>1</v>
      </c>
    </row>
    <row r="295" spans="1:19" ht="210">
      <c r="A295" s="230">
        <v>80111701</v>
      </c>
      <c r="B295" s="231" t="s">
        <v>484</v>
      </c>
      <c r="C295" s="203">
        <v>1</v>
      </c>
      <c r="D295" s="203">
        <v>1</v>
      </c>
      <c r="E295" s="203">
        <v>11</v>
      </c>
      <c r="F295" s="203">
        <v>1</v>
      </c>
      <c r="G295" s="232" t="s">
        <v>20</v>
      </c>
      <c r="H295" s="203">
        <v>0</v>
      </c>
      <c r="I295" s="204">
        <v>264000000</v>
      </c>
      <c r="J295" s="204">
        <v>264000000</v>
      </c>
      <c r="K295" s="203">
        <v>0</v>
      </c>
      <c r="L295" s="203">
        <v>0</v>
      </c>
      <c r="M295" s="194" t="s">
        <v>448</v>
      </c>
      <c r="N295" s="195" t="s">
        <v>22</v>
      </c>
      <c r="O295" s="227" t="s">
        <v>449</v>
      </c>
      <c r="P295" s="195">
        <v>7417700</v>
      </c>
      <c r="Q295" s="208" t="s">
        <v>483</v>
      </c>
      <c r="R295" s="209">
        <v>0</v>
      </c>
      <c r="S295" s="209">
        <v>1</v>
      </c>
    </row>
    <row r="296" spans="1:19" ht="185.25">
      <c r="A296" s="79">
        <v>80111701</v>
      </c>
      <c r="B296" s="233" t="s">
        <v>485</v>
      </c>
      <c r="C296" s="205">
        <v>1</v>
      </c>
      <c r="D296" s="205">
        <v>2</v>
      </c>
      <c r="E296" s="205">
        <v>12</v>
      </c>
      <c r="F296" s="205">
        <v>1</v>
      </c>
      <c r="G296" s="79" t="s">
        <v>20</v>
      </c>
      <c r="H296" s="205">
        <v>0</v>
      </c>
      <c r="I296" s="234" t="s">
        <v>486</v>
      </c>
      <c r="J296" s="234" t="s">
        <v>486</v>
      </c>
      <c r="K296" s="205">
        <v>0</v>
      </c>
      <c r="L296" s="205">
        <v>0</v>
      </c>
      <c r="M296" s="79" t="s">
        <v>487</v>
      </c>
      <c r="N296" s="79" t="s">
        <v>162</v>
      </c>
      <c r="O296" s="79" t="s">
        <v>488</v>
      </c>
      <c r="P296" s="79">
        <v>7417700</v>
      </c>
      <c r="Q296" s="278" t="s">
        <v>489</v>
      </c>
      <c r="R296" s="279">
        <v>0</v>
      </c>
      <c r="S296" s="43">
        <v>1</v>
      </c>
    </row>
    <row r="297" spans="1:19" ht="242.25">
      <c r="A297" s="79">
        <v>80111701</v>
      </c>
      <c r="B297" s="235" t="s">
        <v>490</v>
      </c>
      <c r="C297" s="205">
        <v>1</v>
      </c>
      <c r="D297" s="205">
        <v>2</v>
      </c>
      <c r="E297" s="205">
        <v>12</v>
      </c>
      <c r="F297" s="205">
        <v>1</v>
      </c>
      <c r="G297" s="79" t="s">
        <v>20</v>
      </c>
      <c r="H297" s="205">
        <v>0</v>
      </c>
      <c r="I297" s="234" t="s">
        <v>491</v>
      </c>
      <c r="J297" s="234" t="s">
        <v>491</v>
      </c>
      <c r="K297" s="205">
        <v>0</v>
      </c>
      <c r="L297" s="205">
        <v>0</v>
      </c>
      <c r="M297" s="79" t="s">
        <v>487</v>
      </c>
      <c r="N297" s="79" t="s">
        <v>162</v>
      </c>
      <c r="O297" s="79" t="s">
        <v>488</v>
      </c>
      <c r="P297" s="79">
        <v>7417700</v>
      </c>
      <c r="Q297" s="278" t="s">
        <v>489</v>
      </c>
      <c r="R297" s="279">
        <v>0</v>
      </c>
      <c r="S297" s="43">
        <v>1</v>
      </c>
    </row>
    <row r="298" spans="1:19" ht="342.75">
      <c r="A298" s="79">
        <v>80111701</v>
      </c>
      <c r="B298" s="236" t="s">
        <v>492</v>
      </c>
      <c r="C298" s="205">
        <v>1</v>
      </c>
      <c r="D298" s="205">
        <v>2</v>
      </c>
      <c r="E298" s="205">
        <v>12</v>
      </c>
      <c r="F298" s="205">
        <v>1</v>
      </c>
      <c r="G298" s="79" t="s">
        <v>20</v>
      </c>
      <c r="H298" s="205">
        <v>0</v>
      </c>
      <c r="I298" s="234" t="s">
        <v>493</v>
      </c>
      <c r="J298" s="234" t="s">
        <v>493</v>
      </c>
      <c r="K298" s="205">
        <v>0</v>
      </c>
      <c r="L298" s="205">
        <v>0</v>
      </c>
      <c r="M298" s="79" t="s">
        <v>487</v>
      </c>
      <c r="N298" s="79" t="s">
        <v>162</v>
      </c>
      <c r="O298" s="79" t="s">
        <v>488</v>
      </c>
      <c r="P298" s="79">
        <v>7417700</v>
      </c>
      <c r="Q298" s="278" t="s">
        <v>489</v>
      </c>
      <c r="R298" s="279">
        <v>0</v>
      </c>
      <c r="S298" s="43">
        <v>1</v>
      </c>
    </row>
    <row r="299" spans="1:19" ht="409.5">
      <c r="A299" s="237" t="s">
        <v>160</v>
      </c>
      <c r="B299" s="238" t="s">
        <v>494</v>
      </c>
      <c r="C299" s="239">
        <v>1</v>
      </c>
      <c r="D299" s="239">
        <v>1</v>
      </c>
      <c r="E299" s="239">
        <v>12</v>
      </c>
      <c r="F299" s="239">
        <v>1</v>
      </c>
      <c r="G299" s="280" t="s">
        <v>20</v>
      </c>
      <c r="H299" s="239">
        <v>0</v>
      </c>
      <c r="I299" s="281">
        <v>440000000</v>
      </c>
      <c r="J299" s="281">
        <v>440000000</v>
      </c>
      <c r="K299" s="239">
        <v>0</v>
      </c>
      <c r="L299" s="239">
        <v>0</v>
      </c>
      <c r="M299" s="239" t="s">
        <v>21</v>
      </c>
      <c r="N299" s="239" t="s">
        <v>170</v>
      </c>
      <c r="O299" s="239" t="s">
        <v>495</v>
      </c>
      <c r="P299" s="239">
        <v>7412188</v>
      </c>
      <c r="Q299" s="240" t="s">
        <v>496</v>
      </c>
      <c r="R299" s="282">
        <v>0</v>
      </c>
      <c r="S299" s="283">
        <v>1</v>
      </c>
    </row>
    <row r="300" spans="1:19" ht="409.5">
      <c r="A300" s="237" t="s">
        <v>160</v>
      </c>
      <c r="B300" s="238" t="s">
        <v>497</v>
      </c>
      <c r="C300" s="239">
        <v>1</v>
      </c>
      <c r="D300" s="239">
        <v>1</v>
      </c>
      <c r="E300" s="239">
        <v>12</v>
      </c>
      <c r="F300" s="239">
        <v>1</v>
      </c>
      <c r="G300" s="280" t="s">
        <v>20</v>
      </c>
      <c r="H300" s="239">
        <v>0</v>
      </c>
      <c r="I300" s="281">
        <v>125000000</v>
      </c>
      <c r="J300" s="281">
        <v>125000000</v>
      </c>
      <c r="K300" s="239">
        <v>0</v>
      </c>
      <c r="L300" s="239">
        <v>0</v>
      </c>
      <c r="M300" s="239" t="s">
        <v>21</v>
      </c>
      <c r="N300" s="239" t="s">
        <v>170</v>
      </c>
      <c r="O300" s="239" t="s">
        <v>495</v>
      </c>
      <c r="P300" s="239">
        <v>7412188</v>
      </c>
      <c r="Q300" s="240" t="s">
        <v>496</v>
      </c>
      <c r="R300" s="282">
        <v>0</v>
      </c>
      <c r="S300" s="283">
        <v>1</v>
      </c>
    </row>
    <row r="301" spans="1:19" ht="409.5">
      <c r="A301" s="237" t="s">
        <v>160</v>
      </c>
      <c r="B301" s="241" t="s">
        <v>498</v>
      </c>
      <c r="C301" s="239">
        <v>1</v>
      </c>
      <c r="D301" s="239">
        <v>1</v>
      </c>
      <c r="E301" s="239">
        <v>12</v>
      </c>
      <c r="F301" s="239">
        <v>1</v>
      </c>
      <c r="G301" s="280" t="s">
        <v>20</v>
      </c>
      <c r="H301" s="239">
        <v>0</v>
      </c>
      <c r="I301" s="281">
        <v>69000000</v>
      </c>
      <c r="J301" s="281">
        <v>69000000</v>
      </c>
      <c r="K301" s="239">
        <v>0</v>
      </c>
      <c r="L301" s="239">
        <v>0</v>
      </c>
      <c r="M301" s="239" t="s">
        <v>21</v>
      </c>
      <c r="N301" s="239" t="s">
        <v>170</v>
      </c>
      <c r="O301" s="239" t="s">
        <v>495</v>
      </c>
      <c r="P301" s="239">
        <v>7412188</v>
      </c>
      <c r="Q301" s="240" t="s">
        <v>496</v>
      </c>
      <c r="R301" s="282">
        <v>0</v>
      </c>
      <c r="S301" s="283">
        <v>1</v>
      </c>
    </row>
    <row r="302" spans="1:19" ht="409.5">
      <c r="A302" s="237" t="s">
        <v>160</v>
      </c>
      <c r="B302" s="241" t="s">
        <v>499</v>
      </c>
      <c r="C302" s="239">
        <v>1</v>
      </c>
      <c r="D302" s="239">
        <v>1</v>
      </c>
      <c r="E302" s="239">
        <v>12</v>
      </c>
      <c r="F302" s="239">
        <v>1</v>
      </c>
      <c r="G302" s="280" t="s">
        <v>20</v>
      </c>
      <c r="H302" s="239">
        <v>0</v>
      </c>
      <c r="I302" s="281">
        <v>45000000</v>
      </c>
      <c r="J302" s="281">
        <v>45000000</v>
      </c>
      <c r="K302" s="239">
        <v>0</v>
      </c>
      <c r="L302" s="239">
        <v>0</v>
      </c>
      <c r="M302" s="239" t="s">
        <v>21</v>
      </c>
      <c r="N302" s="239" t="s">
        <v>170</v>
      </c>
      <c r="O302" s="239" t="s">
        <v>495</v>
      </c>
      <c r="P302" s="239">
        <v>7412188</v>
      </c>
      <c r="Q302" s="240" t="s">
        <v>496</v>
      </c>
      <c r="R302" s="282">
        <v>0</v>
      </c>
      <c r="S302" s="283">
        <v>1</v>
      </c>
    </row>
    <row r="303" spans="1:19" ht="409.5">
      <c r="A303" s="237" t="s">
        <v>160</v>
      </c>
      <c r="B303" s="238" t="s">
        <v>500</v>
      </c>
      <c r="C303" s="239">
        <v>1</v>
      </c>
      <c r="D303" s="239">
        <v>1</v>
      </c>
      <c r="E303" s="239">
        <v>12</v>
      </c>
      <c r="F303" s="239">
        <v>1</v>
      </c>
      <c r="G303" s="280" t="s">
        <v>20</v>
      </c>
      <c r="H303" s="239">
        <v>0</v>
      </c>
      <c r="I303" s="281">
        <v>51000000</v>
      </c>
      <c r="J303" s="281">
        <v>51000000</v>
      </c>
      <c r="K303" s="239">
        <v>0</v>
      </c>
      <c r="L303" s="239">
        <v>0</v>
      </c>
      <c r="M303" s="239" t="s">
        <v>21</v>
      </c>
      <c r="N303" s="239" t="s">
        <v>170</v>
      </c>
      <c r="O303" s="239" t="s">
        <v>495</v>
      </c>
      <c r="P303" s="239">
        <v>7412188</v>
      </c>
      <c r="Q303" s="240" t="s">
        <v>496</v>
      </c>
      <c r="R303" s="282">
        <v>0</v>
      </c>
      <c r="S303" s="283">
        <v>1</v>
      </c>
    </row>
    <row r="304" spans="1:19" ht="409.5">
      <c r="A304" s="237" t="s">
        <v>160</v>
      </c>
      <c r="B304" s="238" t="s">
        <v>501</v>
      </c>
      <c r="C304" s="239">
        <v>1</v>
      </c>
      <c r="D304" s="239">
        <v>1</v>
      </c>
      <c r="E304" s="239">
        <v>11</v>
      </c>
      <c r="F304" s="239">
        <v>1</v>
      </c>
      <c r="G304" s="280" t="s">
        <v>20</v>
      </c>
      <c r="H304" s="239">
        <v>0</v>
      </c>
      <c r="I304" s="281">
        <v>480000000</v>
      </c>
      <c r="J304" s="281">
        <v>480000000</v>
      </c>
      <c r="K304" s="239">
        <v>0</v>
      </c>
      <c r="L304" s="239">
        <v>0</v>
      </c>
      <c r="M304" s="239" t="s">
        <v>21</v>
      </c>
      <c r="N304" s="239" t="s">
        <v>170</v>
      </c>
      <c r="O304" s="239" t="s">
        <v>495</v>
      </c>
      <c r="P304" s="239">
        <v>7412188</v>
      </c>
      <c r="Q304" s="240" t="s">
        <v>496</v>
      </c>
      <c r="R304" s="282">
        <v>0</v>
      </c>
      <c r="S304" s="283">
        <v>1</v>
      </c>
    </row>
    <row r="305" spans="1:19" ht="409.5">
      <c r="A305" s="237" t="s">
        <v>160</v>
      </c>
      <c r="B305" s="238" t="s">
        <v>502</v>
      </c>
      <c r="C305" s="239">
        <v>1</v>
      </c>
      <c r="D305" s="239">
        <v>1</v>
      </c>
      <c r="E305" s="239">
        <v>11</v>
      </c>
      <c r="F305" s="239">
        <v>1</v>
      </c>
      <c r="G305" s="280" t="s">
        <v>20</v>
      </c>
      <c r="H305" s="239">
        <v>0</v>
      </c>
      <c r="I305" s="281">
        <v>1910000000</v>
      </c>
      <c r="J305" s="281">
        <v>1910000000</v>
      </c>
      <c r="K305" s="239">
        <v>0</v>
      </c>
      <c r="L305" s="239">
        <v>0</v>
      </c>
      <c r="M305" s="239" t="s">
        <v>21</v>
      </c>
      <c r="N305" s="239" t="s">
        <v>170</v>
      </c>
      <c r="O305" s="239" t="s">
        <v>495</v>
      </c>
      <c r="P305" s="239">
        <v>7412188</v>
      </c>
      <c r="Q305" s="240" t="s">
        <v>496</v>
      </c>
      <c r="R305" s="282">
        <v>0</v>
      </c>
      <c r="S305" s="283">
        <v>1</v>
      </c>
    </row>
    <row r="306" spans="1:19" ht="409.5">
      <c r="A306" s="237" t="s">
        <v>160</v>
      </c>
      <c r="B306" s="238" t="s">
        <v>503</v>
      </c>
      <c r="C306" s="239">
        <v>1</v>
      </c>
      <c r="D306" s="239">
        <v>1</v>
      </c>
      <c r="E306" s="239">
        <v>11</v>
      </c>
      <c r="F306" s="239">
        <v>1</v>
      </c>
      <c r="G306" s="280" t="s">
        <v>20</v>
      </c>
      <c r="H306" s="239">
        <v>0</v>
      </c>
      <c r="I306" s="281">
        <v>479000000</v>
      </c>
      <c r="J306" s="281">
        <v>479000000</v>
      </c>
      <c r="K306" s="239">
        <v>0</v>
      </c>
      <c r="L306" s="239">
        <v>0</v>
      </c>
      <c r="M306" s="239" t="s">
        <v>21</v>
      </c>
      <c r="N306" s="239" t="s">
        <v>170</v>
      </c>
      <c r="O306" s="239" t="s">
        <v>495</v>
      </c>
      <c r="P306" s="239">
        <v>7412188</v>
      </c>
      <c r="Q306" s="240" t="s">
        <v>496</v>
      </c>
      <c r="R306" s="282">
        <v>0</v>
      </c>
      <c r="S306" s="283">
        <v>1</v>
      </c>
    </row>
    <row r="307" spans="1:19" ht="409.5">
      <c r="A307" s="237" t="s">
        <v>160</v>
      </c>
      <c r="B307" s="238" t="s">
        <v>504</v>
      </c>
      <c r="C307" s="239">
        <v>1</v>
      </c>
      <c r="D307" s="239">
        <v>1</v>
      </c>
      <c r="E307" s="239">
        <v>11</v>
      </c>
      <c r="F307" s="239">
        <v>1</v>
      </c>
      <c r="G307" s="280" t="s">
        <v>20</v>
      </c>
      <c r="H307" s="239">
        <v>0</v>
      </c>
      <c r="I307" s="281">
        <v>1950000000</v>
      </c>
      <c r="J307" s="281">
        <v>1950000000</v>
      </c>
      <c r="K307" s="239">
        <v>0</v>
      </c>
      <c r="L307" s="239">
        <v>0</v>
      </c>
      <c r="M307" s="239" t="s">
        <v>21</v>
      </c>
      <c r="N307" s="239" t="s">
        <v>170</v>
      </c>
      <c r="O307" s="239" t="s">
        <v>495</v>
      </c>
      <c r="P307" s="239">
        <v>7412188</v>
      </c>
      <c r="Q307" s="240" t="s">
        <v>496</v>
      </c>
      <c r="R307" s="282">
        <v>0</v>
      </c>
      <c r="S307" s="283">
        <v>1</v>
      </c>
    </row>
    <row r="308" spans="1:19" ht="409.5">
      <c r="A308" s="237" t="s">
        <v>160</v>
      </c>
      <c r="B308" s="238" t="s">
        <v>505</v>
      </c>
      <c r="C308" s="239">
        <v>1</v>
      </c>
      <c r="D308" s="239">
        <v>1</v>
      </c>
      <c r="E308" s="239">
        <v>11</v>
      </c>
      <c r="F308" s="239">
        <v>1</v>
      </c>
      <c r="G308" s="280" t="s">
        <v>20</v>
      </c>
      <c r="H308" s="239">
        <v>0</v>
      </c>
      <c r="I308" s="281">
        <v>3420000000</v>
      </c>
      <c r="J308" s="281">
        <v>3420000000</v>
      </c>
      <c r="K308" s="239">
        <v>0</v>
      </c>
      <c r="L308" s="239">
        <v>0</v>
      </c>
      <c r="M308" s="239" t="s">
        <v>21</v>
      </c>
      <c r="N308" s="239" t="s">
        <v>170</v>
      </c>
      <c r="O308" s="239" t="s">
        <v>495</v>
      </c>
      <c r="P308" s="239">
        <v>7412188</v>
      </c>
      <c r="Q308" s="240" t="s">
        <v>496</v>
      </c>
      <c r="R308" s="282">
        <v>0</v>
      </c>
      <c r="S308" s="283">
        <v>1</v>
      </c>
    </row>
    <row r="309" spans="1:19" ht="409.5">
      <c r="A309" s="237" t="s">
        <v>160</v>
      </c>
      <c r="B309" s="238" t="s">
        <v>506</v>
      </c>
      <c r="C309" s="239">
        <v>1</v>
      </c>
      <c r="D309" s="239">
        <v>1</v>
      </c>
      <c r="E309" s="239">
        <v>11</v>
      </c>
      <c r="F309" s="239">
        <v>1</v>
      </c>
      <c r="G309" s="280" t="s">
        <v>20</v>
      </c>
      <c r="H309" s="239">
        <v>0</v>
      </c>
      <c r="I309" s="281">
        <v>1615000000</v>
      </c>
      <c r="J309" s="281">
        <v>1615000000</v>
      </c>
      <c r="K309" s="239">
        <v>0</v>
      </c>
      <c r="L309" s="239">
        <v>0</v>
      </c>
      <c r="M309" s="239" t="s">
        <v>21</v>
      </c>
      <c r="N309" s="239" t="s">
        <v>170</v>
      </c>
      <c r="O309" s="239" t="s">
        <v>495</v>
      </c>
      <c r="P309" s="239">
        <v>7412188</v>
      </c>
      <c r="Q309" s="240" t="s">
        <v>496</v>
      </c>
      <c r="R309" s="282">
        <v>0</v>
      </c>
      <c r="S309" s="283">
        <v>1</v>
      </c>
    </row>
    <row r="310" spans="1:19" ht="409.5">
      <c r="A310" s="237" t="s">
        <v>160</v>
      </c>
      <c r="B310" s="238" t="s">
        <v>507</v>
      </c>
      <c r="C310" s="239">
        <v>1</v>
      </c>
      <c r="D310" s="239">
        <v>1</v>
      </c>
      <c r="E310" s="239">
        <v>11</v>
      </c>
      <c r="F310" s="239">
        <v>1</v>
      </c>
      <c r="G310" s="280" t="s">
        <v>20</v>
      </c>
      <c r="H310" s="239">
        <v>0</v>
      </c>
      <c r="I310" s="281">
        <v>198000000</v>
      </c>
      <c r="J310" s="281">
        <v>198000000</v>
      </c>
      <c r="K310" s="239">
        <v>0</v>
      </c>
      <c r="L310" s="239">
        <v>0</v>
      </c>
      <c r="M310" s="239" t="s">
        <v>21</v>
      </c>
      <c r="N310" s="239" t="s">
        <v>170</v>
      </c>
      <c r="O310" s="239" t="s">
        <v>495</v>
      </c>
      <c r="P310" s="239">
        <v>7412188</v>
      </c>
      <c r="Q310" s="240" t="s">
        <v>496</v>
      </c>
      <c r="R310" s="282">
        <v>0</v>
      </c>
      <c r="S310" s="283">
        <v>1</v>
      </c>
    </row>
    <row r="311" spans="1:19" ht="409.5">
      <c r="A311" s="237" t="s">
        <v>160</v>
      </c>
      <c r="B311" s="238" t="s">
        <v>508</v>
      </c>
      <c r="C311" s="239">
        <v>1</v>
      </c>
      <c r="D311" s="239">
        <v>1</v>
      </c>
      <c r="E311" s="239">
        <v>11</v>
      </c>
      <c r="F311" s="239">
        <v>1</v>
      </c>
      <c r="G311" s="280" t="s">
        <v>20</v>
      </c>
      <c r="H311" s="239">
        <v>0</v>
      </c>
      <c r="I311" s="281">
        <v>915000000</v>
      </c>
      <c r="J311" s="281">
        <v>915000000</v>
      </c>
      <c r="K311" s="239">
        <v>0</v>
      </c>
      <c r="L311" s="239">
        <v>0</v>
      </c>
      <c r="M311" s="239" t="s">
        <v>21</v>
      </c>
      <c r="N311" s="239" t="s">
        <v>170</v>
      </c>
      <c r="O311" s="239" t="s">
        <v>495</v>
      </c>
      <c r="P311" s="239">
        <v>7412188</v>
      </c>
      <c r="Q311" s="240" t="s">
        <v>496</v>
      </c>
      <c r="R311" s="282">
        <v>0</v>
      </c>
      <c r="S311" s="283">
        <v>1</v>
      </c>
    </row>
    <row r="312" spans="1:19" ht="409.5">
      <c r="A312" s="237" t="s">
        <v>160</v>
      </c>
      <c r="B312" s="238" t="s">
        <v>509</v>
      </c>
      <c r="C312" s="239">
        <v>1</v>
      </c>
      <c r="D312" s="239">
        <v>1</v>
      </c>
      <c r="E312" s="239">
        <v>11</v>
      </c>
      <c r="F312" s="239">
        <v>1</v>
      </c>
      <c r="G312" s="280" t="s">
        <v>20</v>
      </c>
      <c r="H312" s="239">
        <v>0</v>
      </c>
      <c r="I312" s="281">
        <v>293000000</v>
      </c>
      <c r="J312" s="281">
        <v>293000000</v>
      </c>
      <c r="K312" s="239">
        <v>0</v>
      </c>
      <c r="L312" s="239">
        <v>0</v>
      </c>
      <c r="M312" s="239" t="s">
        <v>21</v>
      </c>
      <c r="N312" s="239" t="s">
        <v>170</v>
      </c>
      <c r="O312" s="239" t="s">
        <v>495</v>
      </c>
      <c r="P312" s="239">
        <v>7412188</v>
      </c>
      <c r="Q312" s="240" t="s">
        <v>496</v>
      </c>
      <c r="R312" s="282">
        <v>0</v>
      </c>
      <c r="S312" s="283">
        <v>1</v>
      </c>
    </row>
    <row r="313" spans="1:19" ht="409.5">
      <c r="A313" s="237" t="s">
        <v>160</v>
      </c>
      <c r="B313" s="238" t="s">
        <v>510</v>
      </c>
      <c r="C313" s="239">
        <v>1</v>
      </c>
      <c r="D313" s="239">
        <v>1</v>
      </c>
      <c r="E313" s="239">
        <v>11</v>
      </c>
      <c r="F313" s="239">
        <v>1</v>
      </c>
      <c r="G313" s="280" t="s">
        <v>20</v>
      </c>
      <c r="H313" s="239">
        <v>0</v>
      </c>
      <c r="I313" s="281">
        <v>270000000</v>
      </c>
      <c r="J313" s="281">
        <v>270000000</v>
      </c>
      <c r="K313" s="239">
        <v>0</v>
      </c>
      <c r="L313" s="239">
        <v>0</v>
      </c>
      <c r="M313" s="239" t="s">
        <v>21</v>
      </c>
      <c r="N313" s="239" t="s">
        <v>170</v>
      </c>
      <c r="O313" s="239" t="s">
        <v>495</v>
      </c>
      <c r="P313" s="239">
        <v>7412188</v>
      </c>
      <c r="Q313" s="240" t="s">
        <v>496</v>
      </c>
      <c r="R313" s="282">
        <v>0</v>
      </c>
      <c r="S313" s="283">
        <v>1</v>
      </c>
    </row>
    <row r="314" spans="1:19" ht="409.5">
      <c r="A314" s="237" t="s">
        <v>160</v>
      </c>
      <c r="B314" s="238" t="s">
        <v>511</v>
      </c>
      <c r="C314" s="239">
        <v>1</v>
      </c>
      <c r="D314" s="239">
        <v>1</v>
      </c>
      <c r="E314" s="239">
        <v>11</v>
      </c>
      <c r="F314" s="239">
        <v>1</v>
      </c>
      <c r="G314" s="280" t="s">
        <v>20</v>
      </c>
      <c r="H314" s="239">
        <v>0</v>
      </c>
      <c r="I314" s="281">
        <v>195000000</v>
      </c>
      <c r="J314" s="281">
        <v>195000000</v>
      </c>
      <c r="K314" s="239">
        <v>0</v>
      </c>
      <c r="L314" s="239">
        <v>0</v>
      </c>
      <c r="M314" s="239" t="s">
        <v>21</v>
      </c>
      <c r="N314" s="239" t="s">
        <v>170</v>
      </c>
      <c r="O314" s="239" t="s">
        <v>495</v>
      </c>
      <c r="P314" s="239">
        <v>7412188</v>
      </c>
      <c r="Q314" s="240" t="s">
        <v>496</v>
      </c>
      <c r="R314" s="282">
        <v>0</v>
      </c>
      <c r="S314" s="283">
        <v>1</v>
      </c>
    </row>
    <row r="315" spans="1:19" ht="409.5">
      <c r="A315" s="237" t="s">
        <v>160</v>
      </c>
      <c r="B315" s="238" t="s">
        <v>512</v>
      </c>
      <c r="C315" s="239">
        <v>1</v>
      </c>
      <c r="D315" s="239">
        <v>1</v>
      </c>
      <c r="E315" s="239">
        <v>11</v>
      </c>
      <c r="F315" s="239">
        <v>1</v>
      </c>
      <c r="G315" s="280" t="s">
        <v>20</v>
      </c>
      <c r="H315" s="239">
        <v>0</v>
      </c>
      <c r="I315" s="281">
        <v>255000000</v>
      </c>
      <c r="J315" s="281">
        <v>255000000</v>
      </c>
      <c r="K315" s="239">
        <v>0</v>
      </c>
      <c r="L315" s="239">
        <v>0</v>
      </c>
      <c r="M315" s="239" t="s">
        <v>21</v>
      </c>
      <c r="N315" s="239" t="s">
        <v>170</v>
      </c>
      <c r="O315" s="239" t="s">
        <v>495</v>
      </c>
      <c r="P315" s="239">
        <v>7412188</v>
      </c>
      <c r="Q315" s="240" t="s">
        <v>496</v>
      </c>
      <c r="R315" s="282">
        <v>0</v>
      </c>
      <c r="S315" s="283">
        <v>1</v>
      </c>
    </row>
    <row r="316" spans="1:19" ht="409.5">
      <c r="A316" s="237" t="s">
        <v>513</v>
      </c>
      <c r="B316" s="238" t="s">
        <v>514</v>
      </c>
      <c r="C316" s="239">
        <v>1</v>
      </c>
      <c r="D316" s="239">
        <v>1</v>
      </c>
      <c r="E316" s="239">
        <v>11</v>
      </c>
      <c r="F316" s="239">
        <v>1</v>
      </c>
      <c r="G316" s="280" t="s">
        <v>20</v>
      </c>
      <c r="H316" s="239">
        <v>0</v>
      </c>
      <c r="I316" s="281">
        <v>790000000</v>
      </c>
      <c r="J316" s="281">
        <v>790000000</v>
      </c>
      <c r="K316" s="239">
        <v>0</v>
      </c>
      <c r="L316" s="239">
        <v>0</v>
      </c>
      <c r="M316" s="239" t="s">
        <v>21</v>
      </c>
      <c r="N316" s="239" t="s">
        <v>170</v>
      </c>
      <c r="O316" s="239" t="s">
        <v>495</v>
      </c>
      <c r="P316" s="239">
        <v>7412188</v>
      </c>
      <c r="Q316" s="240" t="s">
        <v>496</v>
      </c>
      <c r="R316" s="282">
        <v>0</v>
      </c>
      <c r="S316" s="283">
        <v>1</v>
      </c>
    </row>
    <row r="317" spans="1:19" ht="409.5">
      <c r="A317" s="237" t="s">
        <v>515</v>
      </c>
      <c r="B317" s="238" t="s">
        <v>516</v>
      </c>
      <c r="C317" s="239">
        <v>1</v>
      </c>
      <c r="D317" s="239">
        <v>1</v>
      </c>
      <c r="E317" s="239">
        <v>11</v>
      </c>
      <c r="F317" s="239">
        <v>1</v>
      </c>
      <c r="G317" s="280" t="s">
        <v>20</v>
      </c>
      <c r="H317" s="239">
        <v>0</v>
      </c>
      <c r="I317" s="281">
        <v>915000000</v>
      </c>
      <c r="J317" s="281">
        <v>915000000</v>
      </c>
      <c r="K317" s="239">
        <v>0</v>
      </c>
      <c r="L317" s="239">
        <v>0</v>
      </c>
      <c r="M317" s="239" t="s">
        <v>21</v>
      </c>
      <c r="N317" s="239" t="s">
        <v>170</v>
      </c>
      <c r="O317" s="239" t="s">
        <v>495</v>
      </c>
      <c r="P317" s="239">
        <v>7412188</v>
      </c>
      <c r="Q317" s="240" t="s">
        <v>496</v>
      </c>
      <c r="R317" s="282">
        <v>0</v>
      </c>
      <c r="S317" s="283">
        <v>1</v>
      </c>
    </row>
    <row r="318" spans="1:19" ht="409.5">
      <c r="A318" s="237" t="s">
        <v>517</v>
      </c>
      <c r="B318" s="238" t="s">
        <v>518</v>
      </c>
      <c r="C318" s="239">
        <v>1</v>
      </c>
      <c r="D318" s="239">
        <v>1</v>
      </c>
      <c r="E318" s="239">
        <v>11</v>
      </c>
      <c r="F318" s="239">
        <v>1</v>
      </c>
      <c r="G318" s="280" t="s">
        <v>30</v>
      </c>
      <c r="H318" s="239">
        <v>0</v>
      </c>
      <c r="I318" s="281">
        <v>45000000</v>
      </c>
      <c r="J318" s="281">
        <v>45000000</v>
      </c>
      <c r="K318" s="239">
        <v>0</v>
      </c>
      <c r="L318" s="239">
        <v>0</v>
      </c>
      <c r="M318" s="239" t="s">
        <v>21</v>
      </c>
      <c r="N318" s="239" t="s">
        <v>170</v>
      </c>
      <c r="O318" s="239" t="s">
        <v>495</v>
      </c>
      <c r="P318" s="239">
        <v>7412188</v>
      </c>
      <c r="Q318" s="240" t="s">
        <v>496</v>
      </c>
      <c r="R318" s="282">
        <v>0</v>
      </c>
      <c r="S318" s="283">
        <v>1</v>
      </c>
    </row>
    <row r="319" spans="1:19" ht="409.5">
      <c r="A319" s="237" t="s">
        <v>519</v>
      </c>
      <c r="B319" s="238" t="s">
        <v>520</v>
      </c>
      <c r="C319" s="239">
        <v>1</v>
      </c>
      <c r="D319" s="239">
        <v>1</v>
      </c>
      <c r="E319" s="239">
        <v>30</v>
      </c>
      <c r="F319" s="239">
        <v>0</v>
      </c>
      <c r="G319" s="280" t="s">
        <v>28</v>
      </c>
      <c r="H319" s="239">
        <v>0</v>
      </c>
      <c r="I319" s="281">
        <v>850000000</v>
      </c>
      <c r="J319" s="281">
        <v>850000000</v>
      </c>
      <c r="K319" s="239">
        <v>0</v>
      </c>
      <c r="L319" s="239">
        <v>0</v>
      </c>
      <c r="M319" s="239" t="s">
        <v>21</v>
      </c>
      <c r="N319" s="239" t="s">
        <v>170</v>
      </c>
      <c r="O319" s="239" t="s">
        <v>495</v>
      </c>
      <c r="P319" s="239">
        <v>7412188</v>
      </c>
      <c r="Q319" s="240" t="s">
        <v>496</v>
      </c>
      <c r="R319" s="282">
        <v>0</v>
      </c>
      <c r="S319" s="283">
        <v>1</v>
      </c>
    </row>
    <row r="320" spans="1:19" ht="409.5">
      <c r="A320" s="237" t="s">
        <v>521</v>
      </c>
      <c r="B320" s="238" t="s">
        <v>522</v>
      </c>
      <c r="C320" s="239">
        <v>1</v>
      </c>
      <c r="D320" s="239">
        <v>1</v>
      </c>
      <c r="E320" s="239">
        <v>10</v>
      </c>
      <c r="F320" s="239">
        <v>1</v>
      </c>
      <c r="G320" s="280" t="s">
        <v>30</v>
      </c>
      <c r="H320" s="239">
        <v>0</v>
      </c>
      <c r="I320" s="281">
        <v>45000000</v>
      </c>
      <c r="J320" s="281">
        <v>45000000</v>
      </c>
      <c r="K320" s="239">
        <v>0</v>
      </c>
      <c r="L320" s="239">
        <v>0</v>
      </c>
      <c r="M320" s="239" t="s">
        <v>21</v>
      </c>
      <c r="N320" s="239" t="s">
        <v>170</v>
      </c>
      <c r="O320" s="239" t="s">
        <v>495</v>
      </c>
      <c r="P320" s="239">
        <v>7412188</v>
      </c>
      <c r="Q320" s="240" t="s">
        <v>496</v>
      </c>
      <c r="R320" s="282">
        <v>0</v>
      </c>
      <c r="S320" s="283">
        <v>1</v>
      </c>
    </row>
    <row r="321" spans="1:19" ht="279">
      <c r="A321" s="237" t="s">
        <v>523</v>
      </c>
      <c r="B321" s="238" t="s">
        <v>524</v>
      </c>
      <c r="C321" s="239">
        <v>2</v>
      </c>
      <c r="D321" s="239">
        <v>2</v>
      </c>
      <c r="E321" s="239">
        <v>4</v>
      </c>
      <c r="F321" s="239">
        <v>1</v>
      </c>
      <c r="G321" s="280" t="s">
        <v>53</v>
      </c>
      <c r="H321" s="239">
        <v>4</v>
      </c>
      <c r="I321" s="281">
        <v>100000000</v>
      </c>
      <c r="J321" s="281">
        <v>100000000</v>
      </c>
      <c r="K321" s="239">
        <v>0</v>
      </c>
      <c r="L321" s="239">
        <v>0</v>
      </c>
      <c r="M321" s="239" t="s">
        <v>21</v>
      </c>
      <c r="N321" s="239" t="s">
        <v>170</v>
      </c>
      <c r="O321" s="239" t="s">
        <v>525</v>
      </c>
      <c r="P321" s="239">
        <v>7412188</v>
      </c>
      <c r="Q321" s="240" t="s">
        <v>496</v>
      </c>
      <c r="R321" s="282">
        <v>0</v>
      </c>
      <c r="S321" s="283">
        <v>1</v>
      </c>
    </row>
    <row r="322" spans="1:19" ht="372">
      <c r="A322" s="237" t="s">
        <v>526</v>
      </c>
      <c r="B322" s="238" t="s">
        <v>527</v>
      </c>
      <c r="C322" s="239">
        <v>2</v>
      </c>
      <c r="D322" s="239">
        <v>2</v>
      </c>
      <c r="E322" s="239">
        <v>4</v>
      </c>
      <c r="F322" s="239">
        <v>1</v>
      </c>
      <c r="G322" s="280" t="s">
        <v>53</v>
      </c>
      <c r="H322" s="239">
        <v>4</v>
      </c>
      <c r="I322" s="281">
        <v>70000000</v>
      </c>
      <c r="J322" s="281">
        <v>70000000</v>
      </c>
      <c r="K322" s="239">
        <v>0</v>
      </c>
      <c r="L322" s="239">
        <v>0</v>
      </c>
      <c r="M322" s="239" t="s">
        <v>21</v>
      </c>
      <c r="N322" s="239" t="s">
        <v>170</v>
      </c>
      <c r="O322" s="239" t="s">
        <v>525</v>
      </c>
      <c r="P322" s="239">
        <v>7412188</v>
      </c>
      <c r="Q322" s="240" t="s">
        <v>496</v>
      </c>
      <c r="R322" s="282">
        <v>0</v>
      </c>
      <c r="S322" s="283">
        <v>1</v>
      </c>
    </row>
    <row r="323" spans="1:19" ht="348.75">
      <c r="A323" s="237">
        <v>81101706</v>
      </c>
      <c r="B323" s="238" t="s">
        <v>528</v>
      </c>
      <c r="C323" s="239">
        <v>6</v>
      </c>
      <c r="D323" s="239">
        <v>6</v>
      </c>
      <c r="E323" s="239">
        <v>3</v>
      </c>
      <c r="F323" s="239">
        <v>1</v>
      </c>
      <c r="G323" s="280" t="s">
        <v>53</v>
      </c>
      <c r="H323" s="239">
        <v>4</v>
      </c>
      <c r="I323" s="281">
        <v>50000000</v>
      </c>
      <c r="J323" s="281">
        <v>50000000</v>
      </c>
      <c r="K323" s="239">
        <v>0</v>
      </c>
      <c r="L323" s="239">
        <v>0</v>
      </c>
      <c r="M323" s="239" t="s">
        <v>21</v>
      </c>
      <c r="N323" s="239" t="s">
        <v>170</v>
      </c>
      <c r="O323" s="239" t="s">
        <v>525</v>
      </c>
      <c r="P323" s="239">
        <v>7412188</v>
      </c>
      <c r="Q323" s="240" t="s">
        <v>496</v>
      </c>
      <c r="R323" s="282">
        <v>0</v>
      </c>
      <c r="S323" s="283">
        <v>1</v>
      </c>
    </row>
    <row r="324" spans="1:19" ht="409.5">
      <c r="A324" s="237" t="s">
        <v>529</v>
      </c>
      <c r="B324" s="238" t="s">
        <v>530</v>
      </c>
      <c r="C324" s="239">
        <v>2</v>
      </c>
      <c r="D324" s="239">
        <v>2</v>
      </c>
      <c r="E324" s="239">
        <v>4</v>
      </c>
      <c r="F324" s="239">
        <v>1</v>
      </c>
      <c r="G324" s="280" t="s">
        <v>53</v>
      </c>
      <c r="H324" s="239">
        <v>4</v>
      </c>
      <c r="I324" s="281">
        <v>100000000</v>
      </c>
      <c r="J324" s="281">
        <v>100000000</v>
      </c>
      <c r="K324" s="239">
        <v>0</v>
      </c>
      <c r="L324" s="239">
        <v>0</v>
      </c>
      <c r="M324" s="239" t="s">
        <v>21</v>
      </c>
      <c r="N324" s="239" t="s">
        <v>170</v>
      </c>
      <c r="O324" s="239" t="s">
        <v>525</v>
      </c>
      <c r="P324" s="239">
        <v>7412188</v>
      </c>
      <c r="Q324" s="240" t="s">
        <v>496</v>
      </c>
      <c r="R324" s="282">
        <v>0</v>
      </c>
      <c r="S324" s="283">
        <v>1</v>
      </c>
    </row>
    <row r="325" spans="1:19" ht="409.5">
      <c r="A325" s="237">
        <v>81101706</v>
      </c>
      <c r="B325" s="238" t="s">
        <v>531</v>
      </c>
      <c r="C325" s="239">
        <v>6</v>
      </c>
      <c r="D325" s="239">
        <v>6</v>
      </c>
      <c r="E325" s="239">
        <v>2</v>
      </c>
      <c r="F325" s="239">
        <v>1</v>
      </c>
      <c r="G325" s="280" t="s">
        <v>20</v>
      </c>
      <c r="H325" s="239">
        <v>4</v>
      </c>
      <c r="I325" s="281">
        <v>25000000</v>
      </c>
      <c r="J325" s="281">
        <v>25000000</v>
      </c>
      <c r="K325" s="239">
        <v>0</v>
      </c>
      <c r="L325" s="239">
        <v>0</v>
      </c>
      <c r="M325" s="239" t="s">
        <v>21</v>
      </c>
      <c r="N325" s="239" t="s">
        <v>170</v>
      </c>
      <c r="O325" s="239" t="s">
        <v>525</v>
      </c>
      <c r="P325" s="239">
        <v>7412188</v>
      </c>
      <c r="Q325" s="240" t="s">
        <v>496</v>
      </c>
      <c r="R325" s="282">
        <v>0</v>
      </c>
      <c r="S325" s="283">
        <v>1</v>
      </c>
    </row>
    <row r="326" spans="1:19" ht="395.25">
      <c r="A326" s="237">
        <v>81101706</v>
      </c>
      <c r="B326" s="238" t="s">
        <v>532</v>
      </c>
      <c r="C326" s="239">
        <v>10</v>
      </c>
      <c r="D326" s="239">
        <v>10</v>
      </c>
      <c r="E326" s="239">
        <v>1</v>
      </c>
      <c r="F326" s="239">
        <v>1</v>
      </c>
      <c r="G326" s="280" t="s">
        <v>20</v>
      </c>
      <c r="H326" s="239">
        <v>4</v>
      </c>
      <c r="I326" s="281">
        <v>15000000</v>
      </c>
      <c r="J326" s="281">
        <v>15000000</v>
      </c>
      <c r="K326" s="239">
        <v>0</v>
      </c>
      <c r="L326" s="239">
        <v>0</v>
      </c>
      <c r="M326" s="239" t="s">
        <v>21</v>
      </c>
      <c r="N326" s="239" t="s">
        <v>170</v>
      </c>
      <c r="O326" s="239" t="s">
        <v>525</v>
      </c>
      <c r="P326" s="239">
        <v>7412188</v>
      </c>
      <c r="Q326" s="240" t="s">
        <v>496</v>
      </c>
      <c r="R326" s="282">
        <v>0</v>
      </c>
      <c r="S326" s="283">
        <v>1</v>
      </c>
    </row>
    <row r="327" spans="1:19" ht="325.5">
      <c r="A327" s="237">
        <v>81101706</v>
      </c>
      <c r="B327" s="238" t="s">
        <v>533</v>
      </c>
      <c r="C327" s="239">
        <v>5</v>
      </c>
      <c r="D327" s="239">
        <v>5</v>
      </c>
      <c r="E327" s="239">
        <v>2</v>
      </c>
      <c r="F327" s="239">
        <v>1</v>
      </c>
      <c r="G327" s="280" t="s">
        <v>20</v>
      </c>
      <c r="H327" s="239">
        <v>4</v>
      </c>
      <c r="I327" s="281">
        <v>6000000</v>
      </c>
      <c r="J327" s="281">
        <v>6000000</v>
      </c>
      <c r="K327" s="239">
        <v>0</v>
      </c>
      <c r="L327" s="239">
        <v>0</v>
      </c>
      <c r="M327" s="239" t="s">
        <v>21</v>
      </c>
      <c r="N327" s="239" t="s">
        <v>170</v>
      </c>
      <c r="O327" s="239" t="s">
        <v>525</v>
      </c>
      <c r="P327" s="239">
        <v>7412188</v>
      </c>
      <c r="Q327" s="240" t="s">
        <v>496</v>
      </c>
      <c r="R327" s="282">
        <v>0</v>
      </c>
      <c r="S327" s="283">
        <v>1</v>
      </c>
    </row>
    <row r="328" spans="1:19" ht="395.25">
      <c r="A328" s="237">
        <v>81101706</v>
      </c>
      <c r="B328" s="238" t="s">
        <v>534</v>
      </c>
      <c r="C328" s="239">
        <v>1</v>
      </c>
      <c r="D328" s="239">
        <v>1</v>
      </c>
      <c r="E328" s="239">
        <v>11</v>
      </c>
      <c r="F328" s="239">
        <v>1</v>
      </c>
      <c r="G328" s="280" t="s">
        <v>30</v>
      </c>
      <c r="H328" s="239">
        <v>4</v>
      </c>
      <c r="I328" s="281">
        <v>50000000</v>
      </c>
      <c r="J328" s="281">
        <v>50000000</v>
      </c>
      <c r="K328" s="239">
        <v>0</v>
      </c>
      <c r="L328" s="239">
        <v>0</v>
      </c>
      <c r="M328" s="239" t="s">
        <v>21</v>
      </c>
      <c r="N328" s="239" t="s">
        <v>170</v>
      </c>
      <c r="O328" s="239" t="s">
        <v>525</v>
      </c>
      <c r="P328" s="239">
        <v>7412188</v>
      </c>
      <c r="Q328" s="240" t="s">
        <v>496</v>
      </c>
      <c r="R328" s="282">
        <v>0</v>
      </c>
      <c r="S328" s="283">
        <v>1</v>
      </c>
    </row>
    <row r="329" spans="1:19" ht="409.5">
      <c r="A329" s="237">
        <v>81101706</v>
      </c>
      <c r="B329" s="238" t="s">
        <v>535</v>
      </c>
      <c r="C329" s="239">
        <v>8</v>
      </c>
      <c r="D329" s="239">
        <v>8</v>
      </c>
      <c r="E329" s="239">
        <v>3</v>
      </c>
      <c r="F329" s="239">
        <v>1</v>
      </c>
      <c r="G329" s="280" t="s">
        <v>30</v>
      </c>
      <c r="H329" s="239">
        <v>4</v>
      </c>
      <c r="I329" s="281">
        <v>40000000</v>
      </c>
      <c r="J329" s="281">
        <v>40000000</v>
      </c>
      <c r="K329" s="239">
        <v>0</v>
      </c>
      <c r="L329" s="239">
        <v>0</v>
      </c>
      <c r="M329" s="239" t="s">
        <v>21</v>
      </c>
      <c r="N329" s="239" t="s">
        <v>170</v>
      </c>
      <c r="O329" s="239" t="s">
        <v>525</v>
      </c>
      <c r="P329" s="239">
        <v>7412188</v>
      </c>
      <c r="Q329" s="240" t="s">
        <v>496</v>
      </c>
      <c r="R329" s="282">
        <v>0</v>
      </c>
      <c r="S329" s="283">
        <v>1</v>
      </c>
    </row>
    <row r="330" spans="1:19" ht="325.5">
      <c r="A330" s="237" t="s">
        <v>536</v>
      </c>
      <c r="B330" s="238" t="s">
        <v>537</v>
      </c>
      <c r="C330" s="239">
        <v>4</v>
      </c>
      <c r="D330" s="239">
        <v>4</v>
      </c>
      <c r="E330" s="239">
        <v>2</v>
      </c>
      <c r="F330" s="239">
        <v>1</v>
      </c>
      <c r="G330" s="280" t="s">
        <v>30</v>
      </c>
      <c r="H330" s="239">
        <v>4</v>
      </c>
      <c r="I330" s="281">
        <v>25000000</v>
      </c>
      <c r="J330" s="281">
        <v>25000000</v>
      </c>
      <c r="K330" s="239">
        <v>0</v>
      </c>
      <c r="L330" s="239">
        <v>0</v>
      </c>
      <c r="M330" s="239" t="s">
        <v>21</v>
      </c>
      <c r="N330" s="239" t="s">
        <v>170</v>
      </c>
      <c r="O330" s="239" t="s">
        <v>525</v>
      </c>
      <c r="P330" s="239">
        <v>7412188</v>
      </c>
      <c r="Q330" s="240" t="s">
        <v>496</v>
      </c>
      <c r="R330" s="282">
        <v>0</v>
      </c>
      <c r="S330" s="283">
        <v>1</v>
      </c>
    </row>
    <row r="331" spans="1:19" ht="372">
      <c r="A331" s="237">
        <v>41116100</v>
      </c>
      <c r="B331" s="238" t="s">
        <v>538</v>
      </c>
      <c r="C331" s="239">
        <v>4</v>
      </c>
      <c r="D331" s="239">
        <v>4</v>
      </c>
      <c r="E331" s="239">
        <v>4</v>
      </c>
      <c r="F331" s="239">
        <v>1</v>
      </c>
      <c r="G331" s="280" t="s">
        <v>20</v>
      </c>
      <c r="H331" s="239">
        <v>4</v>
      </c>
      <c r="I331" s="281">
        <v>100000000</v>
      </c>
      <c r="J331" s="281">
        <v>100000000</v>
      </c>
      <c r="K331" s="239">
        <v>0</v>
      </c>
      <c r="L331" s="239">
        <v>0</v>
      </c>
      <c r="M331" s="239" t="s">
        <v>21</v>
      </c>
      <c r="N331" s="239" t="s">
        <v>170</v>
      </c>
      <c r="O331" s="239" t="s">
        <v>525</v>
      </c>
      <c r="P331" s="239">
        <v>7412188</v>
      </c>
      <c r="Q331" s="240" t="s">
        <v>496</v>
      </c>
      <c r="R331" s="282">
        <v>0</v>
      </c>
      <c r="S331" s="283">
        <v>1</v>
      </c>
    </row>
    <row r="332" spans="1:19" ht="409.5">
      <c r="A332" s="237" t="s">
        <v>539</v>
      </c>
      <c r="B332" s="238" t="s">
        <v>540</v>
      </c>
      <c r="C332" s="239">
        <v>4</v>
      </c>
      <c r="D332" s="239">
        <v>4</v>
      </c>
      <c r="E332" s="239">
        <v>11</v>
      </c>
      <c r="F332" s="239">
        <v>1</v>
      </c>
      <c r="G332" s="280" t="s">
        <v>30</v>
      </c>
      <c r="H332" s="239">
        <v>4</v>
      </c>
      <c r="I332" s="281">
        <v>5000000</v>
      </c>
      <c r="J332" s="281">
        <v>5000000</v>
      </c>
      <c r="K332" s="239">
        <v>0</v>
      </c>
      <c r="L332" s="239">
        <v>0</v>
      </c>
      <c r="M332" s="239" t="s">
        <v>21</v>
      </c>
      <c r="N332" s="239" t="s">
        <v>170</v>
      </c>
      <c r="O332" s="239" t="s">
        <v>525</v>
      </c>
      <c r="P332" s="239">
        <v>7412188</v>
      </c>
      <c r="Q332" s="240" t="s">
        <v>496</v>
      </c>
      <c r="R332" s="282">
        <v>0</v>
      </c>
      <c r="S332" s="283">
        <v>1</v>
      </c>
    </row>
    <row r="333" spans="1:19" ht="348.75">
      <c r="A333" s="237">
        <v>80111701</v>
      </c>
      <c r="B333" s="238" t="s">
        <v>541</v>
      </c>
      <c r="C333" s="239">
        <v>4</v>
      </c>
      <c r="D333" s="239">
        <v>4</v>
      </c>
      <c r="E333" s="239">
        <v>4</v>
      </c>
      <c r="F333" s="239">
        <v>1</v>
      </c>
      <c r="G333" s="280" t="s">
        <v>30</v>
      </c>
      <c r="H333" s="239">
        <v>4</v>
      </c>
      <c r="I333" s="281">
        <v>40000000</v>
      </c>
      <c r="J333" s="281">
        <v>40000000</v>
      </c>
      <c r="K333" s="239">
        <v>0</v>
      </c>
      <c r="L333" s="239">
        <v>0</v>
      </c>
      <c r="M333" s="239" t="s">
        <v>21</v>
      </c>
      <c r="N333" s="239" t="s">
        <v>170</v>
      </c>
      <c r="O333" s="239" t="s">
        <v>525</v>
      </c>
      <c r="P333" s="239">
        <v>7412188</v>
      </c>
      <c r="Q333" s="240" t="s">
        <v>496</v>
      </c>
      <c r="R333" s="282">
        <v>0</v>
      </c>
      <c r="S333" s="283">
        <v>1</v>
      </c>
    </row>
    <row r="334" spans="1:19" ht="409.5">
      <c r="A334" s="237" t="s">
        <v>542</v>
      </c>
      <c r="B334" s="238" t="s">
        <v>543</v>
      </c>
      <c r="C334" s="239">
        <v>4</v>
      </c>
      <c r="D334" s="239">
        <v>4</v>
      </c>
      <c r="E334" s="239">
        <v>1</v>
      </c>
      <c r="F334" s="239">
        <v>1</v>
      </c>
      <c r="G334" s="280" t="s">
        <v>20</v>
      </c>
      <c r="H334" s="239">
        <v>4</v>
      </c>
      <c r="I334" s="281" t="s">
        <v>544</v>
      </c>
      <c r="J334" s="281" t="s">
        <v>544</v>
      </c>
      <c r="K334" s="239">
        <v>0</v>
      </c>
      <c r="L334" s="239">
        <v>0</v>
      </c>
      <c r="M334" s="239" t="s">
        <v>21</v>
      </c>
      <c r="N334" s="239" t="s">
        <v>170</v>
      </c>
      <c r="O334" s="239" t="s">
        <v>525</v>
      </c>
      <c r="P334" s="239">
        <v>7412188</v>
      </c>
      <c r="Q334" s="240" t="s">
        <v>496</v>
      </c>
      <c r="R334" s="282">
        <v>0</v>
      </c>
      <c r="S334" s="283">
        <v>1</v>
      </c>
    </row>
    <row r="335" spans="1:19" ht="325.5">
      <c r="A335" s="237" t="s">
        <v>545</v>
      </c>
      <c r="B335" s="238" t="s">
        <v>546</v>
      </c>
      <c r="C335" s="239">
        <v>5</v>
      </c>
      <c r="D335" s="239">
        <v>5</v>
      </c>
      <c r="E335" s="239">
        <v>3</v>
      </c>
      <c r="F335" s="239">
        <v>1</v>
      </c>
      <c r="G335" s="280" t="s">
        <v>20</v>
      </c>
      <c r="H335" s="239">
        <v>4</v>
      </c>
      <c r="I335" s="281" t="s">
        <v>547</v>
      </c>
      <c r="J335" s="281" t="s">
        <v>547</v>
      </c>
      <c r="K335" s="239">
        <v>0</v>
      </c>
      <c r="L335" s="239">
        <v>0</v>
      </c>
      <c r="M335" s="239" t="s">
        <v>21</v>
      </c>
      <c r="N335" s="239" t="s">
        <v>170</v>
      </c>
      <c r="O335" s="239" t="s">
        <v>525</v>
      </c>
      <c r="P335" s="239">
        <v>7412188</v>
      </c>
      <c r="Q335" s="240" t="s">
        <v>496</v>
      </c>
      <c r="R335" s="282">
        <v>0</v>
      </c>
      <c r="S335" s="283">
        <v>1</v>
      </c>
    </row>
    <row r="336" spans="1:19" ht="302.25">
      <c r="A336" s="237" t="s">
        <v>548</v>
      </c>
      <c r="B336" s="238" t="s">
        <v>549</v>
      </c>
      <c r="C336" s="239">
        <v>5</v>
      </c>
      <c r="D336" s="239">
        <v>5</v>
      </c>
      <c r="E336" s="239">
        <v>1</v>
      </c>
      <c r="F336" s="239">
        <v>1</v>
      </c>
      <c r="G336" s="280" t="s">
        <v>20</v>
      </c>
      <c r="H336" s="239">
        <v>4</v>
      </c>
      <c r="I336" s="281">
        <v>10000000</v>
      </c>
      <c r="J336" s="281">
        <v>10000000</v>
      </c>
      <c r="K336" s="239">
        <v>0</v>
      </c>
      <c r="L336" s="239">
        <v>0</v>
      </c>
      <c r="M336" s="239" t="s">
        <v>21</v>
      </c>
      <c r="N336" s="239" t="s">
        <v>170</v>
      </c>
      <c r="O336" s="239" t="s">
        <v>525</v>
      </c>
      <c r="P336" s="239">
        <v>7412188</v>
      </c>
      <c r="Q336" s="240" t="s">
        <v>496</v>
      </c>
      <c r="R336" s="282">
        <v>0</v>
      </c>
      <c r="S336" s="283">
        <v>1</v>
      </c>
    </row>
    <row r="337" spans="1:19" ht="409.5">
      <c r="A337" s="237" t="s">
        <v>548</v>
      </c>
      <c r="B337" s="238" t="s">
        <v>550</v>
      </c>
      <c r="C337" s="239">
        <v>5</v>
      </c>
      <c r="D337" s="239">
        <v>5</v>
      </c>
      <c r="E337" s="239">
        <v>1</v>
      </c>
      <c r="F337" s="239">
        <v>1</v>
      </c>
      <c r="G337" s="280" t="s">
        <v>53</v>
      </c>
      <c r="H337" s="239">
        <v>4</v>
      </c>
      <c r="I337" s="281" t="s">
        <v>551</v>
      </c>
      <c r="J337" s="281" t="s">
        <v>551</v>
      </c>
      <c r="K337" s="239">
        <v>0</v>
      </c>
      <c r="L337" s="239">
        <v>0</v>
      </c>
      <c r="M337" s="239" t="s">
        <v>21</v>
      </c>
      <c r="N337" s="239" t="s">
        <v>170</v>
      </c>
      <c r="O337" s="239" t="s">
        <v>525</v>
      </c>
      <c r="P337" s="239">
        <v>7412188</v>
      </c>
      <c r="Q337" s="240" t="s">
        <v>496</v>
      </c>
      <c r="R337" s="282">
        <v>0</v>
      </c>
      <c r="S337" s="283">
        <v>1</v>
      </c>
    </row>
    <row r="338" spans="1:19" ht="162.75">
      <c r="A338" s="237" t="s">
        <v>552</v>
      </c>
      <c r="B338" s="238" t="s">
        <v>553</v>
      </c>
      <c r="C338" s="239">
        <v>3</v>
      </c>
      <c r="D338" s="239">
        <v>3</v>
      </c>
      <c r="E338" s="239">
        <v>1</v>
      </c>
      <c r="F338" s="239">
        <v>1</v>
      </c>
      <c r="G338" s="280" t="s">
        <v>20</v>
      </c>
      <c r="H338" s="239">
        <v>4</v>
      </c>
      <c r="I338" s="281">
        <v>300000000</v>
      </c>
      <c r="J338" s="281">
        <v>300000000</v>
      </c>
      <c r="K338" s="239">
        <v>0</v>
      </c>
      <c r="L338" s="239">
        <v>0</v>
      </c>
      <c r="M338" s="239" t="s">
        <v>21</v>
      </c>
      <c r="N338" s="239" t="s">
        <v>170</v>
      </c>
      <c r="O338" s="239" t="s">
        <v>525</v>
      </c>
      <c r="P338" s="239">
        <v>7412188</v>
      </c>
      <c r="Q338" s="240" t="s">
        <v>496</v>
      </c>
      <c r="R338" s="282">
        <v>0</v>
      </c>
      <c r="S338" s="283">
        <v>1</v>
      </c>
    </row>
    <row r="339" spans="1:19" ht="255.75">
      <c r="A339" s="237" t="s">
        <v>554</v>
      </c>
      <c r="B339" s="238" t="s">
        <v>555</v>
      </c>
      <c r="C339" s="239">
        <v>3</v>
      </c>
      <c r="D339" s="239">
        <v>3</v>
      </c>
      <c r="E339" s="239">
        <v>1</v>
      </c>
      <c r="F339" s="239">
        <v>1</v>
      </c>
      <c r="G339" s="280" t="s">
        <v>30</v>
      </c>
      <c r="H339" s="239">
        <v>4</v>
      </c>
      <c r="I339" s="281">
        <v>25000000</v>
      </c>
      <c r="J339" s="281">
        <v>25000000</v>
      </c>
      <c r="K339" s="239">
        <v>0</v>
      </c>
      <c r="L339" s="239">
        <v>0</v>
      </c>
      <c r="M339" s="239" t="s">
        <v>21</v>
      </c>
      <c r="N339" s="239" t="s">
        <v>170</v>
      </c>
      <c r="O339" s="239" t="s">
        <v>525</v>
      </c>
      <c r="P339" s="239">
        <v>7412188</v>
      </c>
      <c r="Q339" s="240" t="s">
        <v>496</v>
      </c>
      <c r="R339" s="282">
        <v>0</v>
      </c>
      <c r="S339" s="283">
        <v>1</v>
      </c>
    </row>
    <row r="340" spans="1:19" ht="409.5">
      <c r="A340" s="237" t="s">
        <v>556</v>
      </c>
      <c r="B340" s="238" t="s">
        <v>557</v>
      </c>
      <c r="C340" s="239">
        <v>4</v>
      </c>
      <c r="D340" s="239">
        <v>4</v>
      </c>
      <c r="E340" s="239">
        <v>1</v>
      </c>
      <c r="F340" s="239">
        <v>1</v>
      </c>
      <c r="G340" s="280" t="s">
        <v>20</v>
      </c>
      <c r="H340" s="239">
        <v>4</v>
      </c>
      <c r="I340" s="281" t="s">
        <v>544</v>
      </c>
      <c r="J340" s="281" t="s">
        <v>544</v>
      </c>
      <c r="K340" s="239">
        <v>0</v>
      </c>
      <c r="L340" s="239">
        <v>0</v>
      </c>
      <c r="M340" s="239" t="s">
        <v>21</v>
      </c>
      <c r="N340" s="239" t="s">
        <v>170</v>
      </c>
      <c r="O340" s="239" t="s">
        <v>525</v>
      </c>
      <c r="P340" s="239">
        <v>7412188</v>
      </c>
      <c r="Q340" s="240" t="s">
        <v>496</v>
      </c>
      <c r="R340" s="282">
        <v>0</v>
      </c>
      <c r="S340" s="283">
        <v>1</v>
      </c>
    </row>
    <row r="341" spans="1:19" ht="279">
      <c r="A341" s="237" t="s">
        <v>558</v>
      </c>
      <c r="B341" s="238" t="s">
        <v>559</v>
      </c>
      <c r="C341" s="239">
        <v>3</v>
      </c>
      <c r="D341" s="239">
        <v>3</v>
      </c>
      <c r="E341" s="239">
        <v>1</v>
      </c>
      <c r="F341" s="239">
        <v>1</v>
      </c>
      <c r="G341" s="280" t="s">
        <v>30</v>
      </c>
      <c r="H341" s="239">
        <v>4</v>
      </c>
      <c r="I341" s="281">
        <v>40000000</v>
      </c>
      <c r="J341" s="281">
        <v>40000000</v>
      </c>
      <c r="K341" s="239">
        <v>0</v>
      </c>
      <c r="L341" s="239">
        <v>0</v>
      </c>
      <c r="M341" s="239" t="s">
        <v>21</v>
      </c>
      <c r="N341" s="239" t="s">
        <v>170</v>
      </c>
      <c r="O341" s="239" t="s">
        <v>525</v>
      </c>
      <c r="P341" s="239">
        <v>7412188</v>
      </c>
      <c r="Q341" s="240" t="s">
        <v>496</v>
      </c>
      <c r="R341" s="282">
        <v>0</v>
      </c>
      <c r="S341" s="283">
        <v>1</v>
      </c>
    </row>
    <row r="342" spans="1:19" ht="209.25">
      <c r="A342" s="237" t="s">
        <v>560</v>
      </c>
      <c r="B342" s="238" t="s">
        <v>561</v>
      </c>
      <c r="C342" s="239">
        <v>3</v>
      </c>
      <c r="D342" s="239">
        <v>3</v>
      </c>
      <c r="E342" s="239">
        <v>1</v>
      </c>
      <c r="F342" s="239">
        <v>1</v>
      </c>
      <c r="G342" s="280" t="s">
        <v>53</v>
      </c>
      <c r="H342" s="239">
        <v>4</v>
      </c>
      <c r="I342" s="281">
        <v>70000000</v>
      </c>
      <c r="J342" s="281">
        <v>70000000</v>
      </c>
      <c r="K342" s="239">
        <v>0</v>
      </c>
      <c r="L342" s="239">
        <v>0</v>
      </c>
      <c r="M342" s="239" t="s">
        <v>21</v>
      </c>
      <c r="N342" s="239" t="s">
        <v>170</v>
      </c>
      <c r="O342" s="239" t="s">
        <v>525</v>
      </c>
      <c r="P342" s="239">
        <v>7412188</v>
      </c>
      <c r="Q342" s="240" t="s">
        <v>496</v>
      </c>
      <c r="R342" s="282">
        <v>0</v>
      </c>
      <c r="S342" s="283">
        <v>1</v>
      </c>
    </row>
    <row r="343" spans="1:19" ht="409.5">
      <c r="A343" s="237" t="s">
        <v>562</v>
      </c>
      <c r="B343" s="238" t="s">
        <v>563</v>
      </c>
      <c r="C343" s="239">
        <v>5</v>
      </c>
      <c r="D343" s="239">
        <v>5</v>
      </c>
      <c r="E343" s="239">
        <v>1</v>
      </c>
      <c r="F343" s="239">
        <v>1</v>
      </c>
      <c r="G343" s="280" t="s">
        <v>53</v>
      </c>
      <c r="H343" s="239">
        <v>4</v>
      </c>
      <c r="I343" s="281">
        <v>8000000</v>
      </c>
      <c r="J343" s="281">
        <v>8000000</v>
      </c>
      <c r="K343" s="239">
        <v>0</v>
      </c>
      <c r="L343" s="239">
        <v>0</v>
      </c>
      <c r="M343" s="239" t="s">
        <v>21</v>
      </c>
      <c r="N343" s="239" t="s">
        <v>170</v>
      </c>
      <c r="O343" s="239" t="s">
        <v>525</v>
      </c>
      <c r="P343" s="239">
        <v>7412188</v>
      </c>
      <c r="Q343" s="240" t="s">
        <v>496</v>
      </c>
      <c r="R343" s="282">
        <v>0</v>
      </c>
      <c r="S343" s="283">
        <v>1</v>
      </c>
    </row>
    <row r="344" spans="1:19" ht="255.75">
      <c r="A344" s="237" t="s">
        <v>564</v>
      </c>
      <c r="B344" s="238" t="s">
        <v>565</v>
      </c>
      <c r="C344" s="239">
        <v>1</v>
      </c>
      <c r="D344" s="239">
        <v>1</v>
      </c>
      <c r="E344" s="239">
        <v>4</v>
      </c>
      <c r="F344" s="239">
        <v>1</v>
      </c>
      <c r="G344" s="280" t="s">
        <v>30</v>
      </c>
      <c r="H344" s="239">
        <v>4</v>
      </c>
      <c r="I344" s="281">
        <v>40000000</v>
      </c>
      <c r="J344" s="281">
        <v>40000000</v>
      </c>
      <c r="K344" s="239">
        <v>0</v>
      </c>
      <c r="L344" s="239">
        <v>0</v>
      </c>
      <c r="M344" s="239" t="s">
        <v>21</v>
      </c>
      <c r="N344" s="239" t="s">
        <v>170</v>
      </c>
      <c r="O344" s="239" t="s">
        <v>525</v>
      </c>
      <c r="P344" s="239">
        <v>7412188</v>
      </c>
      <c r="Q344" s="240" t="s">
        <v>496</v>
      </c>
      <c r="R344" s="282">
        <v>0</v>
      </c>
      <c r="S344" s="283">
        <v>1</v>
      </c>
    </row>
    <row r="345" spans="1:19" ht="409.5">
      <c r="A345" s="237" t="s">
        <v>566</v>
      </c>
      <c r="B345" s="238" t="s">
        <v>567</v>
      </c>
      <c r="C345" s="239">
        <v>1</v>
      </c>
      <c r="D345" s="239">
        <v>1</v>
      </c>
      <c r="E345" s="239">
        <v>12</v>
      </c>
      <c r="F345" s="239">
        <v>1</v>
      </c>
      <c r="G345" s="280" t="s">
        <v>119</v>
      </c>
      <c r="H345" s="239">
        <v>4</v>
      </c>
      <c r="I345" s="281">
        <v>5000000</v>
      </c>
      <c r="J345" s="281">
        <v>5000000</v>
      </c>
      <c r="K345" s="239">
        <v>0</v>
      </c>
      <c r="L345" s="239">
        <v>0</v>
      </c>
      <c r="M345" s="239" t="s">
        <v>21</v>
      </c>
      <c r="N345" s="239" t="s">
        <v>170</v>
      </c>
      <c r="O345" s="239" t="s">
        <v>525</v>
      </c>
      <c r="P345" s="239">
        <v>7412188</v>
      </c>
      <c r="Q345" s="240" t="s">
        <v>496</v>
      </c>
      <c r="R345" s="282">
        <v>0</v>
      </c>
      <c r="S345" s="283">
        <v>1</v>
      </c>
    </row>
    <row r="346" spans="1:19" ht="279">
      <c r="A346" s="237" t="s">
        <v>562</v>
      </c>
      <c r="B346" s="238" t="s">
        <v>568</v>
      </c>
      <c r="C346" s="239">
        <v>1</v>
      </c>
      <c r="D346" s="239">
        <v>1</v>
      </c>
      <c r="E346" s="239">
        <v>12</v>
      </c>
      <c r="F346" s="239">
        <v>1</v>
      </c>
      <c r="G346" s="280" t="s">
        <v>119</v>
      </c>
      <c r="H346" s="239">
        <v>4</v>
      </c>
      <c r="I346" s="281">
        <v>20000000</v>
      </c>
      <c r="J346" s="281">
        <v>20000000</v>
      </c>
      <c r="K346" s="239">
        <v>0</v>
      </c>
      <c r="L346" s="239">
        <v>0</v>
      </c>
      <c r="M346" s="239" t="s">
        <v>21</v>
      </c>
      <c r="N346" s="239" t="s">
        <v>170</v>
      </c>
      <c r="O346" s="239" t="s">
        <v>525</v>
      </c>
      <c r="P346" s="239">
        <v>7412188</v>
      </c>
      <c r="Q346" s="240" t="s">
        <v>496</v>
      </c>
      <c r="R346" s="282">
        <v>0</v>
      </c>
      <c r="S346" s="283">
        <v>1</v>
      </c>
    </row>
    <row r="347" spans="1:19" ht="302.25">
      <c r="A347" s="237" t="s">
        <v>526</v>
      </c>
      <c r="B347" s="238" t="s">
        <v>569</v>
      </c>
      <c r="C347" s="239">
        <v>1</v>
      </c>
      <c r="D347" s="239">
        <v>1</v>
      </c>
      <c r="E347" s="239">
        <v>4</v>
      </c>
      <c r="F347" s="239">
        <v>4</v>
      </c>
      <c r="G347" s="280" t="s">
        <v>53</v>
      </c>
      <c r="H347" s="239">
        <v>4</v>
      </c>
      <c r="I347" s="281">
        <v>100000000</v>
      </c>
      <c r="J347" s="281">
        <v>100000000</v>
      </c>
      <c r="K347" s="239">
        <v>0</v>
      </c>
      <c r="L347" s="239">
        <v>0</v>
      </c>
      <c r="M347" s="239" t="s">
        <v>21</v>
      </c>
      <c r="N347" s="239" t="s">
        <v>170</v>
      </c>
      <c r="O347" s="239" t="s">
        <v>525</v>
      </c>
      <c r="P347" s="239">
        <v>7412188</v>
      </c>
      <c r="Q347" s="240" t="s">
        <v>496</v>
      </c>
      <c r="R347" s="282">
        <v>0</v>
      </c>
      <c r="S347" s="283">
        <v>1</v>
      </c>
    </row>
    <row r="348" spans="1:19" ht="255.75">
      <c r="A348" s="237" t="s">
        <v>562</v>
      </c>
      <c r="B348" s="238" t="s">
        <v>570</v>
      </c>
      <c r="C348" s="239">
        <v>1</v>
      </c>
      <c r="D348" s="239">
        <v>1</v>
      </c>
      <c r="E348" s="239">
        <v>4</v>
      </c>
      <c r="F348" s="239">
        <v>2</v>
      </c>
      <c r="G348" s="280" t="s">
        <v>119</v>
      </c>
      <c r="H348" s="239">
        <v>4</v>
      </c>
      <c r="I348" s="281">
        <v>20000000</v>
      </c>
      <c r="J348" s="281">
        <v>20000000</v>
      </c>
      <c r="K348" s="239">
        <v>0</v>
      </c>
      <c r="L348" s="239">
        <v>0</v>
      </c>
      <c r="M348" s="239" t="s">
        <v>21</v>
      </c>
      <c r="N348" s="239" t="s">
        <v>170</v>
      </c>
      <c r="O348" s="239" t="s">
        <v>525</v>
      </c>
      <c r="P348" s="239">
        <v>7412188</v>
      </c>
      <c r="Q348" s="240" t="s">
        <v>496</v>
      </c>
      <c r="R348" s="282">
        <v>0</v>
      </c>
      <c r="S348" s="283">
        <v>1</v>
      </c>
    </row>
    <row r="349" spans="1:19" ht="409.5">
      <c r="A349" s="237">
        <v>82101500</v>
      </c>
      <c r="B349" s="238" t="s">
        <v>571</v>
      </c>
      <c r="C349" s="239">
        <v>1</v>
      </c>
      <c r="D349" s="239">
        <v>1</v>
      </c>
      <c r="E349" s="239">
        <v>10</v>
      </c>
      <c r="F349" s="239">
        <v>1</v>
      </c>
      <c r="G349" s="280" t="s">
        <v>53</v>
      </c>
      <c r="H349" s="239">
        <v>0</v>
      </c>
      <c r="I349" s="281">
        <v>50000000</v>
      </c>
      <c r="J349" s="281">
        <v>50000000</v>
      </c>
      <c r="K349" s="239">
        <v>0</v>
      </c>
      <c r="L349" s="239">
        <v>0</v>
      </c>
      <c r="M349" s="239" t="s">
        <v>21</v>
      </c>
      <c r="N349" s="239" t="s">
        <v>170</v>
      </c>
      <c r="O349" s="239" t="s">
        <v>495</v>
      </c>
      <c r="P349" s="239">
        <v>7412188</v>
      </c>
      <c r="Q349" s="240" t="s">
        <v>496</v>
      </c>
      <c r="R349" s="282">
        <v>0</v>
      </c>
      <c r="S349" s="283">
        <v>1</v>
      </c>
    </row>
    <row r="350" spans="1:19" ht="409.5">
      <c r="A350" s="237" t="s">
        <v>56</v>
      </c>
      <c r="B350" s="238" t="s">
        <v>572</v>
      </c>
      <c r="C350" s="239">
        <v>1</v>
      </c>
      <c r="D350" s="239">
        <v>1</v>
      </c>
      <c r="E350" s="239">
        <v>5</v>
      </c>
      <c r="F350" s="239">
        <v>1</v>
      </c>
      <c r="G350" s="280" t="s">
        <v>35</v>
      </c>
      <c r="H350" s="239">
        <v>0</v>
      </c>
      <c r="I350" s="281">
        <v>10000000</v>
      </c>
      <c r="J350" s="281">
        <v>10000000</v>
      </c>
      <c r="K350" s="239">
        <v>0</v>
      </c>
      <c r="L350" s="239">
        <v>0</v>
      </c>
      <c r="M350" s="239" t="s">
        <v>21</v>
      </c>
      <c r="N350" s="239" t="s">
        <v>170</v>
      </c>
      <c r="O350" s="239" t="s">
        <v>495</v>
      </c>
      <c r="P350" s="239">
        <v>7412188</v>
      </c>
      <c r="Q350" s="240" t="s">
        <v>496</v>
      </c>
      <c r="R350" s="282">
        <v>0</v>
      </c>
      <c r="S350" s="283">
        <v>1</v>
      </c>
    </row>
    <row r="351" spans="1:19" ht="409.5">
      <c r="A351" s="237">
        <v>85101700</v>
      </c>
      <c r="B351" s="238" t="s">
        <v>573</v>
      </c>
      <c r="C351" s="239">
        <v>1</v>
      </c>
      <c r="D351" s="239">
        <v>1</v>
      </c>
      <c r="E351" s="239">
        <v>6</v>
      </c>
      <c r="F351" s="239">
        <v>1</v>
      </c>
      <c r="G351" s="280" t="s">
        <v>20</v>
      </c>
      <c r="H351" s="239">
        <v>0</v>
      </c>
      <c r="I351" s="281">
        <v>720000000</v>
      </c>
      <c r="J351" s="281">
        <v>720000000</v>
      </c>
      <c r="K351" s="239">
        <v>0</v>
      </c>
      <c r="L351" s="239">
        <v>0</v>
      </c>
      <c r="M351" s="239" t="s">
        <v>21</v>
      </c>
      <c r="N351" s="239" t="s">
        <v>170</v>
      </c>
      <c r="O351" s="239" t="s">
        <v>495</v>
      </c>
      <c r="P351" s="239">
        <v>7412188</v>
      </c>
      <c r="Q351" s="240" t="s">
        <v>496</v>
      </c>
      <c r="R351" s="282">
        <v>0</v>
      </c>
      <c r="S351" s="283">
        <v>1</v>
      </c>
    </row>
    <row r="352" spans="1:19" ht="409.5">
      <c r="A352" s="237" t="s">
        <v>574</v>
      </c>
      <c r="B352" s="238" t="s">
        <v>573</v>
      </c>
      <c r="C352" s="239">
        <v>1</v>
      </c>
      <c r="D352" s="239">
        <v>1</v>
      </c>
      <c r="E352" s="239">
        <v>6</v>
      </c>
      <c r="F352" s="239">
        <v>1</v>
      </c>
      <c r="G352" s="280" t="s">
        <v>20</v>
      </c>
      <c r="H352" s="239">
        <v>0</v>
      </c>
      <c r="I352" s="281">
        <v>1200000000</v>
      </c>
      <c r="J352" s="281">
        <v>1200000000</v>
      </c>
      <c r="K352" s="239">
        <v>0</v>
      </c>
      <c r="L352" s="239">
        <v>0</v>
      </c>
      <c r="M352" s="239" t="s">
        <v>21</v>
      </c>
      <c r="N352" s="239" t="s">
        <v>170</v>
      </c>
      <c r="O352" s="239" t="s">
        <v>495</v>
      </c>
      <c r="P352" s="239">
        <v>7412188</v>
      </c>
      <c r="Q352" s="240" t="s">
        <v>496</v>
      </c>
      <c r="R352" s="282">
        <v>0</v>
      </c>
      <c r="S352" s="283">
        <v>1</v>
      </c>
    </row>
    <row r="353" spans="1:19" ht="409.5">
      <c r="A353" s="237" t="s">
        <v>575</v>
      </c>
      <c r="B353" s="238" t="s">
        <v>576</v>
      </c>
      <c r="C353" s="239">
        <v>1</v>
      </c>
      <c r="D353" s="239">
        <v>1</v>
      </c>
      <c r="E353" s="239">
        <v>6</v>
      </c>
      <c r="F353" s="239">
        <v>1</v>
      </c>
      <c r="G353" s="280" t="s">
        <v>20</v>
      </c>
      <c r="H353" s="239">
        <v>0</v>
      </c>
      <c r="I353" s="281">
        <v>9000000000</v>
      </c>
      <c r="J353" s="281">
        <v>9000000000</v>
      </c>
      <c r="K353" s="239">
        <v>0</v>
      </c>
      <c r="L353" s="239">
        <v>0</v>
      </c>
      <c r="M353" s="239" t="s">
        <v>21</v>
      </c>
      <c r="N353" s="239" t="s">
        <v>170</v>
      </c>
      <c r="O353" s="239" t="s">
        <v>495</v>
      </c>
      <c r="P353" s="239">
        <v>7412188</v>
      </c>
      <c r="Q353" s="240" t="s">
        <v>496</v>
      </c>
      <c r="R353" s="282">
        <v>0</v>
      </c>
      <c r="S353" s="283">
        <v>1</v>
      </c>
    </row>
    <row r="354" spans="1:19" ht="409.5">
      <c r="A354" s="237" t="s">
        <v>575</v>
      </c>
      <c r="B354" s="238" t="s">
        <v>577</v>
      </c>
      <c r="C354" s="239">
        <v>1</v>
      </c>
      <c r="D354" s="239">
        <v>1</v>
      </c>
      <c r="E354" s="239">
        <v>6</v>
      </c>
      <c r="F354" s="239">
        <v>1</v>
      </c>
      <c r="G354" s="280" t="s">
        <v>20</v>
      </c>
      <c r="H354" s="239">
        <v>0</v>
      </c>
      <c r="I354" s="281">
        <v>110000000</v>
      </c>
      <c r="J354" s="281">
        <v>110000000</v>
      </c>
      <c r="K354" s="239">
        <v>0</v>
      </c>
      <c r="L354" s="239">
        <v>0</v>
      </c>
      <c r="M354" s="239" t="s">
        <v>21</v>
      </c>
      <c r="N354" s="239" t="s">
        <v>170</v>
      </c>
      <c r="O354" s="239" t="s">
        <v>495</v>
      </c>
      <c r="P354" s="239">
        <v>7412188</v>
      </c>
      <c r="Q354" s="240" t="s">
        <v>496</v>
      </c>
      <c r="R354" s="282">
        <v>0</v>
      </c>
      <c r="S354" s="283">
        <v>1</v>
      </c>
    </row>
    <row r="355" spans="1:19" ht="409.5">
      <c r="A355" s="237" t="s">
        <v>578</v>
      </c>
      <c r="B355" s="238" t="s">
        <v>579</v>
      </c>
      <c r="C355" s="239">
        <v>1</v>
      </c>
      <c r="D355" s="239">
        <v>1</v>
      </c>
      <c r="E355" s="239">
        <v>6</v>
      </c>
      <c r="F355" s="239">
        <v>1</v>
      </c>
      <c r="G355" s="280" t="s">
        <v>20</v>
      </c>
      <c r="H355" s="239">
        <v>0</v>
      </c>
      <c r="I355" s="281">
        <v>1200000000</v>
      </c>
      <c r="J355" s="281">
        <v>1200000000</v>
      </c>
      <c r="K355" s="239">
        <v>0</v>
      </c>
      <c r="L355" s="239">
        <v>0</v>
      </c>
      <c r="M355" s="239" t="s">
        <v>21</v>
      </c>
      <c r="N355" s="239" t="s">
        <v>170</v>
      </c>
      <c r="O355" s="239" t="s">
        <v>495</v>
      </c>
      <c r="P355" s="239">
        <v>7412188</v>
      </c>
      <c r="Q355" s="240" t="s">
        <v>496</v>
      </c>
      <c r="R355" s="282">
        <v>0</v>
      </c>
      <c r="S355" s="283">
        <v>1</v>
      </c>
    </row>
    <row r="356" spans="1:19" ht="409.5">
      <c r="A356" s="237">
        <v>85101700</v>
      </c>
      <c r="B356" s="238" t="s">
        <v>580</v>
      </c>
      <c r="C356" s="239">
        <v>1</v>
      </c>
      <c r="D356" s="239">
        <v>1</v>
      </c>
      <c r="E356" s="239">
        <v>6</v>
      </c>
      <c r="F356" s="239">
        <v>1</v>
      </c>
      <c r="G356" s="280" t="s">
        <v>20</v>
      </c>
      <c r="H356" s="239">
        <v>0</v>
      </c>
      <c r="I356" s="281">
        <v>1100000000</v>
      </c>
      <c r="J356" s="281">
        <v>1100000000</v>
      </c>
      <c r="K356" s="239">
        <v>0</v>
      </c>
      <c r="L356" s="239">
        <v>0</v>
      </c>
      <c r="M356" s="239" t="s">
        <v>21</v>
      </c>
      <c r="N356" s="239" t="s">
        <v>170</v>
      </c>
      <c r="O356" s="239" t="s">
        <v>495</v>
      </c>
      <c r="P356" s="239">
        <v>7412188</v>
      </c>
      <c r="Q356" s="240" t="s">
        <v>496</v>
      </c>
      <c r="R356" s="282">
        <v>0</v>
      </c>
      <c r="S356" s="283">
        <v>1</v>
      </c>
    </row>
    <row r="357" spans="1:19" ht="409.5">
      <c r="A357" s="237" t="s">
        <v>581</v>
      </c>
      <c r="B357" s="238" t="s">
        <v>582</v>
      </c>
      <c r="C357" s="239">
        <v>3</v>
      </c>
      <c r="D357" s="239">
        <v>3</v>
      </c>
      <c r="E357" s="239">
        <v>12</v>
      </c>
      <c r="F357" s="239">
        <v>1</v>
      </c>
      <c r="G357" s="280" t="s">
        <v>53</v>
      </c>
      <c r="H357" s="239">
        <v>1</v>
      </c>
      <c r="I357" s="281">
        <v>30000000</v>
      </c>
      <c r="J357" s="281">
        <v>30000000</v>
      </c>
      <c r="K357" s="239">
        <v>0</v>
      </c>
      <c r="L357" s="239">
        <v>0</v>
      </c>
      <c r="M357" s="239" t="s">
        <v>21</v>
      </c>
      <c r="N357" s="239" t="s">
        <v>170</v>
      </c>
      <c r="O357" s="239" t="s">
        <v>495</v>
      </c>
      <c r="P357" s="239">
        <v>7412188</v>
      </c>
      <c r="Q357" s="240" t="s">
        <v>496</v>
      </c>
      <c r="R357" s="282">
        <v>0</v>
      </c>
      <c r="S357" s="283">
        <v>1</v>
      </c>
    </row>
    <row r="358" spans="1:19" ht="409.5">
      <c r="A358" s="237" t="s">
        <v>515</v>
      </c>
      <c r="B358" s="238" t="s">
        <v>583</v>
      </c>
      <c r="C358" s="239">
        <v>1</v>
      </c>
      <c r="D358" s="239">
        <v>1</v>
      </c>
      <c r="E358" s="239">
        <v>1</v>
      </c>
      <c r="F358" s="239">
        <v>1</v>
      </c>
      <c r="G358" s="280" t="s">
        <v>20</v>
      </c>
      <c r="H358" s="239">
        <v>1</v>
      </c>
      <c r="I358" s="281">
        <v>450000000</v>
      </c>
      <c r="J358" s="281">
        <v>450000000</v>
      </c>
      <c r="K358" s="239">
        <v>0</v>
      </c>
      <c r="L358" s="239">
        <v>0</v>
      </c>
      <c r="M358" s="239" t="s">
        <v>21</v>
      </c>
      <c r="N358" s="239" t="s">
        <v>170</v>
      </c>
      <c r="O358" s="239" t="s">
        <v>495</v>
      </c>
      <c r="P358" s="239">
        <v>7412188</v>
      </c>
      <c r="Q358" s="240" t="s">
        <v>496</v>
      </c>
      <c r="R358" s="282">
        <v>0</v>
      </c>
      <c r="S358" s="283">
        <v>1</v>
      </c>
    </row>
    <row r="359" spans="1:19" ht="409.5">
      <c r="A359" s="237">
        <v>78111800</v>
      </c>
      <c r="B359" s="238" t="s">
        <v>69</v>
      </c>
      <c r="C359" s="239">
        <v>1</v>
      </c>
      <c r="D359" s="239">
        <v>1</v>
      </c>
      <c r="E359" s="239">
        <v>9</v>
      </c>
      <c r="F359" s="239">
        <v>1</v>
      </c>
      <c r="G359" s="280" t="s">
        <v>53</v>
      </c>
      <c r="H359" s="239">
        <v>1</v>
      </c>
      <c r="I359" s="281">
        <v>200000000</v>
      </c>
      <c r="J359" s="281">
        <v>200000000</v>
      </c>
      <c r="K359" s="239" t="s">
        <v>584</v>
      </c>
      <c r="L359" s="239" t="s">
        <v>584</v>
      </c>
      <c r="M359" s="239" t="s">
        <v>21</v>
      </c>
      <c r="N359" s="239" t="s">
        <v>162</v>
      </c>
      <c r="O359" s="239" t="s">
        <v>495</v>
      </c>
      <c r="P359" s="239">
        <v>7412188</v>
      </c>
      <c r="Q359" s="240" t="s">
        <v>496</v>
      </c>
      <c r="R359" s="282">
        <v>0</v>
      </c>
      <c r="S359" s="283">
        <v>1</v>
      </c>
    </row>
    <row r="360" spans="1:19" ht="409.5">
      <c r="A360" s="237" t="s">
        <v>585</v>
      </c>
      <c r="B360" s="238" t="s">
        <v>586</v>
      </c>
      <c r="C360" s="239">
        <v>5</v>
      </c>
      <c r="D360" s="239">
        <v>5</v>
      </c>
      <c r="E360" s="239">
        <v>4</v>
      </c>
      <c r="F360" s="239">
        <v>1</v>
      </c>
      <c r="G360" s="280" t="s">
        <v>20</v>
      </c>
      <c r="H360" s="239">
        <v>4</v>
      </c>
      <c r="I360" s="281">
        <v>44500000</v>
      </c>
      <c r="J360" s="281">
        <v>44500000</v>
      </c>
      <c r="K360" s="239">
        <v>0</v>
      </c>
      <c r="L360" s="239">
        <v>0</v>
      </c>
      <c r="M360" s="239" t="s">
        <v>21</v>
      </c>
      <c r="N360" s="239" t="s">
        <v>170</v>
      </c>
      <c r="O360" s="239" t="s">
        <v>495</v>
      </c>
      <c r="P360" s="239">
        <v>7412188</v>
      </c>
      <c r="Q360" s="240" t="s">
        <v>496</v>
      </c>
      <c r="R360" s="282">
        <v>0</v>
      </c>
      <c r="S360" s="283">
        <v>1</v>
      </c>
    </row>
    <row r="361" spans="1:19" ht="395.25">
      <c r="A361" s="237" t="s">
        <v>587</v>
      </c>
      <c r="B361" s="238" t="s">
        <v>588</v>
      </c>
      <c r="C361" s="239">
        <v>5</v>
      </c>
      <c r="D361" s="239">
        <v>5</v>
      </c>
      <c r="E361" s="239">
        <v>4</v>
      </c>
      <c r="F361" s="239">
        <v>1</v>
      </c>
      <c r="G361" s="280" t="s">
        <v>20</v>
      </c>
      <c r="H361" s="239">
        <v>4</v>
      </c>
      <c r="I361" s="281">
        <v>7800000</v>
      </c>
      <c r="J361" s="281">
        <v>7800000</v>
      </c>
      <c r="K361" s="239">
        <v>0</v>
      </c>
      <c r="L361" s="239">
        <v>0</v>
      </c>
      <c r="M361" s="239" t="s">
        <v>21</v>
      </c>
      <c r="N361" s="239" t="s">
        <v>170</v>
      </c>
      <c r="O361" s="239" t="s">
        <v>495</v>
      </c>
      <c r="P361" s="239">
        <v>7412188</v>
      </c>
      <c r="Q361" s="240" t="s">
        <v>496</v>
      </c>
      <c r="R361" s="282">
        <v>0</v>
      </c>
      <c r="S361" s="283">
        <v>1</v>
      </c>
    </row>
    <row r="362" spans="1:19" ht="372">
      <c r="A362" s="237">
        <v>85111509</v>
      </c>
      <c r="B362" s="238" t="s">
        <v>589</v>
      </c>
      <c r="C362" s="239">
        <v>1</v>
      </c>
      <c r="D362" s="239">
        <v>1</v>
      </c>
      <c r="E362" s="239">
        <v>9</v>
      </c>
      <c r="F362" s="239">
        <v>1</v>
      </c>
      <c r="G362" s="280" t="s">
        <v>30</v>
      </c>
      <c r="H362" s="239">
        <v>1</v>
      </c>
      <c r="I362" s="281">
        <v>30000000</v>
      </c>
      <c r="J362" s="281">
        <v>30000000</v>
      </c>
      <c r="K362" s="239">
        <v>0</v>
      </c>
      <c r="L362" s="239">
        <v>0</v>
      </c>
      <c r="M362" s="239" t="s">
        <v>21</v>
      </c>
      <c r="N362" s="239" t="s">
        <v>170</v>
      </c>
      <c r="O362" s="239" t="s">
        <v>495</v>
      </c>
      <c r="P362" s="239">
        <v>7412188</v>
      </c>
      <c r="Q362" s="240" t="s">
        <v>496</v>
      </c>
      <c r="R362" s="282">
        <v>0</v>
      </c>
      <c r="S362" s="283">
        <v>1</v>
      </c>
    </row>
    <row r="363" spans="1:19" ht="409.5">
      <c r="A363" s="242" t="s">
        <v>590</v>
      </c>
      <c r="B363" s="238" t="s">
        <v>591</v>
      </c>
      <c r="C363" s="239">
        <v>2</v>
      </c>
      <c r="D363" s="239">
        <v>2</v>
      </c>
      <c r="E363" s="239">
        <v>6</v>
      </c>
      <c r="F363" s="239">
        <v>1</v>
      </c>
      <c r="G363" s="280" t="s">
        <v>53</v>
      </c>
      <c r="H363" s="239">
        <v>4</v>
      </c>
      <c r="I363" s="281">
        <v>250000000</v>
      </c>
      <c r="J363" s="281">
        <v>250000000</v>
      </c>
      <c r="K363" s="239">
        <v>0</v>
      </c>
      <c r="L363" s="239">
        <v>0</v>
      </c>
      <c r="M363" s="239" t="s">
        <v>21</v>
      </c>
      <c r="N363" s="239" t="s">
        <v>170</v>
      </c>
      <c r="O363" s="239" t="s">
        <v>495</v>
      </c>
      <c r="P363" s="239">
        <v>7412188</v>
      </c>
      <c r="Q363" s="240" t="s">
        <v>496</v>
      </c>
      <c r="R363" s="282">
        <v>0</v>
      </c>
      <c r="S363" s="283">
        <v>1</v>
      </c>
    </row>
    <row r="364" spans="1:19" ht="409.5">
      <c r="A364" s="237" t="s">
        <v>592</v>
      </c>
      <c r="B364" s="238" t="s">
        <v>593</v>
      </c>
      <c r="C364" s="239">
        <v>2</v>
      </c>
      <c r="D364" s="239">
        <v>2</v>
      </c>
      <c r="E364" s="239">
        <v>7</v>
      </c>
      <c r="F364" s="239">
        <v>1</v>
      </c>
      <c r="G364" s="280" t="s">
        <v>28</v>
      </c>
      <c r="H364" s="239">
        <v>4</v>
      </c>
      <c r="I364" s="281">
        <v>280000000</v>
      </c>
      <c r="J364" s="281">
        <v>280000000</v>
      </c>
      <c r="K364" s="239">
        <v>0</v>
      </c>
      <c r="L364" s="239">
        <v>0</v>
      </c>
      <c r="M364" s="239" t="s">
        <v>21</v>
      </c>
      <c r="N364" s="239" t="s">
        <v>170</v>
      </c>
      <c r="O364" s="239" t="s">
        <v>495</v>
      </c>
      <c r="P364" s="239">
        <v>7412188</v>
      </c>
      <c r="Q364" s="240" t="s">
        <v>496</v>
      </c>
      <c r="R364" s="282">
        <v>0</v>
      </c>
      <c r="S364" s="283">
        <v>1</v>
      </c>
    </row>
    <row r="365" spans="1:19" ht="409.5">
      <c r="A365" s="237" t="s">
        <v>594</v>
      </c>
      <c r="B365" s="238" t="s">
        <v>595</v>
      </c>
      <c r="C365" s="239">
        <v>3</v>
      </c>
      <c r="D365" s="239">
        <v>3</v>
      </c>
      <c r="E365" s="239">
        <v>2</v>
      </c>
      <c r="F365" s="239">
        <v>1</v>
      </c>
      <c r="G365" s="280" t="s">
        <v>74</v>
      </c>
      <c r="H365" s="239">
        <v>0</v>
      </c>
      <c r="I365" s="281">
        <v>24000000</v>
      </c>
      <c r="J365" s="281">
        <v>24000000</v>
      </c>
      <c r="K365" s="239">
        <v>0</v>
      </c>
      <c r="L365" s="239">
        <v>0</v>
      </c>
      <c r="M365" s="239" t="s">
        <v>21</v>
      </c>
      <c r="N365" s="239" t="s">
        <v>170</v>
      </c>
      <c r="O365" s="239" t="s">
        <v>495</v>
      </c>
      <c r="P365" s="239">
        <v>7412188</v>
      </c>
      <c r="Q365" s="240" t="s">
        <v>496</v>
      </c>
      <c r="R365" s="282">
        <v>0</v>
      </c>
      <c r="S365" s="283">
        <v>1</v>
      </c>
    </row>
    <row r="366" spans="1:19" ht="409.5">
      <c r="A366" s="237" t="s">
        <v>596</v>
      </c>
      <c r="B366" s="238" t="s">
        <v>597</v>
      </c>
      <c r="C366" s="239">
        <v>3</v>
      </c>
      <c r="D366" s="239">
        <v>3</v>
      </c>
      <c r="E366" s="239">
        <v>2</v>
      </c>
      <c r="F366" s="239">
        <v>1</v>
      </c>
      <c r="G366" s="280" t="s">
        <v>53</v>
      </c>
      <c r="H366" s="239">
        <v>0</v>
      </c>
      <c r="I366" s="281">
        <v>19000000</v>
      </c>
      <c r="J366" s="281">
        <v>19000000</v>
      </c>
      <c r="K366" s="239">
        <v>0</v>
      </c>
      <c r="L366" s="239">
        <v>0</v>
      </c>
      <c r="M366" s="239" t="s">
        <v>21</v>
      </c>
      <c r="N366" s="239" t="s">
        <v>170</v>
      </c>
      <c r="O366" s="239" t="s">
        <v>495</v>
      </c>
      <c r="P366" s="239">
        <v>7412188</v>
      </c>
      <c r="Q366" s="240" t="s">
        <v>496</v>
      </c>
      <c r="R366" s="282">
        <v>0</v>
      </c>
      <c r="S366" s="283">
        <v>1</v>
      </c>
    </row>
    <row r="367" spans="1:19" ht="409.5">
      <c r="A367" s="237" t="s">
        <v>598</v>
      </c>
      <c r="B367" s="238" t="s">
        <v>599</v>
      </c>
      <c r="C367" s="239">
        <v>2</v>
      </c>
      <c r="D367" s="239">
        <v>2</v>
      </c>
      <c r="E367" s="239">
        <v>2</v>
      </c>
      <c r="F367" s="239">
        <v>1</v>
      </c>
      <c r="G367" s="280" t="s">
        <v>30</v>
      </c>
      <c r="H367" s="239">
        <v>0</v>
      </c>
      <c r="I367" s="281">
        <v>45000000</v>
      </c>
      <c r="J367" s="281">
        <v>45000000</v>
      </c>
      <c r="K367" s="239">
        <v>0</v>
      </c>
      <c r="L367" s="239">
        <v>0</v>
      </c>
      <c r="M367" s="239" t="s">
        <v>21</v>
      </c>
      <c r="N367" s="239" t="s">
        <v>170</v>
      </c>
      <c r="O367" s="239" t="s">
        <v>495</v>
      </c>
      <c r="P367" s="239">
        <v>7412188</v>
      </c>
      <c r="Q367" s="240" t="s">
        <v>496</v>
      </c>
      <c r="R367" s="282">
        <v>0</v>
      </c>
      <c r="S367" s="283">
        <v>1</v>
      </c>
    </row>
    <row r="368" spans="1:19" ht="409.5">
      <c r="A368" s="237" t="s">
        <v>600</v>
      </c>
      <c r="B368" s="238" t="s">
        <v>69</v>
      </c>
      <c r="C368" s="239">
        <v>1</v>
      </c>
      <c r="D368" s="239">
        <v>1</v>
      </c>
      <c r="E368" s="239">
        <v>2</v>
      </c>
      <c r="F368" s="239">
        <v>1</v>
      </c>
      <c r="G368" s="280" t="s">
        <v>53</v>
      </c>
      <c r="H368" s="239">
        <v>0</v>
      </c>
      <c r="I368" s="281">
        <v>11000000</v>
      </c>
      <c r="J368" s="281">
        <v>11000000</v>
      </c>
      <c r="K368" s="239">
        <v>0</v>
      </c>
      <c r="L368" s="239">
        <v>0</v>
      </c>
      <c r="M368" s="239" t="s">
        <v>21</v>
      </c>
      <c r="N368" s="239" t="s">
        <v>170</v>
      </c>
      <c r="O368" s="239" t="s">
        <v>495</v>
      </c>
      <c r="P368" s="239">
        <v>7412188</v>
      </c>
      <c r="Q368" s="240" t="s">
        <v>496</v>
      </c>
      <c r="R368" s="282">
        <v>0</v>
      </c>
      <c r="S368" s="283">
        <v>1</v>
      </c>
    </row>
    <row r="369" spans="1:19" ht="409.5">
      <c r="A369" s="237" t="s">
        <v>601</v>
      </c>
      <c r="B369" s="238" t="s">
        <v>602</v>
      </c>
      <c r="C369" s="239">
        <v>1</v>
      </c>
      <c r="D369" s="239">
        <v>1</v>
      </c>
      <c r="E369" s="239">
        <v>4</v>
      </c>
      <c r="F369" s="239">
        <v>1</v>
      </c>
      <c r="G369" s="280" t="s">
        <v>35</v>
      </c>
      <c r="H369" s="239">
        <v>0</v>
      </c>
      <c r="I369" s="281">
        <v>5000000</v>
      </c>
      <c r="J369" s="281">
        <v>5000000</v>
      </c>
      <c r="K369" s="239">
        <v>0</v>
      </c>
      <c r="L369" s="239">
        <v>0</v>
      </c>
      <c r="M369" s="239" t="s">
        <v>21</v>
      </c>
      <c r="N369" s="239" t="s">
        <v>170</v>
      </c>
      <c r="O369" s="239" t="s">
        <v>495</v>
      </c>
      <c r="P369" s="239">
        <v>7412188</v>
      </c>
      <c r="Q369" s="240" t="s">
        <v>496</v>
      </c>
      <c r="R369" s="282">
        <v>0</v>
      </c>
      <c r="S369" s="283">
        <v>1</v>
      </c>
    </row>
    <row r="370" spans="1:19" ht="409.5">
      <c r="A370" s="237" t="s">
        <v>56</v>
      </c>
      <c r="B370" s="238" t="s">
        <v>57</v>
      </c>
      <c r="C370" s="239">
        <v>1</v>
      </c>
      <c r="D370" s="239">
        <v>1</v>
      </c>
      <c r="E370" s="239">
        <v>4</v>
      </c>
      <c r="F370" s="239">
        <v>1</v>
      </c>
      <c r="G370" s="280" t="s">
        <v>35</v>
      </c>
      <c r="H370" s="239">
        <v>0</v>
      </c>
      <c r="I370" s="281">
        <v>6000000</v>
      </c>
      <c r="J370" s="281">
        <v>6000000</v>
      </c>
      <c r="K370" s="239">
        <v>0</v>
      </c>
      <c r="L370" s="239">
        <v>0</v>
      </c>
      <c r="M370" s="239" t="s">
        <v>21</v>
      </c>
      <c r="N370" s="239" t="s">
        <v>170</v>
      </c>
      <c r="O370" s="239" t="s">
        <v>495</v>
      </c>
      <c r="P370" s="239">
        <v>7412188</v>
      </c>
      <c r="Q370" s="240" t="s">
        <v>496</v>
      </c>
      <c r="R370" s="282">
        <v>0</v>
      </c>
      <c r="S370" s="283">
        <v>1</v>
      </c>
    </row>
    <row r="371" spans="1:19" ht="195">
      <c r="A371" s="244">
        <v>8111701</v>
      </c>
      <c r="B371" s="243" t="s">
        <v>603</v>
      </c>
      <c r="C371" s="40">
        <v>1</v>
      </c>
      <c r="D371" s="40">
        <v>1</v>
      </c>
      <c r="E371" s="40">
        <v>4</v>
      </c>
      <c r="F371" s="40">
        <v>1</v>
      </c>
      <c r="G371" s="71" t="s">
        <v>20</v>
      </c>
      <c r="H371" s="40">
        <v>0</v>
      </c>
      <c r="I371" s="41">
        <v>85800000</v>
      </c>
      <c r="J371" s="41">
        <v>85800000</v>
      </c>
      <c r="K371" s="40">
        <v>0</v>
      </c>
      <c r="L371" s="40">
        <v>0</v>
      </c>
      <c r="M371" s="244" t="s">
        <v>297</v>
      </c>
      <c r="N371" s="244" t="s">
        <v>22</v>
      </c>
      <c r="O371" s="244" t="s">
        <v>604</v>
      </c>
      <c r="P371" s="244">
        <v>7359919</v>
      </c>
      <c r="Q371" s="247" t="s">
        <v>605</v>
      </c>
      <c r="R371" s="40">
        <v>0</v>
      </c>
      <c r="S371" s="40">
        <v>1</v>
      </c>
    </row>
    <row r="372" spans="1:19" ht="195">
      <c r="A372" s="248">
        <v>80111701</v>
      </c>
      <c r="B372" s="245" t="s">
        <v>606</v>
      </c>
      <c r="C372" s="40">
        <v>1</v>
      </c>
      <c r="D372" s="40">
        <v>1</v>
      </c>
      <c r="E372" s="40">
        <v>4</v>
      </c>
      <c r="F372" s="40">
        <v>1</v>
      </c>
      <c r="G372" s="71" t="s">
        <v>20</v>
      </c>
      <c r="H372" s="40">
        <v>0</v>
      </c>
      <c r="I372" s="41">
        <v>165420000</v>
      </c>
      <c r="J372" s="41">
        <v>165420000</v>
      </c>
      <c r="K372" s="40">
        <v>0</v>
      </c>
      <c r="L372" s="40">
        <v>0</v>
      </c>
      <c r="M372" s="244" t="s">
        <v>297</v>
      </c>
      <c r="N372" s="244" t="s">
        <v>22</v>
      </c>
      <c r="O372" s="244" t="s">
        <v>604</v>
      </c>
      <c r="P372" s="248">
        <v>7359919</v>
      </c>
      <c r="Q372" s="249" t="s">
        <v>605</v>
      </c>
      <c r="R372" s="190">
        <v>0</v>
      </c>
      <c r="S372" s="190">
        <v>1</v>
      </c>
    </row>
    <row r="373" spans="1:19" ht="225">
      <c r="A373" s="244">
        <v>80111701</v>
      </c>
      <c r="B373" s="243" t="s">
        <v>607</v>
      </c>
      <c r="C373" s="40">
        <v>1</v>
      </c>
      <c r="D373" s="40">
        <v>1</v>
      </c>
      <c r="E373" s="40">
        <v>4</v>
      </c>
      <c r="F373" s="40">
        <v>1</v>
      </c>
      <c r="G373" s="71" t="s">
        <v>20</v>
      </c>
      <c r="H373" s="40">
        <v>0</v>
      </c>
      <c r="I373" s="41">
        <v>157844619</v>
      </c>
      <c r="J373" s="41">
        <v>157844619</v>
      </c>
      <c r="K373" s="40">
        <v>0</v>
      </c>
      <c r="L373" s="40">
        <v>0</v>
      </c>
      <c r="M373" s="244" t="s">
        <v>297</v>
      </c>
      <c r="N373" s="244" t="s">
        <v>22</v>
      </c>
      <c r="O373" s="244" t="s">
        <v>604</v>
      </c>
      <c r="P373" s="244">
        <v>7359919</v>
      </c>
      <c r="Q373" s="247" t="s">
        <v>605</v>
      </c>
      <c r="R373" s="40">
        <v>0</v>
      </c>
      <c r="S373" s="40">
        <v>1</v>
      </c>
    </row>
    <row r="374" spans="1:19" ht="90">
      <c r="A374" s="244">
        <v>93151512</v>
      </c>
      <c r="B374" s="243" t="s">
        <v>608</v>
      </c>
      <c r="C374" s="40">
        <v>3</v>
      </c>
      <c r="D374" s="40">
        <v>3</v>
      </c>
      <c r="E374" s="40">
        <v>5</v>
      </c>
      <c r="F374" s="40">
        <v>1</v>
      </c>
      <c r="G374" s="71" t="s">
        <v>20</v>
      </c>
      <c r="H374" s="40">
        <v>0</v>
      </c>
      <c r="I374" s="41">
        <v>30000000</v>
      </c>
      <c r="J374" s="41">
        <v>30000000</v>
      </c>
      <c r="K374" s="40">
        <v>0</v>
      </c>
      <c r="L374" s="40">
        <v>0</v>
      </c>
      <c r="M374" s="244" t="s">
        <v>297</v>
      </c>
      <c r="N374" s="244" t="s">
        <v>22</v>
      </c>
      <c r="O374" s="244" t="s">
        <v>604</v>
      </c>
      <c r="P374" s="244">
        <v>7359919</v>
      </c>
      <c r="Q374" s="247" t="s">
        <v>605</v>
      </c>
      <c r="R374" s="40">
        <v>0</v>
      </c>
      <c r="S374" s="40">
        <v>1</v>
      </c>
    </row>
    <row r="375" spans="1:19" ht="150">
      <c r="A375" s="244">
        <v>93151512</v>
      </c>
      <c r="B375" s="243" t="s">
        <v>609</v>
      </c>
      <c r="C375" s="40">
        <v>3</v>
      </c>
      <c r="D375" s="40">
        <v>3</v>
      </c>
      <c r="E375" s="40">
        <v>5</v>
      </c>
      <c r="F375" s="40">
        <v>1</v>
      </c>
      <c r="G375" s="71" t="s">
        <v>20</v>
      </c>
      <c r="H375" s="40">
        <v>0</v>
      </c>
      <c r="I375" s="41">
        <v>70000000</v>
      </c>
      <c r="J375" s="41">
        <v>70000000</v>
      </c>
      <c r="K375" s="40">
        <v>0</v>
      </c>
      <c r="L375" s="40">
        <v>0</v>
      </c>
      <c r="M375" s="244" t="s">
        <v>297</v>
      </c>
      <c r="N375" s="244" t="s">
        <v>22</v>
      </c>
      <c r="O375" s="244" t="s">
        <v>604</v>
      </c>
      <c r="P375" s="244">
        <v>7359919</v>
      </c>
      <c r="Q375" s="247" t="s">
        <v>605</v>
      </c>
      <c r="R375" s="40">
        <v>0</v>
      </c>
      <c r="S375" s="40">
        <v>1</v>
      </c>
    </row>
    <row r="376" spans="1:19" ht="120">
      <c r="A376" s="244">
        <v>93151512</v>
      </c>
      <c r="B376" s="243" t="s">
        <v>610</v>
      </c>
      <c r="C376" s="40">
        <v>5</v>
      </c>
      <c r="D376" s="40">
        <v>1</v>
      </c>
      <c r="E376" s="40">
        <v>5</v>
      </c>
      <c r="F376" s="40">
        <v>1</v>
      </c>
      <c r="G376" s="71" t="s">
        <v>30</v>
      </c>
      <c r="H376" s="40">
        <v>0</v>
      </c>
      <c r="I376" s="41">
        <v>30000000</v>
      </c>
      <c r="J376" s="41">
        <v>30000000</v>
      </c>
      <c r="K376" s="40">
        <v>0</v>
      </c>
      <c r="L376" s="40">
        <v>0</v>
      </c>
      <c r="M376" s="244" t="s">
        <v>297</v>
      </c>
      <c r="N376" s="244" t="s">
        <v>22</v>
      </c>
      <c r="O376" s="244" t="s">
        <v>604</v>
      </c>
      <c r="P376" s="244">
        <v>7359919</v>
      </c>
      <c r="Q376" s="247" t="s">
        <v>605</v>
      </c>
      <c r="R376" s="40">
        <v>0</v>
      </c>
      <c r="S376" s="40">
        <v>1</v>
      </c>
    </row>
    <row r="377" spans="1:19" ht="409.5">
      <c r="A377" s="244">
        <v>82121505</v>
      </c>
      <c r="B377" s="243" t="s">
        <v>611</v>
      </c>
      <c r="C377" s="40">
        <v>4</v>
      </c>
      <c r="D377" s="40">
        <v>5</v>
      </c>
      <c r="E377" s="40">
        <v>6</v>
      </c>
      <c r="F377" s="40">
        <v>1</v>
      </c>
      <c r="G377" s="71" t="s">
        <v>53</v>
      </c>
      <c r="H377" s="40">
        <v>0</v>
      </c>
      <c r="I377" s="41">
        <v>16000000</v>
      </c>
      <c r="J377" s="41">
        <v>16000000</v>
      </c>
      <c r="K377" s="40">
        <v>0</v>
      </c>
      <c r="L377" s="40">
        <v>0</v>
      </c>
      <c r="M377" s="244" t="s">
        <v>297</v>
      </c>
      <c r="N377" s="244" t="s">
        <v>22</v>
      </c>
      <c r="O377" s="244" t="s">
        <v>604</v>
      </c>
      <c r="P377" s="244">
        <v>7359919</v>
      </c>
      <c r="Q377" s="247" t="s">
        <v>605</v>
      </c>
      <c r="R377" s="40">
        <v>0</v>
      </c>
      <c r="S377" s="40">
        <v>1</v>
      </c>
    </row>
    <row r="378" spans="1:19" ht="105">
      <c r="A378" s="244">
        <v>25101905</v>
      </c>
      <c r="B378" s="243" t="s">
        <v>612</v>
      </c>
      <c r="C378" s="40">
        <v>5</v>
      </c>
      <c r="D378" s="40">
        <v>6</v>
      </c>
      <c r="E378" s="40">
        <v>1</v>
      </c>
      <c r="F378" s="40">
        <v>1</v>
      </c>
      <c r="G378" s="71" t="s">
        <v>30</v>
      </c>
      <c r="H378" s="40">
        <v>0</v>
      </c>
      <c r="I378" s="41">
        <v>50709524</v>
      </c>
      <c r="J378" s="41">
        <v>50709524</v>
      </c>
      <c r="K378" s="40">
        <v>0</v>
      </c>
      <c r="L378" s="40">
        <v>0</v>
      </c>
      <c r="M378" s="244" t="s">
        <v>297</v>
      </c>
      <c r="N378" s="244" t="s">
        <v>22</v>
      </c>
      <c r="O378" s="244" t="s">
        <v>604</v>
      </c>
      <c r="P378" s="244">
        <v>7359920</v>
      </c>
      <c r="Q378" s="247" t="s">
        <v>605</v>
      </c>
      <c r="R378" s="40">
        <v>0</v>
      </c>
      <c r="S378" s="40">
        <v>1</v>
      </c>
    </row>
    <row r="379" spans="1:19" ht="210">
      <c r="A379" s="244">
        <v>80141618</v>
      </c>
      <c r="B379" s="243" t="s">
        <v>613</v>
      </c>
      <c r="C379" s="40">
        <v>2</v>
      </c>
      <c r="D379" s="40">
        <v>3</v>
      </c>
      <c r="E379" s="40">
        <v>6</v>
      </c>
      <c r="F379" s="40">
        <v>1</v>
      </c>
      <c r="G379" s="71" t="s">
        <v>53</v>
      </c>
      <c r="H379" s="40">
        <v>0</v>
      </c>
      <c r="I379" s="41">
        <v>350000000</v>
      </c>
      <c r="J379" s="41">
        <v>350000000</v>
      </c>
      <c r="K379" s="40">
        <v>0</v>
      </c>
      <c r="L379" s="40">
        <v>0</v>
      </c>
      <c r="M379" s="244" t="s">
        <v>297</v>
      </c>
      <c r="N379" s="244" t="s">
        <v>22</v>
      </c>
      <c r="O379" s="244" t="s">
        <v>604</v>
      </c>
      <c r="P379" s="244">
        <v>7359919</v>
      </c>
      <c r="Q379" s="247" t="s">
        <v>605</v>
      </c>
      <c r="R379" s="40">
        <v>0</v>
      </c>
      <c r="S379" s="40">
        <v>1</v>
      </c>
    </row>
    <row r="380" spans="1:19" ht="180">
      <c r="A380" s="244">
        <v>80141618</v>
      </c>
      <c r="B380" s="243" t="s">
        <v>614</v>
      </c>
      <c r="C380" s="40">
        <v>3</v>
      </c>
      <c r="D380" s="40">
        <v>4</v>
      </c>
      <c r="E380" s="40">
        <v>8</v>
      </c>
      <c r="F380" s="40">
        <v>1</v>
      </c>
      <c r="G380" s="71" t="s">
        <v>20</v>
      </c>
      <c r="H380" s="40">
        <v>0</v>
      </c>
      <c r="I380" s="41">
        <v>334000000</v>
      </c>
      <c r="J380" s="41">
        <v>334000000</v>
      </c>
      <c r="K380" s="40">
        <v>0</v>
      </c>
      <c r="L380" s="40">
        <v>0</v>
      </c>
      <c r="M380" s="244" t="s">
        <v>297</v>
      </c>
      <c r="N380" s="244" t="s">
        <v>22</v>
      </c>
      <c r="O380" s="244" t="s">
        <v>604</v>
      </c>
      <c r="P380" s="244">
        <v>7359919</v>
      </c>
      <c r="Q380" s="247" t="s">
        <v>605</v>
      </c>
      <c r="R380" s="40">
        <v>0</v>
      </c>
      <c r="S380" s="40">
        <v>1</v>
      </c>
    </row>
    <row r="381" spans="1:19" ht="409.5">
      <c r="A381" s="244" t="s">
        <v>581</v>
      </c>
      <c r="B381" s="243" t="s">
        <v>615</v>
      </c>
      <c r="C381" s="40">
        <v>3</v>
      </c>
      <c r="D381" s="40">
        <v>3</v>
      </c>
      <c r="E381" s="40">
        <v>9</v>
      </c>
      <c r="F381" s="40">
        <v>1</v>
      </c>
      <c r="G381" s="71" t="s">
        <v>74</v>
      </c>
      <c r="H381" s="40">
        <v>0</v>
      </c>
      <c r="I381" s="41">
        <v>20000000</v>
      </c>
      <c r="J381" s="41">
        <v>20000000</v>
      </c>
      <c r="K381" s="40">
        <v>0</v>
      </c>
      <c r="L381" s="40">
        <v>0</v>
      </c>
      <c r="M381" s="244" t="s">
        <v>297</v>
      </c>
      <c r="N381" s="244" t="s">
        <v>22</v>
      </c>
      <c r="O381" s="244" t="s">
        <v>604</v>
      </c>
      <c r="P381" s="244">
        <v>7359919</v>
      </c>
      <c r="Q381" s="247" t="s">
        <v>605</v>
      </c>
      <c r="R381" s="40">
        <v>0</v>
      </c>
      <c r="S381" s="40">
        <v>1</v>
      </c>
    </row>
    <row r="382" spans="1:19" ht="285">
      <c r="A382" s="244">
        <v>78111808</v>
      </c>
      <c r="B382" s="243" t="s">
        <v>616</v>
      </c>
      <c r="C382" s="40">
        <v>3</v>
      </c>
      <c r="D382" s="40">
        <v>4</v>
      </c>
      <c r="E382" s="40">
        <v>8</v>
      </c>
      <c r="F382" s="40">
        <v>1</v>
      </c>
      <c r="G382" s="71" t="s">
        <v>53</v>
      </c>
      <c r="H382" s="40">
        <v>0</v>
      </c>
      <c r="I382" s="41">
        <v>30000000</v>
      </c>
      <c r="J382" s="41">
        <v>30000000</v>
      </c>
      <c r="K382" s="40">
        <v>0</v>
      </c>
      <c r="L382" s="40">
        <v>0</v>
      </c>
      <c r="M382" s="244" t="s">
        <v>297</v>
      </c>
      <c r="N382" s="244" t="s">
        <v>22</v>
      </c>
      <c r="O382" s="244" t="s">
        <v>604</v>
      </c>
      <c r="P382" s="244">
        <v>7359919</v>
      </c>
      <c r="Q382" s="247" t="s">
        <v>605</v>
      </c>
      <c r="R382" s="40">
        <v>0</v>
      </c>
      <c r="S382" s="40">
        <v>1</v>
      </c>
    </row>
    <row r="383" spans="1:19" ht="210">
      <c r="A383" s="244">
        <v>90101603</v>
      </c>
      <c r="B383" s="243" t="s">
        <v>617</v>
      </c>
      <c r="C383" s="40">
        <v>3</v>
      </c>
      <c r="D383" s="40">
        <v>4</v>
      </c>
      <c r="E383" s="40">
        <v>8</v>
      </c>
      <c r="F383" s="40">
        <v>1</v>
      </c>
      <c r="G383" s="71" t="s">
        <v>53</v>
      </c>
      <c r="H383" s="40">
        <v>0</v>
      </c>
      <c r="I383" s="41">
        <v>40000000</v>
      </c>
      <c r="J383" s="41">
        <v>40000000</v>
      </c>
      <c r="K383" s="40">
        <v>0</v>
      </c>
      <c r="L383" s="40">
        <v>0</v>
      </c>
      <c r="M383" s="244" t="s">
        <v>297</v>
      </c>
      <c r="N383" s="244" t="s">
        <v>22</v>
      </c>
      <c r="O383" s="244" t="s">
        <v>604</v>
      </c>
      <c r="P383" s="244">
        <v>7359919</v>
      </c>
      <c r="Q383" s="247" t="s">
        <v>605</v>
      </c>
      <c r="R383" s="40">
        <v>1</v>
      </c>
      <c r="S383" s="40">
        <v>0</v>
      </c>
    </row>
    <row r="384" spans="1:19" ht="165">
      <c r="A384" s="244">
        <v>93151603</v>
      </c>
      <c r="B384" s="246" t="s">
        <v>618</v>
      </c>
      <c r="C384" s="40">
        <v>2</v>
      </c>
      <c r="D384" s="40">
        <v>4</v>
      </c>
      <c r="E384" s="40">
        <v>7</v>
      </c>
      <c r="F384" s="40">
        <v>1</v>
      </c>
      <c r="G384" s="71" t="s">
        <v>35</v>
      </c>
      <c r="H384" s="40">
        <v>0</v>
      </c>
      <c r="I384" s="41">
        <v>200000000</v>
      </c>
      <c r="J384" s="41">
        <v>200000000</v>
      </c>
      <c r="K384" s="40">
        <v>0</v>
      </c>
      <c r="L384" s="40">
        <v>0</v>
      </c>
      <c r="M384" s="244" t="s">
        <v>297</v>
      </c>
      <c r="N384" s="244" t="s">
        <v>22</v>
      </c>
      <c r="O384" s="244" t="s">
        <v>604</v>
      </c>
      <c r="P384" s="244">
        <v>7359919</v>
      </c>
      <c r="Q384" s="247" t="s">
        <v>605</v>
      </c>
      <c r="R384" s="40">
        <v>0</v>
      </c>
      <c r="S384" s="40">
        <v>1</v>
      </c>
    </row>
    <row r="385" spans="1:19" ht="120">
      <c r="A385" s="244">
        <v>80101509</v>
      </c>
      <c r="B385" s="246" t="s">
        <v>619</v>
      </c>
      <c r="C385" s="40">
        <v>2</v>
      </c>
      <c r="D385" s="40">
        <v>3</v>
      </c>
      <c r="E385" s="40">
        <v>5</v>
      </c>
      <c r="F385" s="40">
        <v>1</v>
      </c>
      <c r="G385" s="71" t="s">
        <v>20</v>
      </c>
      <c r="H385" s="40">
        <v>0</v>
      </c>
      <c r="I385" s="41">
        <v>15000000</v>
      </c>
      <c r="J385" s="41">
        <v>15000000</v>
      </c>
      <c r="K385" s="40">
        <v>0</v>
      </c>
      <c r="L385" s="40">
        <v>0</v>
      </c>
      <c r="M385" s="244" t="s">
        <v>297</v>
      </c>
      <c r="N385" s="244" t="s">
        <v>22</v>
      </c>
      <c r="O385" s="244" t="s">
        <v>604</v>
      </c>
      <c r="P385" s="244">
        <v>7359919</v>
      </c>
      <c r="Q385" s="247" t="s">
        <v>605</v>
      </c>
      <c r="R385" s="40">
        <v>0</v>
      </c>
      <c r="S385" s="40">
        <v>1</v>
      </c>
    </row>
    <row r="386" spans="1:19" ht="123.75">
      <c r="A386" s="255">
        <v>80111701</v>
      </c>
      <c r="B386" s="250" t="s">
        <v>620</v>
      </c>
      <c r="C386" s="252">
        <v>1</v>
      </c>
      <c r="D386" s="252">
        <v>1</v>
      </c>
      <c r="E386" s="256">
        <v>6</v>
      </c>
      <c r="F386" s="252">
        <v>1</v>
      </c>
      <c r="G386" s="252" t="s">
        <v>20</v>
      </c>
      <c r="H386" s="252">
        <v>0</v>
      </c>
      <c r="I386" s="257">
        <v>190000000</v>
      </c>
      <c r="J386" s="257">
        <v>190000000</v>
      </c>
      <c r="K386" s="252">
        <v>0</v>
      </c>
      <c r="L386" s="252">
        <v>0</v>
      </c>
      <c r="M386" s="251" t="s">
        <v>21</v>
      </c>
      <c r="N386" s="252" t="s">
        <v>22</v>
      </c>
      <c r="O386" s="252" t="s">
        <v>621</v>
      </c>
      <c r="P386" s="252">
        <v>7359919</v>
      </c>
      <c r="Q386" s="252" t="s">
        <v>622</v>
      </c>
      <c r="R386" s="252">
        <v>0</v>
      </c>
      <c r="S386" s="253">
        <v>1</v>
      </c>
    </row>
    <row r="387" spans="1:19" ht="168.75">
      <c r="A387" s="255">
        <v>80111701</v>
      </c>
      <c r="B387" s="250" t="s">
        <v>623</v>
      </c>
      <c r="C387" s="252">
        <v>1</v>
      </c>
      <c r="D387" s="252">
        <v>1</v>
      </c>
      <c r="E387" s="256">
        <v>6</v>
      </c>
      <c r="F387" s="252">
        <v>1</v>
      </c>
      <c r="G387" s="252" t="s">
        <v>20</v>
      </c>
      <c r="H387" s="252">
        <v>0</v>
      </c>
      <c r="I387" s="257">
        <v>42000000</v>
      </c>
      <c r="J387" s="257">
        <v>42000000</v>
      </c>
      <c r="K387" s="252">
        <v>0</v>
      </c>
      <c r="L387" s="252">
        <v>0</v>
      </c>
      <c r="M387" s="251" t="s">
        <v>21</v>
      </c>
      <c r="N387" s="252" t="s">
        <v>22</v>
      </c>
      <c r="O387" s="252" t="s">
        <v>621</v>
      </c>
      <c r="P387" s="252">
        <v>7359919</v>
      </c>
      <c r="Q387" s="252" t="s">
        <v>622</v>
      </c>
      <c r="R387" s="252">
        <v>0</v>
      </c>
      <c r="S387" s="253">
        <v>1</v>
      </c>
    </row>
    <row r="388" spans="1:19" ht="202.5">
      <c r="A388" s="255">
        <v>80111701</v>
      </c>
      <c r="B388" s="250" t="s">
        <v>624</v>
      </c>
      <c r="C388" s="252">
        <v>1</v>
      </c>
      <c r="D388" s="252">
        <v>1</v>
      </c>
      <c r="E388" s="256">
        <v>6</v>
      </c>
      <c r="F388" s="252">
        <v>1</v>
      </c>
      <c r="G388" s="252" t="s">
        <v>20</v>
      </c>
      <c r="H388" s="252">
        <v>0</v>
      </c>
      <c r="I388" s="257">
        <v>21600000</v>
      </c>
      <c r="J388" s="257">
        <v>21600000</v>
      </c>
      <c r="K388" s="252">
        <v>0</v>
      </c>
      <c r="L388" s="252">
        <v>0</v>
      </c>
      <c r="M388" s="251" t="s">
        <v>21</v>
      </c>
      <c r="N388" s="252" t="s">
        <v>22</v>
      </c>
      <c r="O388" s="252" t="s">
        <v>621</v>
      </c>
      <c r="P388" s="252">
        <v>7359919</v>
      </c>
      <c r="Q388" s="252" t="s">
        <v>622</v>
      </c>
      <c r="R388" s="252">
        <v>0</v>
      </c>
      <c r="S388" s="253">
        <v>1</v>
      </c>
    </row>
    <row r="389" spans="1:19" ht="135">
      <c r="A389" s="255">
        <v>80111701</v>
      </c>
      <c r="B389" s="250" t="s">
        <v>625</v>
      </c>
      <c r="C389" s="252">
        <v>1</v>
      </c>
      <c r="D389" s="252">
        <v>1</v>
      </c>
      <c r="E389" s="256">
        <v>6</v>
      </c>
      <c r="F389" s="252">
        <v>1</v>
      </c>
      <c r="G389" s="252" t="s">
        <v>20</v>
      </c>
      <c r="H389" s="252">
        <v>0</v>
      </c>
      <c r="I389" s="257">
        <v>19200000</v>
      </c>
      <c r="J389" s="257">
        <v>19200000</v>
      </c>
      <c r="K389" s="252">
        <v>0</v>
      </c>
      <c r="L389" s="252">
        <v>0</v>
      </c>
      <c r="M389" s="251" t="s">
        <v>21</v>
      </c>
      <c r="N389" s="252" t="s">
        <v>22</v>
      </c>
      <c r="O389" s="252" t="s">
        <v>621</v>
      </c>
      <c r="P389" s="252">
        <v>7359919</v>
      </c>
      <c r="Q389" s="252" t="s">
        <v>622</v>
      </c>
      <c r="R389" s="252">
        <v>0</v>
      </c>
      <c r="S389" s="253">
        <v>1</v>
      </c>
    </row>
    <row r="390" spans="1:19" ht="123.75">
      <c r="A390" s="255">
        <v>80111701</v>
      </c>
      <c r="B390" s="254" t="s">
        <v>626</v>
      </c>
      <c r="C390" s="252">
        <v>1</v>
      </c>
      <c r="D390" s="252">
        <v>1</v>
      </c>
      <c r="E390" s="256">
        <v>6</v>
      </c>
      <c r="F390" s="252">
        <v>1</v>
      </c>
      <c r="G390" s="252" t="s">
        <v>20</v>
      </c>
      <c r="H390" s="252">
        <v>0</v>
      </c>
      <c r="I390" s="257">
        <v>19200000</v>
      </c>
      <c r="J390" s="257">
        <v>19200000</v>
      </c>
      <c r="K390" s="252">
        <v>0</v>
      </c>
      <c r="L390" s="252">
        <v>0</v>
      </c>
      <c r="M390" s="251" t="s">
        <v>21</v>
      </c>
      <c r="N390" s="252" t="s">
        <v>22</v>
      </c>
      <c r="O390" s="252" t="s">
        <v>621</v>
      </c>
      <c r="P390" s="252">
        <v>7359919</v>
      </c>
      <c r="Q390" s="252" t="s">
        <v>622</v>
      </c>
      <c r="R390" s="252">
        <v>0</v>
      </c>
      <c r="S390" s="253">
        <v>1</v>
      </c>
    </row>
    <row r="391" spans="1:19" ht="225">
      <c r="A391" s="255">
        <v>80111701</v>
      </c>
      <c r="B391" s="250" t="s">
        <v>627</v>
      </c>
      <c r="C391" s="252">
        <v>1</v>
      </c>
      <c r="D391" s="252">
        <v>1</v>
      </c>
      <c r="E391" s="256">
        <v>6</v>
      </c>
      <c r="F391" s="252">
        <v>1</v>
      </c>
      <c r="G391" s="252" t="s">
        <v>20</v>
      </c>
      <c r="H391" s="252">
        <v>0</v>
      </c>
      <c r="I391" s="257">
        <v>67800000</v>
      </c>
      <c r="J391" s="257">
        <v>67800000</v>
      </c>
      <c r="K391" s="252">
        <v>0</v>
      </c>
      <c r="L391" s="252">
        <v>0</v>
      </c>
      <c r="M391" s="251" t="s">
        <v>21</v>
      </c>
      <c r="N391" s="252" t="s">
        <v>22</v>
      </c>
      <c r="O391" s="252" t="s">
        <v>621</v>
      </c>
      <c r="P391" s="252">
        <v>7359919</v>
      </c>
      <c r="Q391" s="252" t="s">
        <v>622</v>
      </c>
      <c r="R391" s="252">
        <v>0</v>
      </c>
      <c r="S391" s="253">
        <v>1</v>
      </c>
    </row>
    <row r="392" spans="1:19" ht="168.75">
      <c r="A392" s="255">
        <v>80111701</v>
      </c>
      <c r="B392" s="250" t="s">
        <v>628</v>
      </c>
      <c r="C392" s="252">
        <v>1</v>
      </c>
      <c r="D392" s="252">
        <v>1</v>
      </c>
      <c r="E392" s="256">
        <v>6</v>
      </c>
      <c r="F392" s="252">
        <v>1</v>
      </c>
      <c r="G392" s="252" t="s">
        <v>20</v>
      </c>
      <c r="H392" s="252">
        <v>0</v>
      </c>
      <c r="I392" s="257">
        <v>57600000</v>
      </c>
      <c r="J392" s="257">
        <v>57600000</v>
      </c>
      <c r="K392" s="252">
        <v>0</v>
      </c>
      <c r="L392" s="252">
        <v>0</v>
      </c>
      <c r="M392" s="251" t="s">
        <v>21</v>
      </c>
      <c r="N392" s="252" t="s">
        <v>22</v>
      </c>
      <c r="O392" s="252" t="s">
        <v>621</v>
      </c>
      <c r="P392" s="252">
        <v>7359919</v>
      </c>
      <c r="Q392" s="252" t="s">
        <v>622</v>
      </c>
      <c r="R392" s="252">
        <v>0</v>
      </c>
      <c r="S392" s="253">
        <v>1</v>
      </c>
    </row>
    <row r="393" spans="1:19" ht="168.75">
      <c r="A393" s="255">
        <v>80111701</v>
      </c>
      <c r="B393" s="250" t="s">
        <v>629</v>
      </c>
      <c r="C393" s="252">
        <v>1</v>
      </c>
      <c r="D393" s="252">
        <v>1</v>
      </c>
      <c r="E393" s="256">
        <v>6</v>
      </c>
      <c r="F393" s="252">
        <v>1</v>
      </c>
      <c r="G393" s="252" t="s">
        <v>20</v>
      </c>
      <c r="H393" s="252">
        <v>0</v>
      </c>
      <c r="I393" s="257">
        <v>21600000</v>
      </c>
      <c r="J393" s="257">
        <v>21600000</v>
      </c>
      <c r="K393" s="252">
        <v>0</v>
      </c>
      <c r="L393" s="252">
        <v>0</v>
      </c>
      <c r="M393" s="251" t="s">
        <v>21</v>
      </c>
      <c r="N393" s="252" t="s">
        <v>22</v>
      </c>
      <c r="O393" s="252" t="s">
        <v>621</v>
      </c>
      <c r="P393" s="252">
        <v>7359919</v>
      </c>
      <c r="Q393" s="252" t="s">
        <v>622</v>
      </c>
      <c r="R393" s="252">
        <v>0</v>
      </c>
      <c r="S393" s="253">
        <v>1</v>
      </c>
    </row>
    <row r="394" spans="1:19" ht="101.25">
      <c r="A394" s="255">
        <v>80111701</v>
      </c>
      <c r="B394" s="250" t="s">
        <v>630</v>
      </c>
      <c r="C394" s="252">
        <v>1</v>
      </c>
      <c r="D394" s="252">
        <v>1</v>
      </c>
      <c r="E394" s="256">
        <v>6</v>
      </c>
      <c r="F394" s="252">
        <v>1</v>
      </c>
      <c r="G394" s="252" t="s">
        <v>20</v>
      </c>
      <c r="H394" s="252">
        <v>0</v>
      </c>
      <c r="I394" s="257">
        <v>123300000</v>
      </c>
      <c r="J394" s="257">
        <v>123300000</v>
      </c>
      <c r="K394" s="252">
        <v>0</v>
      </c>
      <c r="L394" s="252">
        <v>0</v>
      </c>
      <c r="M394" s="251" t="s">
        <v>21</v>
      </c>
      <c r="N394" s="252" t="s">
        <v>22</v>
      </c>
      <c r="O394" s="252" t="s">
        <v>621</v>
      </c>
      <c r="P394" s="252">
        <v>7359919</v>
      </c>
      <c r="Q394" s="252" t="s">
        <v>622</v>
      </c>
      <c r="R394" s="252">
        <v>0</v>
      </c>
      <c r="S394" s="253">
        <v>1</v>
      </c>
    </row>
    <row r="395" spans="1:19" ht="101.25">
      <c r="A395" s="255">
        <v>80111701</v>
      </c>
      <c r="B395" s="250" t="s">
        <v>631</v>
      </c>
      <c r="C395" s="252">
        <v>1</v>
      </c>
      <c r="D395" s="252">
        <v>1</v>
      </c>
      <c r="E395" s="256">
        <v>6</v>
      </c>
      <c r="F395" s="252">
        <v>1</v>
      </c>
      <c r="G395" s="252" t="s">
        <v>20</v>
      </c>
      <c r="H395" s="252">
        <v>0</v>
      </c>
      <c r="I395" s="257">
        <v>256800000</v>
      </c>
      <c r="J395" s="257">
        <v>256800000</v>
      </c>
      <c r="K395" s="252">
        <v>0</v>
      </c>
      <c r="L395" s="252">
        <v>0</v>
      </c>
      <c r="M395" s="251" t="s">
        <v>21</v>
      </c>
      <c r="N395" s="252" t="s">
        <v>22</v>
      </c>
      <c r="O395" s="252" t="s">
        <v>621</v>
      </c>
      <c r="P395" s="252">
        <v>7359919</v>
      </c>
      <c r="Q395" s="252" t="s">
        <v>622</v>
      </c>
      <c r="R395" s="252">
        <v>0</v>
      </c>
      <c r="S395" s="253">
        <v>1</v>
      </c>
    </row>
    <row r="396" spans="1:19" ht="101.25">
      <c r="A396" s="255">
        <v>80111701</v>
      </c>
      <c r="B396" s="250" t="s">
        <v>632</v>
      </c>
      <c r="C396" s="252">
        <v>1</v>
      </c>
      <c r="D396" s="252">
        <v>1</v>
      </c>
      <c r="E396" s="256">
        <v>6</v>
      </c>
      <c r="F396" s="252">
        <v>1</v>
      </c>
      <c r="G396" s="252" t="s">
        <v>20</v>
      </c>
      <c r="H396" s="252">
        <v>0</v>
      </c>
      <c r="I396" s="257">
        <v>29400000</v>
      </c>
      <c r="J396" s="257">
        <v>29400000</v>
      </c>
      <c r="K396" s="252">
        <v>0</v>
      </c>
      <c r="L396" s="252">
        <v>0</v>
      </c>
      <c r="M396" s="251" t="s">
        <v>21</v>
      </c>
      <c r="N396" s="252" t="s">
        <v>22</v>
      </c>
      <c r="O396" s="252" t="s">
        <v>621</v>
      </c>
      <c r="P396" s="252">
        <v>7359919</v>
      </c>
      <c r="Q396" s="252" t="s">
        <v>622</v>
      </c>
      <c r="R396" s="252">
        <v>0</v>
      </c>
      <c r="S396" s="253">
        <v>1</v>
      </c>
    </row>
    <row r="397" spans="1:19" ht="112.5">
      <c r="A397" s="255">
        <v>80111701</v>
      </c>
      <c r="B397" s="250" t="s">
        <v>633</v>
      </c>
      <c r="C397" s="252">
        <v>1</v>
      </c>
      <c r="D397" s="252">
        <v>1</v>
      </c>
      <c r="E397" s="256">
        <v>6</v>
      </c>
      <c r="F397" s="252">
        <v>1</v>
      </c>
      <c r="G397" s="252" t="s">
        <v>20</v>
      </c>
      <c r="H397" s="252">
        <v>0</v>
      </c>
      <c r="I397" s="257">
        <v>11400000</v>
      </c>
      <c r="J397" s="257">
        <v>11400000</v>
      </c>
      <c r="K397" s="252">
        <v>0</v>
      </c>
      <c r="L397" s="252">
        <v>0</v>
      </c>
      <c r="M397" s="251" t="s">
        <v>21</v>
      </c>
      <c r="N397" s="252" t="s">
        <v>22</v>
      </c>
      <c r="O397" s="252" t="s">
        <v>621</v>
      </c>
      <c r="P397" s="252">
        <v>7359919</v>
      </c>
      <c r="Q397" s="252" t="s">
        <v>622</v>
      </c>
      <c r="R397" s="252">
        <v>0</v>
      </c>
      <c r="S397" s="253">
        <v>1</v>
      </c>
    </row>
    <row r="398" spans="1:19" ht="168.75">
      <c r="A398" s="255">
        <v>80111701</v>
      </c>
      <c r="B398" s="250" t="s">
        <v>634</v>
      </c>
      <c r="C398" s="252">
        <v>1</v>
      </c>
      <c r="D398" s="252">
        <v>1</v>
      </c>
      <c r="E398" s="256">
        <v>6</v>
      </c>
      <c r="F398" s="252">
        <v>1</v>
      </c>
      <c r="G398" s="252" t="s">
        <v>20</v>
      </c>
      <c r="H398" s="252">
        <v>0</v>
      </c>
      <c r="I398" s="257">
        <v>27000000</v>
      </c>
      <c r="J398" s="257">
        <v>27000000</v>
      </c>
      <c r="K398" s="252">
        <v>0</v>
      </c>
      <c r="L398" s="252">
        <v>0</v>
      </c>
      <c r="M398" s="251" t="s">
        <v>21</v>
      </c>
      <c r="N398" s="252" t="s">
        <v>22</v>
      </c>
      <c r="O398" s="252" t="s">
        <v>621</v>
      </c>
      <c r="P398" s="252">
        <v>7359919</v>
      </c>
      <c r="Q398" s="252" t="s">
        <v>622</v>
      </c>
      <c r="R398" s="252">
        <v>0</v>
      </c>
      <c r="S398" s="253">
        <v>1</v>
      </c>
    </row>
    <row r="399" spans="1:19" ht="300">
      <c r="A399" s="258">
        <v>80111701</v>
      </c>
      <c r="B399" s="259" t="s">
        <v>635</v>
      </c>
      <c r="C399" s="260">
        <v>1</v>
      </c>
      <c r="D399" s="260">
        <v>2</v>
      </c>
      <c r="E399" s="260">
        <v>11</v>
      </c>
      <c r="F399" s="261">
        <v>1</v>
      </c>
      <c r="G399" s="262" t="s">
        <v>20</v>
      </c>
      <c r="H399" s="261">
        <v>0</v>
      </c>
      <c r="I399" s="259">
        <v>125243430</v>
      </c>
      <c r="J399" s="259">
        <v>125243430</v>
      </c>
      <c r="K399" s="261">
        <v>0</v>
      </c>
      <c r="L399" s="261">
        <v>0</v>
      </c>
      <c r="M399" s="261" t="s">
        <v>21</v>
      </c>
      <c r="N399" s="263" t="s">
        <v>22</v>
      </c>
      <c r="O399" s="261" t="s">
        <v>636</v>
      </c>
      <c r="P399" s="261">
        <v>7417718</v>
      </c>
      <c r="Q399" s="264" t="s">
        <v>637</v>
      </c>
      <c r="R399" s="79">
        <v>0</v>
      </c>
      <c r="S399" s="79">
        <v>1</v>
      </c>
    </row>
    <row r="400" spans="1:19" ht="330">
      <c r="A400" s="258">
        <v>80111701</v>
      </c>
      <c r="B400" s="259" t="s">
        <v>638</v>
      </c>
      <c r="C400" s="260">
        <v>1</v>
      </c>
      <c r="D400" s="260">
        <v>2</v>
      </c>
      <c r="E400" s="260">
        <v>11</v>
      </c>
      <c r="F400" s="261">
        <v>1</v>
      </c>
      <c r="G400" s="262" t="s">
        <v>20</v>
      </c>
      <c r="H400" s="261">
        <v>0</v>
      </c>
      <c r="I400" s="259">
        <v>125243430</v>
      </c>
      <c r="J400" s="259">
        <v>125243430</v>
      </c>
      <c r="K400" s="261">
        <v>0</v>
      </c>
      <c r="L400" s="261">
        <v>0</v>
      </c>
      <c r="M400" s="261" t="s">
        <v>21</v>
      </c>
      <c r="N400" s="263" t="s">
        <v>22</v>
      </c>
      <c r="O400" s="261" t="s">
        <v>636</v>
      </c>
      <c r="P400" s="261">
        <v>7417718</v>
      </c>
      <c r="Q400" s="264" t="s">
        <v>637</v>
      </c>
      <c r="R400" s="79">
        <v>0</v>
      </c>
      <c r="S400" s="79">
        <v>1</v>
      </c>
    </row>
    <row r="401" spans="1:19" ht="300">
      <c r="A401" s="258">
        <v>80111701</v>
      </c>
      <c r="B401" s="259" t="s">
        <v>639</v>
      </c>
      <c r="C401" s="260">
        <v>1</v>
      </c>
      <c r="D401" s="260">
        <v>2</v>
      </c>
      <c r="E401" s="260">
        <v>11</v>
      </c>
      <c r="F401" s="261">
        <v>1</v>
      </c>
      <c r="G401" s="262" t="s">
        <v>20</v>
      </c>
      <c r="H401" s="261">
        <v>0</v>
      </c>
      <c r="I401" s="259">
        <v>125243430</v>
      </c>
      <c r="J401" s="259">
        <v>125243430</v>
      </c>
      <c r="K401" s="261">
        <v>0</v>
      </c>
      <c r="L401" s="261">
        <v>0</v>
      </c>
      <c r="M401" s="261" t="s">
        <v>21</v>
      </c>
      <c r="N401" s="263" t="s">
        <v>22</v>
      </c>
      <c r="O401" s="261" t="s">
        <v>636</v>
      </c>
      <c r="P401" s="261">
        <v>7417718</v>
      </c>
      <c r="Q401" s="264" t="s">
        <v>637</v>
      </c>
      <c r="R401" s="79">
        <v>0</v>
      </c>
      <c r="S401" s="79">
        <v>1</v>
      </c>
    </row>
    <row r="402" spans="1:19" ht="375">
      <c r="A402" s="258">
        <v>80111701</v>
      </c>
      <c r="B402" s="259" t="s">
        <v>640</v>
      </c>
      <c r="C402" s="260">
        <v>1</v>
      </c>
      <c r="D402" s="260">
        <v>2</v>
      </c>
      <c r="E402" s="260">
        <v>11</v>
      </c>
      <c r="F402" s="261">
        <v>1</v>
      </c>
      <c r="G402" s="262" t="s">
        <v>20</v>
      </c>
      <c r="H402" s="261">
        <v>0</v>
      </c>
      <c r="I402" s="259">
        <v>145000000</v>
      </c>
      <c r="J402" s="259">
        <v>145000000</v>
      </c>
      <c r="K402" s="261">
        <v>0</v>
      </c>
      <c r="L402" s="261">
        <v>0</v>
      </c>
      <c r="M402" s="261" t="s">
        <v>21</v>
      </c>
      <c r="N402" s="263" t="s">
        <v>22</v>
      </c>
      <c r="O402" s="261" t="s">
        <v>636</v>
      </c>
      <c r="P402" s="261">
        <v>7417718</v>
      </c>
      <c r="Q402" s="264" t="s">
        <v>637</v>
      </c>
      <c r="R402" s="79">
        <v>0</v>
      </c>
      <c r="S402" s="79">
        <v>1</v>
      </c>
    </row>
    <row r="403" spans="1:19" ht="405">
      <c r="A403" s="258">
        <v>80111701</v>
      </c>
      <c r="B403" s="259" t="s">
        <v>641</v>
      </c>
      <c r="C403" s="260">
        <v>1</v>
      </c>
      <c r="D403" s="260">
        <v>2</v>
      </c>
      <c r="E403" s="260">
        <v>11</v>
      </c>
      <c r="F403" s="261">
        <v>1</v>
      </c>
      <c r="G403" s="262" t="s">
        <v>20</v>
      </c>
      <c r="H403" s="261">
        <v>0</v>
      </c>
      <c r="I403" s="259">
        <v>145000000</v>
      </c>
      <c r="J403" s="259">
        <v>145000000</v>
      </c>
      <c r="K403" s="261">
        <v>0</v>
      </c>
      <c r="L403" s="261">
        <v>0</v>
      </c>
      <c r="M403" s="261" t="s">
        <v>21</v>
      </c>
      <c r="N403" s="263" t="s">
        <v>22</v>
      </c>
      <c r="O403" s="261" t="s">
        <v>636</v>
      </c>
      <c r="P403" s="261">
        <v>7417718</v>
      </c>
      <c r="Q403" s="264" t="s">
        <v>637</v>
      </c>
      <c r="R403" s="79">
        <v>0</v>
      </c>
      <c r="S403" s="79">
        <v>1</v>
      </c>
    </row>
    <row r="404" spans="1:19" ht="390">
      <c r="A404" s="258">
        <v>80111701</v>
      </c>
      <c r="B404" s="259" t="s">
        <v>642</v>
      </c>
      <c r="C404" s="260">
        <v>1</v>
      </c>
      <c r="D404" s="260">
        <v>2</v>
      </c>
      <c r="E404" s="260">
        <v>11</v>
      </c>
      <c r="F404" s="261">
        <v>1</v>
      </c>
      <c r="G404" s="262" t="s">
        <v>20</v>
      </c>
      <c r="H404" s="261">
        <v>0</v>
      </c>
      <c r="I404" s="259">
        <v>145000000</v>
      </c>
      <c r="J404" s="259">
        <v>145000000</v>
      </c>
      <c r="K404" s="261">
        <v>0</v>
      </c>
      <c r="L404" s="261">
        <v>0</v>
      </c>
      <c r="M404" s="261" t="s">
        <v>21</v>
      </c>
      <c r="N404" s="263" t="s">
        <v>22</v>
      </c>
      <c r="O404" s="261" t="s">
        <v>636</v>
      </c>
      <c r="P404" s="261">
        <v>7417718</v>
      </c>
      <c r="Q404" s="264" t="s">
        <v>637</v>
      </c>
      <c r="R404" s="79">
        <v>0</v>
      </c>
      <c r="S404" s="79">
        <v>1</v>
      </c>
    </row>
    <row r="405" spans="1:19" ht="285">
      <c r="A405" s="258">
        <v>80111701</v>
      </c>
      <c r="B405" s="259" t="s">
        <v>643</v>
      </c>
      <c r="C405" s="260">
        <v>1</v>
      </c>
      <c r="D405" s="260">
        <v>2</v>
      </c>
      <c r="E405" s="260">
        <v>11</v>
      </c>
      <c r="F405" s="261">
        <v>1</v>
      </c>
      <c r="G405" s="262" t="s">
        <v>20</v>
      </c>
      <c r="H405" s="261">
        <v>0</v>
      </c>
      <c r="I405" s="259">
        <v>150000000</v>
      </c>
      <c r="J405" s="259">
        <v>150000000</v>
      </c>
      <c r="K405" s="261">
        <v>0</v>
      </c>
      <c r="L405" s="261">
        <v>0</v>
      </c>
      <c r="M405" s="261" t="s">
        <v>21</v>
      </c>
      <c r="N405" s="263" t="s">
        <v>22</v>
      </c>
      <c r="O405" s="261" t="s">
        <v>636</v>
      </c>
      <c r="P405" s="261">
        <v>7417718</v>
      </c>
      <c r="Q405" s="264" t="s">
        <v>637</v>
      </c>
      <c r="R405" s="79">
        <v>0</v>
      </c>
      <c r="S405" s="79">
        <v>1</v>
      </c>
    </row>
    <row r="406" spans="1:19" ht="315">
      <c r="A406" s="258">
        <v>80111701</v>
      </c>
      <c r="B406" s="259" t="s">
        <v>644</v>
      </c>
      <c r="C406" s="260">
        <v>1</v>
      </c>
      <c r="D406" s="260">
        <v>2</v>
      </c>
      <c r="E406" s="260">
        <v>11</v>
      </c>
      <c r="F406" s="261">
        <v>1</v>
      </c>
      <c r="G406" s="262" t="s">
        <v>20</v>
      </c>
      <c r="H406" s="261">
        <v>0</v>
      </c>
      <c r="I406" s="259">
        <v>150000000</v>
      </c>
      <c r="J406" s="259">
        <v>150000000</v>
      </c>
      <c r="K406" s="261">
        <v>0</v>
      </c>
      <c r="L406" s="261">
        <v>0</v>
      </c>
      <c r="M406" s="261" t="s">
        <v>21</v>
      </c>
      <c r="N406" s="263" t="s">
        <v>22</v>
      </c>
      <c r="O406" s="261" t="s">
        <v>636</v>
      </c>
      <c r="P406" s="261">
        <v>7417718</v>
      </c>
      <c r="Q406" s="264" t="s">
        <v>637</v>
      </c>
      <c r="R406" s="79">
        <v>0</v>
      </c>
      <c r="S406" s="79">
        <v>1</v>
      </c>
    </row>
    <row r="407" spans="1:19" ht="285">
      <c r="A407" s="258">
        <v>80111701</v>
      </c>
      <c r="B407" s="259" t="s">
        <v>645</v>
      </c>
      <c r="C407" s="260">
        <v>1</v>
      </c>
      <c r="D407" s="260">
        <v>2</v>
      </c>
      <c r="E407" s="260">
        <v>11</v>
      </c>
      <c r="F407" s="261">
        <v>1</v>
      </c>
      <c r="G407" s="262" t="s">
        <v>20</v>
      </c>
      <c r="H407" s="261">
        <v>0</v>
      </c>
      <c r="I407" s="259">
        <v>150000000</v>
      </c>
      <c r="J407" s="259">
        <v>150000000</v>
      </c>
      <c r="K407" s="261">
        <v>0</v>
      </c>
      <c r="L407" s="261">
        <v>0</v>
      </c>
      <c r="M407" s="261" t="s">
        <v>21</v>
      </c>
      <c r="N407" s="263" t="s">
        <v>22</v>
      </c>
      <c r="O407" s="261" t="s">
        <v>636</v>
      </c>
      <c r="P407" s="261">
        <v>7417718</v>
      </c>
      <c r="Q407" s="264" t="s">
        <v>637</v>
      </c>
      <c r="R407" s="79">
        <v>0</v>
      </c>
      <c r="S407" s="79">
        <v>1</v>
      </c>
    </row>
    <row r="408" spans="1:19" ht="285">
      <c r="A408" s="258">
        <v>80111701</v>
      </c>
      <c r="B408" s="259" t="s">
        <v>646</v>
      </c>
      <c r="C408" s="260">
        <v>1</v>
      </c>
      <c r="D408" s="260">
        <v>2</v>
      </c>
      <c r="E408" s="260">
        <v>11</v>
      </c>
      <c r="F408" s="261">
        <v>1</v>
      </c>
      <c r="G408" s="262" t="s">
        <v>20</v>
      </c>
      <c r="H408" s="261">
        <v>0</v>
      </c>
      <c r="I408" s="259">
        <v>200000000</v>
      </c>
      <c r="J408" s="259">
        <v>200000000</v>
      </c>
      <c r="K408" s="261">
        <v>0</v>
      </c>
      <c r="L408" s="261">
        <v>0</v>
      </c>
      <c r="M408" s="261" t="s">
        <v>21</v>
      </c>
      <c r="N408" s="263" t="s">
        <v>22</v>
      </c>
      <c r="O408" s="261" t="s">
        <v>636</v>
      </c>
      <c r="P408" s="261">
        <v>7417718</v>
      </c>
      <c r="Q408" s="264" t="s">
        <v>637</v>
      </c>
      <c r="R408" s="79">
        <v>0</v>
      </c>
      <c r="S408" s="79">
        <v>1</v>
      </c>
    </row>
    <row r="409" spans="1:19" ht="315">
      <c r="A409" s="258">
        <v>80111701</v>
      </c>
      <c r="B409" s="259" t="s">
        <v>647</v>
      </c>
      <c r="C409" s="260">
        <v>1</v>
      </c>
      <c r="D409" s="260">
        <v>2</v>
      </c>
      <c r="E409" s="260">
        <v>11</v>
      </c>
      <c r="F409" s="261">
        <v>1</v>
      </c>
      <c r="G409" s="262" t="s">
        <v>20</v>
      </c>
      <c r="H409" s="261">
        <v>0</v>
      </c>
      <c r="I409" s="259">
        <v>200000000</v>
      </c>
      <c r="J409" s="259">
        <v>200000000</v>
      </c>
      <c r="K409" s="261">
        <v>0</v>
      </c>
      <c r="L409" s="261">
        <v>0</v>
      </c>
      <c r="M409" s="261" t="s">
        <v>21</v>
      </c>
      <c r="N409" s="263" t="s">
        <v>22</v>
      </c>
      <c r="O409" s="261" t="s">
        <v>636</v>
      </c>
      <c r="P409" s="261">
        <v>7417718</v>
      </c>
      <c r="Q409" s="264" t="s">
        <v>637</v>
      </c>
      <c r="R409" s="79">
        <v>0</v>
      </c>
      <c r="S409" s="79">
        <v>1</v>
      </c>
    </row>
    <row r="410" spans="1:19" ht="300">
      <c r="A410" s="258">
        <v>80111701</v>
      </c>
      <c r="B410" s="259" t="s">
        <v>648</v>
      </c>
      <c r="C410" s="260">
        <v>1</v>
      </c>
      <c r="D410" s="260">
        <v>2</v>
      </c>
      <c r="E410" s="260">
        <v>11</v>
      </c>
      <c r="F410" s="261">
        <v>1</v>
      </c>
      <c r="G410" s="262" t="s">
        <v>20</v>
      </c>
      <c r="H410" s="261">
        <v>0</v>
      </c>
      <c r="I410" s="259">
        <v>200000000</v>
      </c>
      <c r="J410" s="259">
        <v>200000000</v>
      </c>
      <c r="K410" s="261">
        <v>0</v>
      </c>
      <c r="L410" s="261">
        <v>0</v>
      </c>
      <c r="M410" s="261" t="s">
        <v>21</v>
      </c>
      <c r="N410" s="263" t="s">
        <v>22</v>
      </c>
      <c r="O410" s="261" t="s">
        <v>636</v>
      </c>
      <c r="P410" s="261">
        <v>7417718</v>
      </c>
      <c r="Q410" s="264" t="s">
        <v>637</v>
      </c>
      <c r="R410" s="79">
        <v>0</v>
      </c>
      <c r="S410" s="79">
        <v>1</v>
      </c>
    </row>
    <row r="411" spans="1:19" ht="165.75">
      <c r="A411" s="266" t="s">
        <v>160</v>
      </c>
      <c r="B411" s="265" t="s">
        <v>649</v>
      </c>
      <c r="C411" s="134">
        <v>1</v>
      </c>
      <c r="D411" s="134">
        <v>1</v>
      </c>
      <c r="E411" s="134">
        <v>11</v>
      </c>
      <c r="F411" s="134" t="s">
        <v>650</v>
      </c>
      <c r="G411" s="134" t="s">
        <v>20</v>
      </c>
      <c r="H411" s="134" t="s">
        <v>651</v>
      </c>
      <c r="I411" s="267">
        <v>120000000</v>
      </c>
      <c r="J411" s="267">
        <v>93310000</v>
      </c>
      <c r="K411" s="134" t="s">
        <v>651</v>
      </c>
      <c r="L411" s="134" t="s">
        <v>651</v>
      </c>
      <c r="M411" s="134" t="s">
        <v>21</v>
      </c>
      <c r="N411" s="134" t="s">
        <v>22</v>
      </c>
      <c r="O411" s="266" t="s">
        <v>652</v>
      </c>
      <c r="P411" s="268" t="s">
        <v>653</v>
      </c>
      <c r="Q411" s="266" t="s">
        <v>654</v>
      </c>
      <c r="R411" s="134">
        <v>0</v>
      </c>
      <c r="S411" s="134">
        <v>1</v>
      </c>
    </row>
    <row r="412" spans="1:19" ht="140.25">
      <c r="A412" s="266" t="s">
        <v>655</v>
      </c>
      <c r="B412" s="265" t="s">
        <v>656</v>
      </c>
      <c r="C412" s="134">
        <v>3</v>
      </c>
      <c r="D412" s="134">
        <v>3</v>
      </c>
      <c r="E412" s="134">
        <v>9</v>
      </c>
      <c r="F412" s="134">
        <v>1</v>
      </c>
      <c r="G412" s="134" t="s">
        <v>53</v>
      </c>
      <c r="H412" s="134">
        <v>0</v>
      </c>
      <c r="I412" s="267">
        <v>54775000</v>
      </c>
      <c r="J412" s="267">
        <v>54775000</v>
      </c>
      <c r="K412" s="134" t="s">
        <v>651</v>
      </c>
      <c r="L412" s="134" t="s">
        <v>651</v>
      </c>
      <c r="M412" s="134" t="s">
        <v>21</v>
      </c>
      <c r="N412" s="134" t="s">
        <v>22</v>
      </c>
      <c r="O412" s="266" t="s">
        <v>652</v>
      </c>
      <c r="P412" s="268" t="s">
        <v>653</v>
      </c>
      <c r="Q412" s="266" t="s">
        <v>654</v>
      </c>
      <c r="R412" s="134">
        <v>0</v>
      </c>
      <c r="S412" s="134">
        <v>1</v>
      </c>
    </row>
    <row r="413" spans="1:19" ht="153">
      <c r="A413" s="266" t="s">
        <v>657</v>
      </c>
      <c r="B413" s="265" t="s">
        <v>658</v>
      </c>
      <c r="C413" s="134">
        <v>2</v>
      </c>
      <c r="D413" s="134">
        <v>2</v>
      </c>
      <c r="E413" s="134">
        <v>9</v>
      </c>
      <c r="F413" s="134">
        <v>1</v>
      </c>
      <c r="G413" s="134" t="s">
        <v>659</v>
      </c>
      <c r="H413" s="134" t="s">
        <v>651</v>
      </c>
      <c r="I413" s="267">
        <v>24000000</v>
      </c>
      <c r="J413" s="267">
        <v>24000000</v>
      </c>
      <c r="K413" s="134" t="s">
        <v>651</v>
      </c>
      <c r="L413" s="134" t="s">
        <v>651</v>
      </c>
      <c r="M413" s="134" t="s">
        <v>21</v>
      </c>
      <c r="N413" s="134" t="s">
        <v>22</v>
      </c>
      <c r="O413" s="266" t="s">
        <v>652</v>
      </c>
      <c r="P413" s="268" t="s">
        <v>653</v>
      </c>
      <c r="Q413" s="266" t="s">
        <v>654</v>
      </c>
      <c r="R413" s="269">
        <v>0</v>
      </c>
      <c r="S413" s="269">
        <v>1</v>
      </c>
    </row>
    <row r="414" spans="1:19" ht="318.75">
      <c r="A414" s="266" t="s">
        <v>660</v>
      </c>
      <c r="B414" s="265" t="s">
        <v>661</v>
      </c>
      <c r="C414" s="134">
        <v>2</v>
      </c>
      <c r="D414" s="134">
        <v>2</v>
      </c>
      <c r="E414" s="134">
        <v>9</v>
      </c>
      <c r="F414" s="134">
        <v>1</v>
      </c>
      <c r="G414" s="134" t="s">
        <v>53</v>
      </c>
      <c r="H414" s="134">
        <v>0</v>
      </c>
      <c r="I414" s="267">
        <v>6000000</v>
      </c>
      <c r="J414" s="267">
        <v>6000000</v>
      </c>
      <c r="K414" s="134" t="s">
        <v>651</v>
      </c>
      <c r="L414" s="134" t="s">
        <v>651</v>
      </c>
      <c r="M414" s="134" t="s">
        <v>21</v>
      </c>
      <c r="N414" s="134" t="s">
        <v>22</v>
      </c>
      <c r="O414" s="266" t="s">
        <v>652</v>
      </c>
      <c r="P414" s="268" t="s">
        <v>653</v>
      </c>
      <c r="Q414" s="266" t="s">
        <v>654</v>
      </c>
      <c r="R414" s="269">
        <v>0</v>
      </c>
      <c r="S414" s="269">
        <v>1</v>
      </c>
    </row>
    <row r="415" spans="1:19" ht="178.5">
      <c r="A415" s="266" t="s">
        <v>160</v>
      </c>
      <c r="B415" s="265" t="s">
        <v>662</v>
      </c>
      <c r="C415" s="134">
        <v>1</v>
      </c>
      <c r="D415" s="134">
        <v>1</v>
      </c>
      <c r="E415" s="134">
        <v>11</v>
      </c>
      <c r="F415" s="134" t="s">
        <v>650</v>
      </c>
      <c r="G415" s="134" t="s">
        <v>20</v>
      </c>
      <c r="H415" s="134" t="s">
        <v>651</v>
      </c>
      <c r="I415" s="267">
        <v>247000000</v>
      </c>
      <c r="J415" s="267">
        <v>227000000</v>
      </c>
      <c r="K415" s="134" t="s">
        <v>651</v>
      </c>
      <c r="L415" s="134" t="s">
        <v>651</v>
      </c>
      <c r="M415" s="134" t="s">
        <v>21</v>
      </c>
      <c r="N415" s="134" t="s">
        <v>22</v>
      </c>
      <c r="O415" s="266" t="s">
        <v>652</v>
      </c>
      <c r="P415" s="268" t="s">
        <v>653</v>
      </c>
      <c r="Q415" s="266" t="s">
        <v>654</v>
      </c>
      <c r="R415" s="134">
        <v>0</v>
      </c>
      <c r="S415" s="134">
        <v>1</v>
      </c>
    </row>
    <row r="416" spans="1:19" ht="102">
      <c r="A416" s="266" t="s">
        <v>663</v>
      </c>
      <c r="B416" s="265" t="s">
        <v>664</v>
      </c>
      <c r="C416" s="134">
        <v>2</v>
      </c>
      <c r="D416" s="134">
        <v>2</v>
      </c>
      <c r="E416" s="134">
        <v>10</v>
      </c>
      <c r="F416" s="134">
        <v>1</v>
      </c>
      <c r="G416" s="134" t="s">
        <v>53</v>
      </c>
      <c r="H416" s="134">
        <v>0</v>
      </c>
      <c r="I416" s="267">
        <v>70000000</v>
      </c>
      <c r="J416" s="267">
        <v>70000000</v>
      </c>
      <c r="K416" s="134" t="s">
        <v>651</v>
      </c>
      <c r="L416" s="134" t="s">
        <v>651</v>
      </c>
      <c r="M416" s="134" t="s">
        <v>21</v>
      </c>
      <c r="N416" s="134" t="s">
        <v>22</v>
      </c>
      <c r="O416" s="266" t="s">
        <v>652</v>
      </c>
      <c r="P416" s="268" t="s">
        <v>653</v>
      </c>
      <c r="Q416" s="266" t="s">
        <v>654</v>
      </c>
      <c r="R416" s="134">
        <v>0</v>
      </c>
      <c r="S416" s="134">
        <v>1</v>
      </c>
    </row>
    <row r="417" spans="1:19" ht="153">
      <c r="A417" s="266" t="s">
        <v>160</v>
      </c>
      <c r="B417" s="265" t="s">
        <v>665</v>
      </c>
      <c r="C417" s="134">
        <v>1</v>
      </c>
      <c r="D417" s="134">
        <v>1</v>
      </c>
      <c r="E417" s="134">
        <v>11</v>
      </c>
      <c r="F417" s="134">
        <v>1</v>
      </c>
      <c r="G417" s="134" t="s">
        <v>20</v>
      </c>
      <c r="H417" s="134" t="s">
        <v>651</v>
      </c>
      <c r="I417" s="267">
        <v>209863743</v>
      </c>
      <c r="J417" s="267">
        <v>93310000</v>
      </c>
      <c r="K417" s="134" t="s">
        <v>651</v>
      </c>
      <c r="L417" s="134" t="s">
        <v>651</v>
      </c>
      <c r="M417" s="134" t="s">
        <v>21</v>
      </c>
      <c r="N417" s="134" t="s">
        <v>22</v>
      </c>
      <c r="O417" s="266" t="s">
        <v>652</v>
      </c>
      <c r="P417" s="268" t="s">
        <v>653</v>
      </c>
      <c r="Q417" s="266" t="s">
        <v>654</v>
      </c>
      <c r="R417" s="134">
        <v>0</v>
      </c>
      <c r="S417" s="134">
        <v>1</v>
      </c>
    </row>
    <row r="418" spans="1:19" ht="140.25">
      <c r="A418" s="270" t="s">
        <v>666</v>
      </c>
      <c r="B418" s="265" t="s">
        <v>667</v>
      </c>
      <c r="C418" s="134">
        <v>3</v>
      </c>
      <c r="D418" s="134">
        <v>3</v>
      </c>
      <c r="E418" s="134">
        <v>4</v>
      </c>
      <c r="F418" s="134">
        <v>1</v>
      </c>
      <c r="G418" s="134" t="s">
        <v>30</v>
      </c>
      <c r="H418" s="134">
        <v>0</v>
      </c>
      <c r="I418" s="267">
        <v>6000000</v>
      </c>
      <c r="J418" s="267">
        <v>6000000</v>
      </c>
      <c r="K418" s="134" t="s">
        <v>651</v>
      </c>
      <c r="L418" s="134" t="s">
        <v>651</v>
      </c>
      <c r="M418" s="134" t="s">
        <v>21</v>
      </c>
      <c r="N418" s="134" t="s">
        <v>22</v>
      </c>
      <c r="O418" s="266" t="s">
        <v>652</v>
      </c>
      <c r="P418" s="268" t="s">
        <v>653</v>
      </c>
      <c r="Q418" s="266" t="s">
        <v>654</v>
      </c>
      <c r="R418" s="134">
        <v>0</v>
      </c>
      <c r="S418" s="134">
        <v>1</v>
      </c>
    </row>
    <row r="419" spans="1:19" ht="120">
      <c r="A419" s="270" t="s">
        <v>668</v>
      </c>
      <c r="B419" s="271" t="s">
        <v>669</v>
      </c>
      <c r="C419" s="134">
        <v>2</v>
      </c>
      <c r="D419" s="134">
        <v>2</v>
      </c>
      <c r="E419" s="134">
        <v>9</v>
      </c>
      <c r="F419" s="134">
        <v>1</v>
      </c>
      <c r="G419" s="134" t="s">
        <v>659</v>
      </c>
      <c r="H419" s="134" t="s">
        <v>651</v>
      </c>
      <c r="I419" s="267">
        <v>5000000</v>
      </c>
      <c r="J419" s="267">
        <v>5000000</v>
      </c>
      <c r="K419" s="134" t="s">
        <v>651</v>
      </c>
      <c r="L419" s="134" t="s">
        <v>651</v>
      </c>
      <c r="M419" s="134" t="s">
        <v>21</v>
      </c>
      <c r="N419" s="134" t="s">
        <v>22</v>
      </c>
      <c r="O419" s="266" t="s">
        <v>652</v>
      </c>
      <c r="P419" s="268" t="s">
        <v>653</v>
      </c>
      <c r="Q419" s="266" t="s">
        <v>654</v>
      </c>
      <c r="R419" s="134">
        <v>0</v>
      </c>
      <c r="S419" s="134">
        <v>1</v>
      </c>
    </row>
    <row r="420" spans="1:19" ht="150">
      <c r="A420" s="266" t="s">
        <v>160</v>
      </c>
      <c r="B420" s="271" t="s">
        <v>670</v>
      </c>
      <c r="C420" s="134">
        <v>1</v>
      </c>
      <c r="D420" s="134">
        <v>1</v>
      </c>
      <c r="E420" s="134">
        <v>11</v>
      </c>
      <c r="F420" s="134" t="s">
        <v>650</v>
      </c>
      <c r="G420" s="134" t="s">
        <v>20</v>
      </c>
      <c r="H420" s="134" t="s">
        <v>651</v>
      </c>
      <c r="I420" s="267">
        <v>154000000</v>
      </c>
      <c r="J420" s="267">
        <v>134000000</v>
      </c>
      <c r="K420" s="134" t="s">
        <v>651</v>
      </c>
      <c r="L420" s="134" t="s">
        <v>651</v>
      </c>
      <c r="M420" s="134" t="s">
        <v>21</v>
      </c>
      <c r="N420" s="134" t="s">
        <v>22</v>
      </c>
      <c r="O420" s="266" t="s">
        <v>652</v>
      </c>
      <c r="P420" s="268" t="s">
        <v>653</v>
      </c>
      <c r="Q420" s="266" t="s">
        <v>654</v>
      </c>
      <c r="R420" s="134">
        <v>0</v>
      </c>
      <c r="S420" s="134">
        <v>1</v>
      </c>
    </row>
    <row r="421" spans="1:19" ht="409.5">
      <c r="A421" s="266" t="s">
        <v>671</v>
      </c>
      <c r="B421" s="265" t="s">
        <v>672</v>
      </c>
      <c r="C421" s="134">
        <v>2</v>
      </c>
      <c r="D421" s="134">
        <v>2</v>
      </c>
      <c r="E421" s="134">
        <v>10</v>
      </c>
      <c r="F421" s="134">
        <v>1</v>
      </c>
      <c r="G421" s="134" t="s">
        <v>30</v>
      </c>
      <c r="H421" s="134">
        <v>0</v>
      </c>
      <c r="I421" s="267">
        <v>8000000</v>
      </c>
      <c r="J421" s="267">
        <v>8000000</v>
      </c>
      <c r="K421" s="134" t="s">
        <v>651</v>
      </c>
      <c r="L421" s="134" t="s">
        <v>651</v>
      </c>
      <c r="M421" s="134" t="s">
        <v>21</v>
      </c>
      <c r="N421" s="134" t="s">
        <v>22</v>
      </c>
      <c r="O421" s="266" t="s">
        <v>652</v>
      </c>
      <c r="P421" s="268" t="s">
        <v>653</v>
      </c>
      <c r="Q421" s="266" t="s">
        <v>654</v>
      </c>
      <c r="R421" s="134">
        <v>1</v>
      </c>
      <c r="S421" s="134">
        <v>0</v>
      </c>
    </row>
    <row r="422" spans="1:19" ht="140.25">
      <c r="A422" s="266" t="s">
        <v>160</v>
      </c>
      <c r="B422" s="265" t="s">
        <v>673</v>
      </c>
      <c r="C422" s="134">
        <v>1</v>
      </c>
      <c r="D422" s="134">
        <v>1</v>
      </c>
      <c r="E422" s="134">
        <v>11</v>
      </c>
      <c r="F422" s="134" t="s">
        <v>650</v>
      </c>
      <c r="G422" s="134" t="s">
        <v>20</v>
      </c>
      <c r="H422" s="134" t="s">
        <v>651</v>
      </c>
      <c r="I422" s="267">
        <v>58000000</v>
      </c>
      <c r="J422" s="267">
        <v>58000000</v>
      </c>
      <c r="K422" s="134" t="s">
        <v>651</v>
      </c>
      <c r="L422" s="134" t="s">
        <v>651</v>
      </c>
      <c r="M422" s="134" t="s">
        <v>21</v>
      </c>
      <c r="N422" s="134" t="s">
        <v>22</v>
      </c>
      <c r="O422" s="266" t="s">
        <v>652</v>
      </c>
      <c r="P422" s="268" t="s">
        <v>653</v>
      </c>
      <c r="Q422" s="266" t="s">
        <v>654</v>
      </c>
      <c r="R422" s="134">
        <v>0</v>
      </c>
      <c r="S422" s="134">
        <v>1</v>
      </c>
    </row>
    <row r="423" spans="1:19" ht="127.5">
      <c r="A423" s="266" t="s">
        <v>160</v>
      </c>
      <c r="B423" s="265" t="s">
        <v>674</v>
      </c>
      <c r="C423" s="134">
        <v>1</v>
      </c>
      <c r="D423" s="134">
        <v>1</v>
      </c>
      <c r="E423" s="134">
        <v>11</v>
      </c>
      <c r="F423" s="134" t="s">
        <v>650</v>
      </c>
      <c r="G423" s="134" t="s">
        <v>20</v>
      </c>
      <c r="H423" s="134" t="s">
        <v>651</v>
      </c>
      <c r="I423" s="267">
        <v>9900000</v>
      </c>
      <c r="J423" s="267">
        <v>9900000</v>
      </c>
      <c r="K423" s="134" t="s">
        <v>651</v>
      </c>
      <c r="L423" s="134" t="s">
        <v>651</v>
      </c>
      <c r="M423" s="134" t="s">
        <v>21</v>
      </c>
      <c r="N423" s="134" t="s">
        <v>276</v>
      </c>
      <c r="O423" s="266" t="s">
        <v>652</v>
      </c>
      <c r="P423" s="268" t="s">
        <v>675</v>
      </c>
      <c r="Q423" s="266" t="s">
        <v>654</v>
      </c>
      <c r="R423" s="134">
        <v>0</v>
      </c>
      <c r="S423" s="134">
        <v>1</v>
      </c>
    </row>
    <row r="424" spans="1:19" ht="60">
      <c r="A424" s="266" t="s">
        <v>676</v>
      </c>
      <c r="B424" s="265" t="s">
        <v>677</v>
      </c>
      <c r="C424" s="134">
        <v>3</v>
      </c>
      <c r="D424" s="134">
        <v>3</v>
      </c>
      <c r="E424" s="134">
        <v>2</v>
      </c>
      <c r="F424" s="134" t="s">
        <v>650</v>
      </c>
      <c r="G424" s="134" t="s">
        <v>30</v>
      </c>
      <c r="H424" s="134" t="s">
        <v>651</v>
      </c>
      <c r="I424" s="267">
        <v>8100000</v>
      </c>
      <c r="J424" s="267">
        <v>8100000</v>
      </c>
      <c r="K424" s="134" t="s">
        <v>651</v>
      </c>
      <c r="L424" s="134" t="s">
        <v>651</v>
      </c>
      <c r="M424" s="134" t="s">
        <v>21</v>
      </c>
      <c r="N424" s="134" t="s">
        <v>22</v>
      </c>
      <c r="O424" s="266" t="s">
        <v>652</v>
      </c>
      <c r="P424" s="268" t="s">
        <v>653</v>
      </c>
      <c r="Q424" s="266" t="s">
        <v>654</v>
      </c>
      <c r="R424" s="269">
        <v>0</v>
      </c>
      <c r="S424" s="269">
        <v>1</v>
      </c>
    </row>
    <row r="425" spans="1:19" ht="318.75">
      <c r="A425" s="266" t="s">
        <v>660</v>
      </c>
      <c r="B425" s="265" t="s">
        <v>661</v>
      </c>
      <c r="C425" s="134">
        <v>5</v>
      </c>
      <c r="D425" s="134">
        <v>5</v>
      </c>
      <c r="E425" s="134">
        <v>4</v>
      </c>
      <c r="F425" s="134">
        <v>1</v>
      </c>
      <c r="G425" s="134" t="s">
        <v>30</v>
      </c>
      <c r="H425" s="134">
        <v>0</v>
      </c>
      <c r="I425" s="267">
        <v>6000000</v>
      </c>
      <c r="J425" s="267" t="s">
        <v>678</v>
      </c>
      <c r="K425" s="134">
        <v>0</v>
      </c>
      <c r="L425" s="134">
        <v>0</v>
      </c>
      <c r="M425" s="134" t="s">
        <v>21</v>
      </c>
      <c r="N425" s="134" t="s">
        <v>22</v>
      </c>
      <c r="O425" s="266" t="s">
        <v>652</v>
      </c>
      <c r="P425" s="268" t="s">
        <v>653</v>
      </c>
      <c r="Q425" s="266" t="s">
        <v>654</v>
      </c>
      <c r="R425" s="269">
        <v>0</v>
      </c>
      <c r="S425" s="269">
        <v>1</v>
      </c>
    </row>
    <row r="426" spans="1:19" ht="140.25">
      <c r="A426" s="266" t="s">
        <v>679</v>
      </c>
      <c r="B426" s="265" t="s">
        <v>680</v>
      </c>
      <c r="C426" s="134">
        <v>5</v>
      </c>
      <c r="D426" s="134">
        <v>5</v>
      </c>
      <c r="E426" s="134">
        <v>1</v>
      </c>
      <c r="F426" s="134" t="s">
        <v>650</v>
      </c>
      <c r="G426" s="134" t="s">
        <v>30</v>
      </c>
      <c r="H426" s="134">
        <v>0</v>
      </c>
      <c r="I426" s="267">
        <v>280000000</v>
      </c>
      <c r="J426" s="267">
        <v>65000000</v>
      </c>
      <c r="K426" s="134">
        <v>0</v>
      </c>
      <c r="L426" s="134">
        <v>0</v>
      </c>
      <c r="M426" s="134" t="s">
        <v>21</v>
      </c>
      <c r="N426" s="134" t="s">
        <v>22</v>
      </c>
      <c r="O426" s="266" t="s">
        <v>652</v>
      </c>
      <c r="P426" s="268" t="s">
        <v>653</v>
      </c>
      <c r="Q426" s="266" t="s">
        <v>654</v>
      </c>
      <c r="R426" s="269">
        <v>0</v>
      </c>
      <c r="S426" s="269">
        <v>1</v>
      </c>
    </row>
    <row r="427" spans="1:19" ht="178.5">
      <c r="A427" s="266" t="s">
        <v>160</v>
      </c>
      <c r="B427" s="265" t="s">
        <v>681</v>
      </c>
      <c r="C427" s="134">
        <v>5</v>
      </c>
      <c r="D427" s="134">
        <v>6</v>
      </c>
      <c r="E427" s="134">
        <v>5</v>
      </c>
      <c r="F427" s="134" t="s">
        <v>650</v>
      </c>
      <c r="G427" s="134" t="s">
        <v>20</v>
      </c>
      <c r="H427" s="134">
        <v>0</v>
      </c>
      <c r="I427" s="267">
        <v>300000000</v>
      </c>
      <c r="J427" s="267">
        <v>650000000</v>
      </c>
      <c r="K427" s="134">
        <v>0</v>
      </c>
      <c r="L427" s="134">
        <v>0</v>
      </c>
      <c r="M427" s="134" t="s">
        <v>21</v>
      </c>
      <c r="N427" s="134" t="s">
        <v>22</v>
      </c>
      <c r="O427" s="266" t="s">
        <v>652</v>
      </c>
      <c r="P427" s="268" t="s">
        <v>653</v>
      </c>
      <c r="Q427" s="266" t="s">
        <v>654</v>
      </c>
      <c r="R427" s="269">
        <v>0</v>
      </c>
      <c r="S427" s="269">
        <v>1</v>
      </c>
    </row>
    <row r="428" spans="1:19" ht="191.25">
      <c r="A428" s="266" t="s">
        <v>160</v>
      </c>
      <c r="B428" s="265" t="s">
        <v>682</v>
      </c>
      <c r="C428" s="134" t="s">
        <v>683</v>
      </c>
      <c r="D428" s="134" t="s">
        <v>683</v>
      </c>
      <c r="E428" s="134" t="s">
        <v>684</v>
      </c>
      <c r="F428" s="134" t="s">
        <v>650</v>
      </c>
      <c r="G428" s="134" t="s">
        <v>30</v>
      </c>
      <c r="H428" s="134">
        <v>0</v>
      </c>
      <c r="I428" s="267">
        <v>120000000</v>
      </c>
      <c r="J428" s="267">
        <v>57000000</v>
      </c>
      <c r="K428" s="134">
        <v>0</v>
      </c>
      <c r="L428" s="134" t="s">
        <v>651</v>
      </c>
      <c r="M428" s="134" t="s">
        <v>21</v>
      </c>
      <c r="N428" s="134" t="s">
        <v>22</v>
      </c>
      <c r="O428" s="266" t="s">
        <v>652</v>
      </c>
      <c r="P428" s="268" t="s">
        <v>653</v>
      </c>
      <c r="Q428" s="266" t="s">
        <v>654</v>
      </c>
      <c r="R428" s="269">
        <v>0</v>
      </c>
      <c r="S428" s="269">
        <v>1</v>
      </c>
    </row>
    <row r="429" spans="1:19" ht="178.5">
      <c r="A429" s="266" t="s">
        <v>685</v>
      </c>
      <c r="B429" s="265" t="s">
        <v>686</v>
      </c>
      <c r="C429" s="134" t="s">
        <v>683</v>
      </c>
      <c r="D429" s="134" t="s">
        <v>683</v>
      </c>
      <c r="E429" s="134" t="s">
        <v>683</v>
      </c>
      <c r="F429" s="134" t="s">
        <v>650</v>
      </c>
      <c r="G429" s="272" t="s">
        <v>659</v>
      </c>
      <c r="H429" s="134">
        <v>0</v>
      </c>
      <c r="I429" s="267">
        <v>2900000000</v>
      </c>
      <c r="J429" s="267">
        <v>2900000000</v>
      </c>
      <c r="K429" s="134" t="s">
        <v>651</v>
      </c>
      <c r="L429" s="134" t="s">
        <v>651</v>
      </c>
      <c r="M429" s="134" t="s">
        <v>21</v>
      </c>
      <c r="N429" s="134" t="s">
        <v>22</v>
      </c>
      <c r="O429" s="266" t="s">
        <v>652</v>
      </c>
      <c r="P429" s="268" t="s">
        <v>653</v>
      </c>
      <c r="Q429" s="266" t="s">
        <v>654</v>
      </c>
      <c r="R429" s="269">
        <v>0</v>
      </c>
      <c r="S429" s="269">
        <v>1</v>
      </c>
    </row>
    <row r="430" spans="1:19" ht="382.5">
      <c r="A430" s="266" t="s">
        <v>685</v>
      </c>
      <c r="B430" s="265" t="s">
        <v>687</v>
      </c>
      <c r="C430" s="134" t="s">
        <v>683</v>
      </c>
      <c r="D430" s="134" t="s">
        <v>683</v>
      </c>
      <c r="E430" s="134" t="s">
        <v>683</v>
      </c>
      <c r="F430" s="134" t="s">
        <v>650</v>
      </c>
      <c r="G430" s="134" t="s">
        <v>30</v>
      </c>
      <c r="H430" s="134">
        <v>0</v>
      </c>
      <c r="I430" s="267">
        <v>4000000</v>
      </c>
      <c r="J430" s="267">
        <v>4000000</v>
      </c>
      <c r="K430" s="134">
        <v>0</v>
      </c>
      <c r="L430" s="134" t="s">
        <v>651</v>
      </c>
      <c r="M430" s="134" t="s">
        <v>21</v>
      </c>
      <c r="N430" s="134" t="s">
        <v>22</v>
      </c>
      <c r="O430" s="266" t="s">
        <v>652</v>
      </c>
      <c r="P430" s="268" t="s">
        <v>653</v>
      </c>
      <c r="Q430" s="266" t="s">
        <v>654</v>
      </c>
      <c r="R430" s="269">
        <v>0</v>
      </c>
      <c r="S430" s="269">
        <v>1</v>
      </c>
    </row>
    <row r="431" spans="1:19" ht="318.75">
      <c r="A431" s="266" t="s">
        <v>688</v>
      </c>
      <c r="B431" s="265" t="s">
        <v>689</v>
      </c>
      <c r="C431" s="134" t="s">
        <v>683</v>
      </c>
      <c r="D431" s="134" t="s">
        <v>683</v>
      </c>
      <c r="E431" s="134" t="s">
        <v>683</v>
      </c>
      <c r="F431" s="134" t="s">
        <v>650</v>
      </c>
      <c r="G431" s="134" t="s">
        <v>53</v>
      </c>
      <c r="H431" s="134">
        <v>0</v>
      </c>
      <c r="I431" s="267">
        <v>106000000</v>
      </c>
      <c r="J431" s="267">
        <v>106000000</v>
      </c>
      <c r="K431" s="134">
        <v>0</v>
      </c>
      <c r="L431" s="134" t="s">
        <v>651</v>
      </c>
      <c r="M431" s="134" t="s">
        <v>21</v>
      </c>
      <c r="N431" s="134" t="s">
        <v>22</v>
      </c>
      <c r="O431" s="266" t="s">
        <v>652</v>
      </c>
      <c r="P431" s="268" t="s">
        <v>653</v>
      </c>
      <c r="Q431" s="266" t="s">
        <v>654</v>
      </c>
      <c r="R431" s="269">
        <v>0</v>
      </c>
      <c r="S431" s="269">
        <v>1</v>
      </c>
    </row>
    <row r="432" spans="1:19" ht="409.5">
      <c r="A432" s="266" t="s">
        <v>685</v>
      </c>
      <c r="B432" s="265" t="s">
        <v>690</v>
      </c>
      <c r="C432" s="134">
        <v>1</v>
      </c>
      <c r="D432" s="134">
        <v>2</v>
      </c>
      <c r="E432" s="134">
        <v>11</v>
      </c>
      <c r="F432" s="134">
        <v>1</v>
      </c>
      <c r="G432" s="272" t="s">
        <v>659</v>
      </c>
      <c r="H432" s="134">
        <v>0</v>
      </c>
      <c r="I432" s="267">
        <v>228000000</v>
      </c>
      <c r="J432" s="267">
        <v>228000000</v>
      </c>
      <c r="K432" s="134">
        <v>0</v>
      </c>
      <c r="L432" s="134">
        <v>0</v>
      </c>
      <c r="M432" s="134" t="s">
        <v>21</v>
      </c>
      <c r="N432" s="134" t="s">
        <v>22</v>
      </c>
      <c r="O432" s="266" t="s">
        <v>652</v>
      </c>
      <c r="P432" s="268" t="s">
        <v>653</v>
      </c>
      <c r="Q432" s="266" t="s">
        <v>654</v>
      </c>
      <c r="R432" s="134">
        <v>0</v>
      </c>
      <c r="S432" s="134">
        <v>1</v>
      </c>
    </row>
    <row r="433" spans="1:19" ht="127.5">
      <c r="A433" s="266" t="s">
        <v>685</v>
      </c>
      <c r="B433" s="265" t="s">
        <v>691</v>
      </c>
      <c r="C433" s="134">
        <v>1</v>
      </c>
      <c r="D433" s="134">
        <v>1</v>
      </c>
      <c r="E433" s="134">
        <v>12</v>
      </c>
      <c r="F433" s="134">
        <v>1</v>
      </c>
      <c r="G433" s="272" t="s">
        <v>659</v>
      </c>
      <c r="H433" s="134">
        <v>0</v>
      </c>
      <c r="I433" s="267">
        <v>150000000</v>
      </c>
      <c r="J433" s="267">
        <v>150000000</v>
      </c>
      <c r="K433" s="134">
        <v>0</v>
      </c>
      <c r="L433" s="134">
        <v>0</v>
      </c>
      <c r="M433" s="134" t="s">
        <v>21</v>
      </c>
      <c r="N433" s="134" t="s">
        <v>22</v>
      </c>
      <c r="O433" s="266" t="s">
        <v>652</v>
      </c>
      <c r="P433" s="268" t="s">
        <v>653</v>
      </c>
      <c r="Q433" s="266" t="s">
        <v>654</v>
      </c>
      <c r="R433" s="134">
        <v>0</v>
      </c>
      <c r="S433" s="134">
        <v>1</v>
      </c>
    </row>
    <row r="434" spans="1:19" ht="165.75">
      <c r="A434" s="266" t="s">
        <v>685</v>
      </c>
      <c r="B434" s="265" t="s">
        <v>692</v>
      </c>
      <c r="C434" s="134">
        <v>1</v>
      </c>
      <c r="D434" s="134">
        <v>2</v>
      </c>
      <c r="E434" s="134">
        <v>11</v>
      </c>
      <c r="F434" s="273"/>
      <c r="G434" s="272" t="s">
        <v>659</v>
      </c>
      <c r="H434" s="134">
        <v>0</v>
      </c>
      <c r="I434" s="267">
        <v>20000000</v>
      </c>
      <c r="J434" s="267">
        <v>20000000</v>
      </c>
      <c r="K434" s="134">
        <v>0</v>
      </c>
      <c r="L434" s="134">
        <v>0</v>
      </c>
      <c r="M434" s="134" t="s">
        <v>21</v>
      </c>
      <c r="N434" s="134" t="s">
        <v>276</v>
      </c>
      <c r="O434" s="266" t="s">
        <v>652</v>
      </c>
      <c r="P434" s="268" t="s">
        <v>675</v>
      </c>
      <c r="Q434" s="266" t="s">
        <v>654</v>
      </c>
      <c r="R434" s="134">
        <v>0</v>
      </c>
      <c r="S434" s="134">
        <v>1</v>
      </c>
    </row>
    <row r="435" spans="1:19" ht="408">
      <c r="A435" s="266" t="s">
        <v>688</v>
      </c>
      <c r="B435" s="265" t="s">
        <v>693</v>
      </c>
      <c r="C435" s="134">
        <v>1</v>
      </c>
      <c r="D435" s="134">
        <v>2</v>
      </c>
      <c r="E435" s="134">
        <v>11</v>
      </c>
      <c r="F435" s="134">
        <v>1</v>
      </c>
      <c r="G435" s="272" t="s">
        <v>53</v>
      </c>
      <c r="H435" s="134">
        <v>0</v>
      </c>
      <c r="I435" s="267">
        <v>400000000</v>
      </c>
      <c r="J435" s="267">
        <v>400000000</v>
      </c>
      <c r="K435" s="134">
        <v>0</v>
      </c>
      <c r="L435" s="134">
        <v>0</v>
      </c>
      <c r="M435" s="134" t="s">
        <v>21</v>
      </c>
      <c r="N435" s="134" t="s">
        <v>694</v>
      </c>
      <c r="O435" s="266" t="s">
        <v>652</v>
      </c>
      <c r="P435" s="268" t="s">
        <v>695</v>
      </c>
      <c r="Q435" s="266" t="s">
        <v>654</v>
      </c>
      <c r="R435" s="269">
        <v>0</v>
      </c>
      <c r="S435" s="269">
        <v>1</v>
      </c>
    </row>
    <row r="436" spans="1:19" ht="280.5">
      <c r="A436" s="266" t="s">
        <v>660</v>
      </c>
      <c r="B436" s="265" t="s">
        <v>696</v>
      </c>
      <c r="C436" s="134">
        <v>1</v>
      </c>
      <c r="D436" s="134">
        <v>2</v>
      </c>
      <c r="E436" s="134">
        <v>11</v>
      </c>
      <c r="F436" s="134">
        <v>1</v>
      </c>
      <c r="G436" s="272" t="s">
        <v>53</v>
      </c>
      <c r="H436" s="134">
        <v>0</v>
      </c>
      <c r="I436" s="267">
        <v>90000000</v>
      </c>
      <c r="J436" s="267">
        <v>90000000</v>
      </c>
      <c r="K436" s="134">
        <v>0</v>
      </c>
      <c r="L436" s="134">
        <v>0</v>
      </c>
      <c r="M436" s="134" t="s">
        <v>21</v>
      </c>
      <c r="N436" s="134" t="s">
        <v>697</v>
      </c>
      <c r="O436" s="266" t="s">
        <v>652</v>
      </c>
      <c r="P436" s="268" t="s">
        <v>698</v>
      </c>
      <c r="Q436" s="266" t="s">
        <v>654</v>
      </c>
      <c r="R436" s="269">
        <v>0</v>
      </c>
      <c r="S436" s="269">
        <v>1</v>
      </c>
    </row>
    <row r="437" spans="1:19" ht="89.25">
      <c r="A437" s="266" t="s">
        <v>699</v>
      </c>
      <c r="B437" s="265" t="s">
        <v>700</v>
      </c>
      <c r="C437" s="134">
        <v>1</v>
      </c>
      <c r="D437" s="134">
        <v>2</v>
      </c>
      <c r="E437" s="134">
        <v>11</v>
      </c>
      <c r="F437" s="134">
        <v>1</v>
      </c>
      <c r="G437" s="272" t="s">
        <v>53</v>
      </c>
      <c r="H437" s="134">
        <v>0</v>
      </c>
      <c r="I437" s="267">
        <v>70000000</v>
      </c>
      <c r="J437" s="267">
        <v>70000000</v>
      </c>
      <c r="K437" s="134">
        <v>0</v>
      </c>
      <c r="L437" s="134">
        <v>0</v>
      </c>
      <c r="M437" s="134" t="s">
        <v>21</v>
      </c>
      <c r="N437" s="134" t="s">
        <v>701</v>
      </c>
      <c r="O437" s="266" t="s">
        <v>652</v>
      </c>
      <c r="P437" s="268" t="s">
        <v>702</v>
      </c>
      <c r="Q437" s="266" t="s">
        <v>654</v>
      </c>
      <c r="R437" s="269">
        <v>0</v>
      </c>
      <c r="S437" s="269">
        <v>1</v>
      </c>
    </row>
    <row r="438" spans="1:19" ht="178.5">
      <c r="A438" s="266" t="s">
        <v>703</v>
      </c>
      <c r="B438" s="265" t="s">
        <v>704</v>
      </c>
      <c r="C438" s="134">
        <v>2</v>
      </c>
      <c r="D438" s="134">
        <v>2</v>
      </c>
      <c r="E438" s="134">
        <v>11</v>
      </c>
      <c r="F438" s="134">
        <v>1</v>
      </c>
      <c r="G438" s="272" t="s">
        <v>30</v>
      </c>
      <c r="H438" s="134">
        <v>0</v>
      </c>
      <c r="I438" s="267">
        <v>30000000</v>
      </c>
      <c r="J438" s="267">
        <v>30000000</v>
      </c>
      <c r="K438" s="134">
        <v>0</v>
      </c>
      <c r="L438" s="134">
        <v>0</v>
      </c>
      <c r="M438" s="134" t="s">
        <v>21</v>
      </c>
      <c r="N438" s="134" t="s">
        <v>705</v>
      </c>
      <c r="O438" s="266" t="s">
        <v>652</v>
      </c>
      <c r="P438" s="268" t="s">
        <v>706</v>
      </c>
      <c r="Q438" s="266" t="s">
        <v>654</v>
      </c>
      <c r="R438" s="269">
        <v>0</v>
      </c>
      <c r="S438" s="269">
        <v>1</v>
      </c>
    </row>
    <row r="439" spans="1:19" ht="102">
      <c r="A439" s="266" t="s">
        <v>685</v>
      </c>
      <c r="B439" s="265" t="s">
        <v>707</v>
      </c>
      <c r="C439" s="134">
        <v>2</v>
      </c>
      <c r="D439" s="134">
        <v>2</v>
      </c>
      <c r="E439" s="134">
        <v>11</v>
      </c>
      <c r="F439" s="134">
        <v>1</v>
      </c>
      <c r="G439" s="272" t="s">
        <v>30</v>
      </c>
      <c r="H439" s="134">
        <v>0</v>
      </c>
      <c r="I439" s="267">
        <v>30000000</v>
      </c>
      <c r="J439" s="267"/>
      <c r="K439" s="134">
        <v>0</v>
      </c>
      <c r="L439" s="134">
        <v>0</v>
      </c>
      <c r="M439" s="134" t="s">
        <v>21</v>
      </c>
      <c r="N439" s="134" t="s">
        <v>708</v>
      </c>
      <c r="O439" s="266" t="s">
        <v>652</v>
      </c>
      <c r="P439" s="268" t="s">
        <v>709</v>
      </c>
      <c r="Q439" s="266" t="s">
        <v>654</v>
      </c>
      <c r="R439" s="269">
        <v>0</v>
      </c>
      <c r="S439" s="269">
        <v>1</v>
      </c>
    </row>
    <row r="440" spans="1:19" ht="204">
      <c r="A440" s="266" t="s">
        <v>160</v>
      </c>
      <c r="B440" s="265" t="s">
        <v>710</v>
      </c>
      <c r="C440" s="134">
        <v>1</v>
      </c>
      <c r="D440" s="134">
        <v>1</v>
      </c>
      <c r="E440" s="134">
        <v>11</v>
      </c>
      <c r="F440" s="134" t="s">
        <v>650</v>
      </c>
      <c r="G440" s="134" t="s">
        <v>20</v>
      </c>
      <c r="H440" s="134">
        <v>0</v>
      </c>
      <c r="I440" s="267">
        <v>70000000</v>
      </c>
      <c r="J440" s="267">
        <v>70000000</v>
      </c>
      <c r="K440" s="134">
        <v>0</v>
      </c>
      <c r="L440" s="134">
        <v>0</v>
      </c>
      <c r="M440" s="134" t="s">
        <v>21</v>
      </c>
      <c r="N440" s="134" t="s">
        <v>711</v>
      </c>
      <c r="O440" s="266" t="s">
        <v>652</v>
      </c>
      <c r="P440" s="268" t="s">
        <v>712</v>
      </c>
      <c r="Q440" s="266" t="s">
        <v>654</v>
      </c>
      <c r="R440" s="269">
        <v>0</v>
      </c>
      <c r="S440" s="269">
        <v>1</v>
      </c>
    </row>
  </sheetData>
  <hyperlinks>
    <hyperlink ref="Q54" r:id="rId1" xr:uid="{73D60833-3891-4EB1-8946-D7ADC0B29953}"/>
    <hyperlink ref="Q55:Q56" r:id="rId2" display="controlinternodisciplinario@quindio.gov,co" xr:uid="{E98F5103-4DE8-4F98-9113-98FCF9AF7A36}"/>
    <hyperlink ref="Q60" r:id="rId3" xr:uid="{077F7650-3011-409C-9482-DB6984147DFA}"/>
    <hyperlink ref="Q61" r:id="rId4" xr:uid="{E76FACDC-8C87-4356-B12D-D1E283D186A0}"/>
    <hyperlink ref="Q62" r:id="rId5" xr:uid="{98750311-81D0-44FC-8A5A-DA5AFA7358D4}"/>
    <hyperlink ref="Q63" r:id="rId6" xr:uid="{6EABBE8F-2C68-48AC-9BE4-08FA8B08CFCE}"/>
    <hyperlink ref="Q64" r:id="rId7" xr:uid="{17BA69C6-1BA1-4E07-A711-94816C2D79B6}"/>
    <hyperlink ref="Q66" r:id="rId8" xr:uid="{B930DCA0-E77C-4B36-B270-492ABFD47E74}"/>
    <hyperlink ref="Q67" r:id="rId9" xr:uid="{CF3E37D3-C48F-44FF-A78A-08A9F4088FDD}"/>
    <hyperlink ref="Q68" r:id="rId10" xr:uid="{86225853-9AB3-4791-9A61-967EE8D6A8DB}"/>
    <hyperlink ref="Q69" r:id="rId11" xr:uid="{9FC9E3E6-4BDE-4776-A83A-19D1C1AD4B94}"/>
    <hyperlink ref="Q65" r:id="rId12" xr:uid="{2B7DEC7D-C963-4C0E-9915-B4F406A4BAA1}"/>
    <hyperlink ref="Q70" r:id="rId13" xr:uid="{6902288C-0185-4B7C-A427-943F2BDC30E7}"/>
    <hyperlink ref="Q71" r:id="rId14" xr:uid="{40F7EDF3-F92E-40FB-BEA3-8D968F254FF4}"/>
    <hyperlink ref="Q72" r:id="rId15" xr:uid="{016F2CF3-1343-41F0-BF20-997568AE3E8C}"/>
    <hyperlink ref="Q73" r:id="rId16" xr:uid="{7DDB5BC4-976D-41A3-BB58-233EE4AAEE33}"/>
    <hyperlink ref="Q74" r:id="rId17" xr:uid="{79652AEF-8285-450A-861E-AD00A83BA957}"/>
    <hyperlink ref="Q76" r:id="rId18" xr:uid="{2A72077B-3470-4BE6-ACA4-5BB04F100D9F}"/>
    <hyperlink ref="Q77" r:id="rId19" xr:uid="{7AECAC83-F325-432E-96FE-50B54FD230E4}"/>
    <hyperlink ref="Q78" r:id="rId20" xr:uid="{812C5628-7458-4CE5-B1CC-A37E50047584}"/>
    <hyperlink ref="Q79" r:id="rId21" xr:uid="{0A957963-29A2-4807-9CDA-FDD5A3667C82}"/>
    <hyperlink ref="Q81" r:id="rId22" xr:uid="{B236CB38-C9F3-4C2C-B861-84CCC39F107E}"/>
    <hyperlink ref="Q89" r:id="rId23" xr:uid="{91B82C6A-6FB1-41F1-A913-9AD194BAD297}"/>
    <hyperlink ref="Q90:Q91" r:id="rId24" display="controlinterno@quindio.gov.co" xr:uid="{7150661E-56A0-497C-A318-13EA5A735D4A}"/>
    <hyperlink ref="Q95" r:id="rId25" xr:uid="{00BD101B-CCBC-4DD6-ACE3-7B389F9196A8}"/>
    <hyperlink ref="Q96" r:id="rId26" xr:uid="{4B42EE48-61D7-44E6-875D-1CD82A4151D3}"/>
    <hyperlink ref="Q97" r:id="rId27" xr:uid="{74742D9E-808C-4DD4-B498-D5BD49E27EAE}"/>
    <hyperlink ref="Q98" r:id="rId28" xr:uid="{235E401C-DBED-4918-9CDB-D7AC5DA2A4A9}"/>
    <hyperlink ref="Q99" r:id="rId29" xr:uid="{B66EA441-08B5-4349-A6F7-637DB1DC5B75}"/>
    <hyperlink ref="Q100" r:id="rId30" xr:uid="{DBF3DF33-625D-49AC-B7BF-5838CEB76F48}"/>
    <hyperlink ref="Q109" r:id="rId31" xr:uid="{880AC5EC-4DD6-44C8-A6B0-5DFE0CB3C81B}"/>
    <hyperlink ref="Q110" r:id="rId32" xr:uid="{1F28F359-FBA7-4F92-B6C8-E8C636AC98DC}"/>
    <hyperlink ref="Q112" r:id="rId33" xr:uid="{0FB58C9F-90AE-4540-B716-5F4532E5E875}"/>
    <hyperlink ref="Q113" r:id="rId34" xr:uid="{E1E84C1B-07F8-47B1-A575-4339A6C4118F}"/>
    <hyperlink ref="Q115" r:id="rId35" xr:uid="{685E1E80-5440-400E-96ED-202141568E32}"/>
    <hyperlink ref="Q116" r:id="rId36" xr:uid="{E1EAEE63-6104-485A-8FBB-49E8CB2A7BC4}"/>
    <hyperlink ref="Q92" r:id="rId37" xr:uid="{A6D68814-A91A-49BF-ABDD-6DF50601DE48}"/>
    <hyperlink ref="Q93" r:id="rId38" xr:uid="{9BAA34FF-0835-48CC-B14B-F89CBE3A1AB0}"/>
    <hyperlink ref="Q94" r:id="rId39" xr:uid="{3A850967-C8EE-4F38-AD4C-8738037E033B}"/>
    <hyperlink ref="Q114" r:id="rId40" xr:uid="{B33DDCD4-A62D-4B9B-8B4B-504CE8B508FE}"/>
    <hyperlink ref="Q101" r:id="rId41" xr:uid="{283D511D-F5B2-41C9-BD1F-DBB71D314DDA}"/>
    <hyperlink ref="Q102" r:id="rId42" xr:uid="{505EDAEE-9978-466F-8717-B51765DD9F55}"/>
    <hyperlink ref="Q103" r:id="rId43" xr:uid="{C456652A-D953-4364-A29E-BC553D6BF0CC}"/>
    <hyperlink ref="Q104" r:id="rId44" xr:uid="{1BCB8671-DE57-463F-84AA-E5622CD1C8D0}"/>
    <hyperlink ref="Q106" r:id="rId45" xr:uid="{63ABE90C-0CB6-4F66-B10F-AD86BB1E66D0}"/>
    <hyperlink ref="Q107" r:id="rId46" xr:uid="{371C0A5B-8A7B-420F-84D3-CEFBEE75EA9B}"/>
    <hyperlink ref="Q108" r:id="rId47" xr:uid="{841BA829-51D2-49AD-AF6D-BFCB11081F06}"/>
    <hyperlink ref="Q111" r:id="rId48" xr:uid="{3B9D6D0C-C75B-422A-B968-70A09C28DBFC}"/>
    <hyperlink ref="Q105" r:id="rId49" xr:uid="{39D64DC0-10DD-4F81-9696-A65EEB051920}"/>
    <hyperlink ref="Q143" r:id="rId50" xr:uid="{D778579B-2599-4708-83FE-46AE029C458F}"/>
    <hyperlink ref="Q145" r:id="rId51" xr:uid="{D946D65F-2391-4EF8-A600-ED75878A7F7C}"/>
    <hyperlink ref="Q147" r:id="rId52" xr:uid="{B692695F-265B-4E03-94FC-D4AA08DA15E2}"/>
    <hyperlink ref="Q152" r:id="rId53" xr:uid="{F95B1426-0A2A-4C50-897B-FE0AF563C1B0}"/>
    <hyperlink ref="Q153" r:id="rId54" xr:uid="{95124B43-DD81-43B4-8FDD-F6AF6404F4F2}"/>
    <hyperlink ref="Q117" r:id="rId55" xr:uid="{F4F43F98-DB10-47B5-A0B9-9DD60E5B152B}"/>
    <hyperlink ref="Q154" r:id="rId56" xr:uid="{2570C493-4ED7-4CF0-BB41-3874C942F67C}"/>
    <hyperlink ref="Q155" r:id="rId57" xr:uid="{07415CAB-0E99-4B0A-BFE5-8C41E0D740C9}"/>
    <hyperlink ref="Q156" r:id="rId58" xr:uid="{3FC8E2E0-F9D4-49CC-ACAD-AAC53C3B179C}"/>
    <hyperlink ref="Q186" r:id="rId59" xr:uid="{5C85E2AB-A074-4191-B444-2AD9215292EF}"/>
    <hyperlink ref="Q187" r:id="rId60" xr:uid="{D7B600E7-038C-4219-AB77-E312771707C0}"/>
    <hyperlink ref="Q188" r:id="rId61" xr:uid="{D1AC999A-E251-490E-ADCA-824E8555D38F}"/>
    <hyperlink ref="Q189" r:id="rId62" xr:uid="{2DAC30A6-32D8-4BC3-96F3-19FFD44C28DC}"/>
    <hyperlink ref="Q190" r:id="rId63" xr:uid="{6C140091-3219-4AE1-868D-CF107FF09EF6}"/>
    <hyperlink ref="Q191" r:id="rId64" xr:uid="{693C2443-5869-4C41-ABE4-C6A63188D427}"/>
    <hyperlink ref="Q192" r:id="rId65" xr:uid="{2C2D119E-0C90-459F-81DB-1957320D981E}"/>
    <hyperlink ref="Q193" r:id="rId66" xr:uid="{0DB0AE9C-7221-40A9-8C63-809E3C5BB942}"/>
    <hyperlink ref="Q194" r:id="rId67" xr:uid="{593ECF30-EE39-4556-BAA6-FE888300DBB9}"/>
    <hyperlink ref="Q195" r:id="rId68" xr:uid="{965002EE-9055-472D-9FB4-A99A933BA0AC}"/>
    <hyperlink ref="Q196" r:id="rId69" xr:uid="{1D2011E5-0DA5-4B7F-9D50-03147D0B9CD0}"/>
    <hyperlink ref="Q197" r:id="rId70" xr:uid="{E5043BD2-1232-48B9-AE8C-617EF1687E19}"/>
    <hyperlink ref="Q198" r:id="rId71" xr:uid="{0901B44F-871E-4555-BF25-8FD5EB30A7C4}"/>
    <hyperlink ref="Q199" r:id="rId72" xr:uid="{5DF2F8EE-BDB1-4FE4-91B7-9585FAC91A40}"/>
    <hyperlink ref="Q200" r:id="rId73" xr:uid="{5EC2F87E-8B51-411E-93D3-8DE0649A7952}"/>
    <hyperlink ref="Q201" r:id="rId74" xr:uid="{42E4FA69-D70E-4FA3-9599-454A7D831E37}"/>
    <hyperlink ref="Q202" r:id="rId75" xr:uid="{3397E1A6-F0ED-4F78-8482-DCD9C411AF2A}"/>
    <hyperlink ref="Q203" r:id="rId76" xr:uid="{AFE31345-D22C-4666-982F-C3C72BD2EBBB}"/>
    <hyperlink ref="Q204" r:id="rId77" xr:uid="{7B55C241-5758-47A7-A845-3E673632352D}"/>
    <hyperlink ref="Q205" r:id="rId78" xr:uid="{9321F092-5E56-44F3-8D50-414DAFD864B4}"/>
    <hyperlink ref="Q206" r:id="rId79" xr:uid="{792E9E3E-1F0A-4630-9BE5-A07C77EB536B}"/>
    <hyperlink ref="Q207" r:id="rId80" xr:uid="{79295C98-B280-4EE3-B5E4-01CA51C6EC6F}"/>
    <hyperlink ref="Q208" r:id="rId81" xr:uid="{B595AA14-1CC8-429C-9AA2-579322F1DE73}"/>
    <hyperlink ref="Q209" r:id="rId82" xr:uid="{8C6024CC-F4BB-4EAC-BC73-77C16BE2FF72}"/>
    <hyperlink ref="Q210" r:id="rId83" xr:uid="{2CCF421E-117C-418F-A758-3D417A8ABACF}"/>
    <hyperlink ref="Q211" r:id="rId84" xr:uid="{84693E5E-B092-4C2A-A8CE-A2CFDC5ACB27}"/>
    <hyperlink ref="Q212" r:id="rId85" xr:uid="{D1E7D6D5-26DC-4A28-A586-C875CAB362FE}"/>
    <hyperlink ref="Q213" r:id="rId86" xr:uid="{40CB8228-402B-4616-965A-591F81FF9BC2}"/>
    <hyperlink ref="Q214" r:id="rId87" xr:uid="{CE6AF28E-105E-4E80-BBEE-996E5E0ACEFB}"/>
    <hyperlink ref="Q215" r:id="rId88" xr:uid="{46DB670C-D085-4636-8EBB-B241BC6B9397}"/>
    <hyperlink ref="Q216" r:id="rId89" xr:uid="{8D483CCD-FF3F-40C0-8F27-C2926D77830D}"/>
    <hyperlink ref="Q217" r:id="rId90" xr:uid="{13614D54-E330-48EF-A4B9-9CD01B8B8B0E}"/>
    <hyperlink ref="Q218" r:id="rId91" xr:uid="{EC0DCCEB-6376-460F-8B9E-6ADEE9256DCA}"/>
    <hyperlink ref="Q219" r:id="rId92" xr:uid="{5307DEEA-5A92-49F6-9184-41FB02577738}"/>
    <hyperlink ref="Q247" r:id="rId93" xr:uid="{2C84C4DE-1C2D-4EE1-8D57-26446C8444A4}"/>
    <hyperlink ref="Q253" r:id="rId94" xr:uid="{89038B5A-7143-4424-975D-D06BEEA7BA03}"/>
    <hyperlink ref="Q242" r:id="rId95" xr:uid="{CC2F5214-8EAF-4211-9B3C-BDDC8981E594}"/>
    <hyperlink ref="Q243" r:id="rId96" xr:uid="{BA09D47D-91EB-4347-8A17-294CD1F32B44}"/>
    <hyperlink ref="Q244" r:id="rId97" xr:uid="{C4D48434-439A-4083-AF5F-FBCD52E71E7F}"/>
    <hyperlink ref="Q260" r:id="rId98" xr:uid="{79613B3F-F4FA-491B-95F1-239725D770B0}"/>
    <hyperlink ref="Q261" r:id="rId99" xr:uid="{BA8C12C2-79D5-4267-B399-FDC6C90461C0}"/>
    <hyperlink ref="Q262" r:id="rId100" xr:uid="{349910FD-EBFE-485E-9140-4FFD1BF9023D}"/>
    <hyperlink ref="Q263" r:id="rId101" xr:uid="{E254E76C-83C2-4676-AFE3-3FAABF823F50}"/>
    <hyperlink ref="Q264" r:id="rId102" xr:uid="{EE29F535-176F-4B87-B4F3-63158E442A3E}"/>
    <hyperlink ref="Q266" r:id="rId103" xr:uid="{5ABC7601-E5CB-4B7C-AB20-79A6D5AE787A}"/>
    <hyperlink ref="Q265" r:id="rId104" xr:uid="{33B788EF-BA0C-4CC1-9C0A-FC606A218E98}"/>
    <hyperlink ref="Q267" r:id="rId105" xr:uid="{C500094F-AF79-4D78-81D5-23A998F2D6CB}"/>
    <hyperlink ref="Q268" r:id="rId106" xr:uid="{F230CA52-80A3-459A-80D9-DAF0E0F5EFF5}"/>
    <hyperlink ref="Q269" r:id="rId107" xr:uid="{BAF556D2-29A9-4314-8FA1-98787D953AA2}"/>
    <hyperlink ref="Q270" r:id="rId108" xr:uid="{8714B0FE-A126-4E14-95C3-7CF450987736}"/>
    <hyperlink ref="Q271" r:id="rId109" xr:uid="{5E8EF0F7-400E-4A2E-8E99-243E12C77015}"/>
    <hyperlink ref="Q272" r:id="rId110" xr:uid="{835E1BF8-B60C-4B57-A08F-6A7AE9AE2E84}"/>
    <hyperlink ref="Q273" r:id="rId111" xr:uid="{D328EEF5-9F77-409C-A944-ACC95CEE071E}"/>
    <hyperlink ref="Q274" r:id="rId112" xr:uid="{73E24041-CC57-4D6A-BE6F-5F9D82D186F1}"/>
    <hyperlink ref="Q275" r:id="rId113" xr:uid="{C9AD7C2A-BD48-468C-8CD4-9E89420E0216}"/>
    <hyperlink ref="Q276" r:id="rId114" xr:uid="{2A783C4E-53B7-4211-9168-76D1208B0A6E}"/>
    <hyperlink ref="Q277" r:id="rId115" xr:uid="{45029987-0401-42E0-86AB-E6EB35BB68C5}"/>
    <hyperlink ref="Q278" r:id="rId116" xr:uid="{02180368-6AB2-4307-AFA8-CAF8B8A1E15E}"/>
    <hyperlink ref="Q279" r:id="rId117" xr:uid="{9B7B7C20-D8F7-4393-B4C6-3F7451C95C16}"/>
    <hyperlink ref="Q280" r:id="rId118" xr:uid="{F2F5BF40-D465-4DB6-9A78-C3EB84003AD5}"/>
    <hyperlink ref="Q286" r:id="rId119" xr:uid="{BAF623CB-4F0E-4C79-BFB8-18D96556DD94}"/>
    <hyperlink ref="Q287" r:id="rId120" xr:uid="{ABDC4A7A-FAD6-4591-B236-FD52B5EDDF42}"/>
    <hyperlink ref="Q288" r:id="rId121" xr:uid="{98CEABB6-06AE-4E08-8A2A-ACF13B01474E}"/>
    <hyperlink ref="Q289" r:id="rId122" xr:uid="{AAA08E34-3EF9-4BDD-93DC-B2E5776EF4DE}"/>
    <hyperlink ref="Q290" r:id="rId123" xr:uid="{E2F6F2E3-3CF1-450B-859E-731A69834740}"/>
    <hyperlink ref="Q291" r:id="rId124" xr:uid="{3DDED7C3-6926-4BF1-9221-644E791BE08C}"/>
    <hyperlink ref="Q292" r:id="rId125" xr:uid="{179D0E63-3837-4B1B-8B54-93866E35972D}"/>
    <hyperlink ref="Q293" r:id="rId126" xr:uid="{033C9045-125A-4E8D-B169-303EBC59D011}"/>
    <hyperlink ref="Q294" r:id="rId127" display="planeacion@quindio.gov.co" xr:uid="{075D44ED-53A8-4E30-8264-6BBF234D84B7}"/>
    <hyperlink ref="Q295" r:id="rId128" display="planeacion@quindio.gov.co" xr:uid="{68E64882-C30D-4138-8288-9E1E782B200D}"/>
    <hyperlink ref="Q296" r:id="rId129" xr:uid="{9CC61338-E208-4389-9417-79BEF4739EBE}"/>
    <hyperlink ref="Q297" r:id="rId130" xr:uid="{154EA86A-FDBE-4D6F-8821-C274F947AB3F}"/>
    <hyperlink ref="Q298" r:id="rId131" xr:uid="{530E587E-DF7C-453A-82AE-8EC41102CB1B}"/>
    <hyperlink ref="Q299" r:id="rId132" xr:uid="{7EEDE287-4308-4E87-A9C9-9AA3EF06AA44}"/>
    <hyperlink ref="Q301" r:id="rId133" xr:uid="{BA40B863-2A68-400C-9D32-7E841CBC23AB}"/>
    <hyperlink ref="Q302" r:id="rId134" xr:uid="{63373C57-1E1C-441E-BED8-147E63389686}"/>
    <hyperlink ref="Q303" r:id="rId135" xr:uid="{29DC36E1-C2C8-4582-915A-91CA21E6157D}"/>
    <hyperlink ref="Q319" r:id="rId136" xr:uid="{BCFFDDFA-CE11-4EC8-A6DF-C33809B57BD2}"/>
    <hyperlink ref="Q320" r:id="rId137" xr:uid="{C4BE6BB2-6D87-4084-A43F-E57C8F196DE1}"/>
    <hyperlink ref="Q313" r:id="rId138" xr:uid="{C4548399-C15D-4583-B585-076AFA2A159B}"/>
    <hyperlink ref="Q314" r:id="rId139" xr:uid="{8BEC291C-500E-44BD-8D81-7666505C82F0}"/>
    <hyperlink ref="Q315" r:id="rId140" xr:uid="{F0EC68E0-9F26-47E4-B3EF-3343B8098331}"/>
    <hyperlink ref="Q316" r:id="rId141" xr:uid="{113D5135-4522-4655-8AC5-8A23C65ED190}"/>
    <hyperlink ref="Q317" r:id="rId142" xr:uid="{0CA139D8-CBAD-46BC-A0C8-02D4B6A74E73}"/>
    <hyperlink ref="Q318" r:id="rId143" xr:uid="{6D0C9962-7A32-4C10-8774-627E6A728A2B}"/>
    <hyperlink ref="Q300" r:id="rId144" xr:uid="{E7061B60-005B-4326-91A6-488C56846F47}"/>
    <hyperlink ref="Q304" r:id="rId145" xr:uid="{2EF3F1C5-CC21-4B34-9E69-197872496C21}"/>
    <hyperlink ref="Q305" r:id="rId146" xr:uid="{E6104A63-8D19-498E-9D55-01FFE2A5322A}"/>
    <hyperlink ref="Q306" r:id="rId147" xr:uid="{3D6DE231-25BA-44EC-AB55-6BC81D7E2438}"/>
    <hyperlink ref="Q307" r:id="rId148" xr:uid="{3CF4D6DB-6BD9-4D5E-BFFF-C458D169A060}"/>
    <hyperlink ref="Q308" r:id="rId149" xr:uid="{EF916352-14FC-4158-B748-E0A4ADD74ECA}"/>
    <hyperlink ref="Q309" r:id="rId150" xr:uid="{F35E53E3-6F9B-4A7C-90DC-363088289C03}"/>
    <hyperlink ref="Q310" r:id="rId151" xr:uid="{140D7A19-2A28-4F72-8A53-F16A7D41F3EF}"/>
    <hyperlink ref="Q311" r:id="rId152" xr:uid="{3548DB20-BDD5-44B1-AD71-933C83ABB1D3}"/>
    <hyperlink ref="Q312" r:id="rId153" xr:uid="{D10EE993-9653-44B8-9E3C-3EFDA9370B50}"/>
    <hyperlink ref="Q349" r:id="rId154" xr:uid="{213A75C2-187F-4BFB-B85B-D523CD4083EE}"/>
    <hyperlink ref="Q350" r:id="rId155" xr:uid="{091B7F19-A356-402B-A51E-50F29C07A2C2}"/>
    <hyperlink ref="Q351" r:id="rId156" xr:uid="{44BD2D74-83E1-457C-AF36-05FE0AF1CB99}"/>
    <hyperlink ref="Q352" r:id="rId157" xr:uid="{81EF560C-C132-46D7-AF52-49266B0B28E7}"/>
    <hyperlink ref="Q353" r:id="rId158" xr:uid="{4376BDF9-CF7B-42E0-89F4-BEB2301E6CB3}"/>
    <hyperlink ref="Q354" r:id="rId159" xr:uid="{0D2E5096-2AD9-41B1-822E-90D229B02446}"/>
    <hyperlink ref="Q355" r:id="rId160" xr:uid="{D51110B7-4D62-448A-8CC9-06B4018DFE22}"/>
    <hyperlink ref="Q356" r:id="rId161" xr:uid="{E7802EED-67CF-4C8E-A992-577BE32ABB7C}"/>
    <hyperlink ref="Q321" r:id="rId162" xr:uid="{E4301D4C-B4DD-4E60-B482-A15F90A1D02F}"/>
    <hyperlink ref="Q322" r:id="rId163" xr:uid="{55F2D32E-353B-49D3-A341-957431249E83}"/>
    <hyperlink ref="Q323" r:id="rId164" xr:uid="{0F495A2C-B472-4B72-BAC5-33AD4A3677CF}"/>
    <hyperlink ref="Q324" r:id="rId165" xr:uid="{9C642B0E-EC3F-42F0-8534-37B50317D38E}"/>
    <hyperlink ref="Q325" r:id="rId166" xr:uid="{DDC75287-ED81-4F54-B711-AECCCC7707F4}"/>
    <hyperlink ref="Q326" r:id="rId167" xr:uid="{C63E0045-7A10-4B2F-B63C-29956F7739A6}"/>
    <hyperlink ref="Q329" r:id="rId168" xr:uid="{70870552-B53A-4FBE-AFBA-44A455EF9727}"/>
    <hyperlink ref="Q330" r:id="rId169" xr:uid="{B4B1BF01-50B1-46C7-AC3D-F1E9B9EE0A66}"/>
    <hyperlink ref="Q331" r:id="rId170" xr:uid="{3F9A2191-A3D5-4E7E-9289-CF8B58635467}"/>
    <hyperlink ref="Q332" r:id="rId171" xr:uid="{BADD2656-3062-4D92-ACA1-96B24E497456}"/>
    <hyperlink ref="Q333" r:id="rId172" xr:uid="{F4B1B5AB-D458-4B51-9A61-D6B01131C18C}"/>
    <hyperlink ref="Q334" r:id="rId173" xr:uid="{70F292D6-4760-4E59-8BC9-BAD54C42E9FB}"/>
    <hyperlink ref="Q335" r:id="rId174" xr:uid="{02E1F376-D40E-445F-95F0-FD57959FB904}"/>
    <hyperlink ref="Q336" r:id="rId175" xr:uid="{1E6CF456-02B4-4424-9F4B-EDF5B0B1B0AA}"/>
    <hyperlink ref="Q337" r:id="rId176" xr:uid="{0690103F-0C88-423A-8CE3-3508C4424CBC}"/>
    <hyperlink ref="Q338" r:id="rId177" xr:uid="{6F47C183-C273-4859-AC32-0DF7E960EE1A}"/>
    <hyperlink ref="Q339" r:id="rId178" xr:uid="{8A3B960C-3840-414D-9FE7-624733BD031D}"/>
    <hyperlink ref="Q340" r:id="rId179" xr:uid="{C18C6A57-5D47-4F67-9134-B43CEFB6FFC5}"/>
    <hyperlink ref="Q341" r:id="rId180" xr:uid="{57BBDAE0-2345-49A5-80D3-437503DEB0DB}"/>
    <hyperlink ref="Q342" r:id="rId181" xr:uid="{5899057E-7615-4151-B275-596A88176581}"/>
    <hyperlink ref="Q343" r:id="rId182" xr:uid="{DC7D3826-4E55-4776-82B2-6C515B16A8CF}"/>
    <hyperlink ref="Q328" r:id="rId183" xr:uid="{81E168AF-FA08-430F-85AB-C476CD0FC572}"/>
    <hyperlink ref="Q344" r:id="rId184" xr:uid="{629ED37C-107F-4D83-AF55-096BCD80756D}"/>
    <hyperlink ref="Q327" r:id="rId185" xr:uid="{882ACBB0-B564-464B-8BC7-3333EB7BB764}"/>
    <hyperlink ref="Q345" r:id="rId186" xr:uid="{7653905F-54E2-4138-83DF-472B68B640AD}"/>
    <hyperlink ref="Q346" r:id="rId187" xr:uid="{772189E1-24BF-4F0F-8CC0-FB37D520C6E0}"/>
    <hyperlink ref="Q348" r:id="rId188" xr:uid="{C9103FFE-C639-4BD5-8819-6B440DE27EF4}"/>
    <hyperlink ref="Q347" r:id="rId189" xr:uid="{B0271B9B-0FA7-4BDB-9F65-F61E7943E23A}"/>
    <hyperlink ref="Q357" r:id="rId190" xr:uid="{3C20BD1F-97AA-4B13-B558-A6540199DE5E}"/>
    <hyperlink ref="Q358" r:id="rId191" xr:uid="{A606D983-C79C-416B-AF13-004D1C84F513}"/>
    <hyperlink ref="Q359" r:id="rId192" xr:uid="{9380CC9B-D65B-47AC-B895-7FCAB39E3443}"/>
    <hyperlink ref="Q360" r:id="rId193" xr:uid="{EC2C926F-F525-4C99-B01C-F0B7E4A7357B}"/>
    <hyperlink ref="Q361" r:id="rId194" xr:uid="{8C38FC9C-0950-4513-9FEB-CFFE560FBA73}"/>
    <hyperlink ref="Q362" r:id="rId195" xr:uid="{150234CC-F35E-49A1-8345-C774DBD96D31}"/>
    <hyperlink ref="Q363" r:id="rId196" xr:uid="{CC8297FF-F2A4-4840-B71A-278544779651}"/>
    <hyperlink ref="Q364" r:id="rId197" xr:uid="{B47994B8-A852-4176-8D44-D44CF71276F9}"/>
    <hyperlink ref="Q365" r:id="rId198" xr:uid="{6B967159-6624-4589-A219-ECE20F52FAEA}"/>
    <hyperlink ref="Q366" r:id="rId199" xr:uid="{905E3C15-07EC-4C5A-833F-69289650B6E5}"/>
    <hyperlink ref="Q367" r:id="rId200" xr:uid="{794EF299-88C4-45B6-81DC-44C50D88BD82}"/>
    <hyperlink ref="Q368" r:id="rId201" xr:uid="{D1826B0D-6AEA-4FBF-B4A1-A36FB635CE01}"/>
    <hyperlink ref="Q369" r:id="rId202" xr:uid="{8EFFF103-703B-473C-A78C-375601392FDF}"/>
    <hyperlink ref="Q370" r:id="rId203" xr:uid="{3CC6FC0F-31D6-456B-A332-76039CB6E7E9}"/>
    <hyperlink ref="Q371" r:id="rId204" xr:uid="{50CABBEE-5909-4FA0-92BA-E4DD581D3969}"/>
    <hyperlink ref="Q372" r:id="rId205" xr:uid="{8B571F57-984D-425C-814E-3A5F6BF7EAB0}"/>
    <hyperlink ref="Q373" r:id="rId206" xr:uid="{0CCA6BBE-A9DA-4F5D-8F3E-8503E0045F03}"/>
    <hyperlink ref="Q374" r:id="rId207" xr:uid="{E511CAEF-6DC2-4AC2-A9FA-F536D387090A}"/>
    <hyperlink ref="Q375" r:id="rId208" xr:uid="{68315BA5-BC53-4798-B5C1-46DDA900DE45}"/>
    <hyperlink ref="Q376" r:id="rId209" xr:uid="{D185AC5C-53C9-470E-A800-6BCB1C0E3101}"/>
    <hyperlink ref="Q377" r:id="rId210" xr:uid="{6DB924C7-C612-4734-8C72-BF568A7031CB}"/>
    <hyperlink ref="Q379" r:id="rId211" xr:uid="{A4A6A850-A870-4EA3-B86A-55AC7A46048F}"/>
    <hyperlink ref="Q380" r:id="rId212" xr:uid="{C16F3DF9-7A71-4D1C-A743-ECA3906F94BA}"/>
    <hyperlink ref="Q382" r:id="rId213" xr:uid="{88B51AD4-9795-4F94-8A67-860A6E4F00ED}"/>
    <hyperlink ref="Q383" r:id="rId214" xr:uid="{F744CBE4-603F-437A-8BE0-ACE861442A98}"/>
    <hyperlink ref="Q384" r:id="rId215" xr:uid="{EF82B74F-DDDE-4A88-AE4B-B3839F8D99BD}"/>
    <hyperlink ref="Q378" r:id="rId216" xr:uid="{55933EFD-0684-4D6B-84CF-6076F4D718EF}"/>
    <hyperlink ref="Q381" r:id="rId217" xr:uid="{06181F1E-AC05-471D-9C22-05D333B8431D}"/>
    <hyperlink ref="Q385" r:id="rId218" xr:uid="{5D5AE9BD-0CF2-4007-992C-6103766C7EEA}"/>
    <hyperlink ref="Q399" r:id="rId219" xr:uid="{12C38D95-B863-4422-8A75-7EB3AB7B046B}"/>
    <hyperlink ref="Q400" r:id="rId220" xr:uid="{BEEEBBF5-250D-481B-A852-1868BFD8A3A4}"/>
    <hyperlink ref="Q401" r:id="rId221" xr:uid="{C17961FC-E326-4BBA-A67D-0747235E88D5}"/>
    <hyperlink ref="Q402" r:id="rId222" xr:uid="{73B5A9A9-9B10-4B88-A768-6254828803C4}"/>
    <hyperlink ref="Q403" r:id="rId223" xr:uid="{588495AC-C57E-4C29-9EFF-E442780B273A}"/>
    <hyperlink ref="Q404" r:id="rId224" xr:uid="{9A849DD5-914A-4AC4-BEF3-202962ADE3F8}"/>
    <hyperlink ref="Q405" r:id="rId225" xr:uid="{4A05F6D0-18BB-43FB-B772-5E42048355AC}"/>
    <hyperlink ref="Q406" r:id="rId226" xr:uid="{3AD6A3AF-4998-4B82-9A46-127826556BB4}"/>
    <hyperlink ref="Q407" r:id="rId227" xr:uid="{357542BD-8795-4EB7-A66E-650EDEDB2F14}"/>
    <hyperlink ref="Q408" r:id="rId228" xr:uid="{120E9626-DD3F-44D1-9CF0-7FCEF00528B4}"/>
    <hyperlink ref="Q409" r:id="rId229" xr:uid="{CD940975-A3A1-49B2-96F5-9681C3E8F9AE}"/>
    <hyperlink ref="Q410" r:id="rId230" xr:uid="{A8ACF585-1748-4F8E-B11F-5F02783AE74D}"/>
  </hyperlinks>
  <pageMargins left="0.7" right="0.7" top="0.75" bottom="0.75" header="0.3" footer="0.3"/>
  <ignoredErrors>
    <ignoredError sqref="A88:A90" numberStoredAsText="1"/>
    <ignoredError sqref="I81:I88 J8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AUXADMINISTRA98</dc:creator>
  <cp:lastModifiedBy>AUXADMINISTRA98</cp:lastModifiedBy>
  <dcterms:created xsi:type="dcterms:W3CDTF">2022-12-30T12:53:49Z</dcterms:created>
  <dcterms:modified xsi:type="dcterms:W3CDTF">2022-12-30T13:11:58Z</dcterms:modified>
</cp:coreProperties>
</file>