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126"/>
  <workbookPr defaultThemeVersion="124226"/>
  <mc:AlternateContent xmlns:mc="http://schemas.openxmlformats.org/markup-compatibility/2006">
    <mc:Choice Requires="x15">
      <x15ac:absPath xmlns:x15ac="http://schemas.microsoft.com/office/spreadsheetml/2010/11/ac" url="C:\Users\Usuario\Desktop\2019 ENERO 30-2018\PRESENTACION CONSEJO DE GOBIERNO\ANEXOS PLAN ANTICORRUPCIÓN\"/>
    </mc:Choice>
  </mc:AlternateContent>
  <xr:revisionPtr revIDLastSave="0" documentId="13_ncr:1_{06F03CAD-0A18-4060-A6C2-6B7A855CF47D}" xr6:coauthVersionLast="40" xr6:coauthVersionMax="40" xr10:uidLastSave="{00000000-0000-0000-0000-000000000000}"/>
  <bookViews>
    <workbookView xWindow="0" yWindow="0" windowWidth="20490" windowHeight="7005" xr2:uid="{00000000-000D-0000-FFFF-FFFF00000000}"/>
  </bookViews>
  <sheets>
    <sheet name="MATRIZ RIESGOS CORRUPCION" sheetId="1" r:id="rId1"/>
    <sheet name="MATRIZ DOFA" sheetId="2" r:id="rId2"/>
    <sheet name="ESTRATEGIAS DOFA" sheetId="4" r:id="rId3"/>
    <sheet name="PRIORIZACION DE CAUSAS" sheetId="5" r:id="rId4"/>
    <sheet name="PROBABLIDAD" sheetId="6" r:id="rId5"/>
    <sheet name="IMPACTOS" sheetId="7" r:id="rId6"/>
    <sheet name="EVALUACION DE DISEÑO DE CONTROL" sheetId="3" r:id="rId7"/>
    <sheet name="RIESGO RESIDUAL" sheetId="8" r:id="rId8"/>
  </sheets>
  <externalReferences>
    <externalReference r:id="rId9"/>
  </externalReferences>
  <calcPr calcId="181029" iterate="1"/>
</workbook>
</file>

<file path=xl/calcChain.xml><?xml version="1.0" encoding="utf-8"?>
<calcChain xmlns="http://schemas.openxmlformats.org/spreadsheetml/2006/main">
  <c r="AA34" i="3" l="1"/>
  <c r="V34" i="3"/>
  <c r="AI25" i="7"/>
  <c r="L19" i="6"/>
  <c r="K19" i="6"/>
  <c r="M60" i="5"/>
  <c r="L60" i="5"/>
  <c r="M59" i="5"/>
  <c r="L59" i="5"/>
  <c r="V33" i="3" l="1"/>
  <c r="V32" i="3"/>
  <c r="V31" i="3"/>
  <c r="V30" i="3"/>
  <c r="L18" i="6"/>
  <c r="K18" i="6"/>
  <c r="M58" i="5"/>
  <c r="L58" i="5"/>
  <c r="M57" i="5"/>
  <c r="L57" i="5"/>
  <c r="M56" i="5"/>
  <c r="L56" i="5"/>
  <c r="M55" i="5"/>
  <c r="L55" i="5"/>
  <c r="V29" i="3" l="1"/>
  <c r="V28" i="3"/>
  <c r="AA25" i="3"/>
  <c r="L16" i="6"/>
  <c r="K16" i="6"/>
  <c r="M54" i="5"/>
  <c r="L54" i="5"/>
  <c r="M53" i="5"/>
  <c r="L53" i="5"/>
  <c r="M52" i="5"/>
  <c r="L52" i="5"/>
  <c r="M51" i="5"/>
  <c r="L51" i="5"/>
  <c r="M50" i="5"/>
  <c r="L50" i="5"/>
  <c r="M49" i="5"/>
  <c r="L49" i="5"/>
  <c r="M48" i="5"/>
  <c r="L48" i="5"/>
  <c r="M47" i="5"/>
  <c r="L47" i="5"/>
  <c r="V24" i="3" l="1"/>
  <c r="AA25" i="7"/>
  <c r="L15" i="6"/>
  <c r="K15" i="6"/>
  <c r="M46" i="5"/>
  <c r="L46" i="5"/>
  <c r="M45" i="5"/>
  <c r="L45" i="5"/>
  <c r="M44" i="5"/>
  <c r="L44" i="5"/>
  <c r="M43" i="5"/>
  <c r="L43" i="5"/>
  <c r="Y25" i="7"/>
  <c r="L14" i="6"/>
  <c r="K14" i="6"/>
  <c r="M42" i="5"/>
  <c r="L42" i="5"/>
  <c r="M41" i="5"/>
  <c r="L41" i="5"/>
  <c r="M40" i="5"/>
  <c r="L40" i="5"/>
  <c r="M39" i="5"/>
  <c r="L39" i="5"/>
  <c r="V22" i="3"/>
  <c r="W25" i="7"/>
  <c r="L13" i="6"/>
  <c r="K13" i="6"/>
  <c r="M38" i="5"/>
  <c r="L38" i="5"/>
  <c r="M37" i="5"/>
  <c r="L37" i="5"/>
  <c r="M36" i="5"/>
  <c r="L36" i="5"/>
  <c r="M35" i="5"/>
  <c r="L35" i="5"/>
  <c r="AA21" i="3" l="1"/>
  <c r="V21" i="3"/>
  <c r="AA20" i="3"/>
  <c r="V20" i="3"/>
  <c r="L12" i="6"/>
  <c r="K12" i="6"/>
  <c r="L11" i="6"/>
  <c r="K11" i="6"/>
  <c r="M34" i="5"/>
  <c r="L34" i="5"/>
  <c r="M33" i="5"/>
  <c r="L33" i="5"/>
  <c r="M31" i="5"/>
  <c r="M32" i="5"/>
  <c r="L32" i="5"/>
  <c r="L31" i="5"/>
  <c r="V19" i="3" l="1"/>
  <c r="AA18" i="3"/>
  <c r="V18" i="3"/>
  <c r="Q25" i="7"/>
  <c r="L10" i="6"/>
  <c r="K10" i="6"/>
  <c r="M30" i="5"/>
  <c r="L30" i="5"/>
  <c r="M29" i="5"/>
  <c r="L29" i="5"/>
  <c r="M28" i="5"/>
  <c r="L28" i="5"/>
  <c r="M27" i="5"/>
  <c r="L27" i="5"/>
  <c r="M26" i="5"/>
  <c r="L26" i="5"/>
  <c r="AA17" i="3" l="1"/>
  <c r="V17" i="3"/>
  <c r="O25" i="7"/>
  <c r="K9" i="6"/>
  <c r="L9" i="6"/>
  <c r="M25" i="5"/>
  <c r="L25" i="5"/>
  <c r="M24" i="5"/>
  <c r="L24" i="5"/>
  <c r="M23" i="5"/>
  <c r="L23" i="5"/>
  <c r="M22" i="5"/>
  <c r="L22" i="5"/>
  <c r="M21" i="5"/>
  <c r="L21" i="5"/>
  <c r="V16" i="3" l="1"/>
  <c r="AA15" i="3"/>
  <c r="V15" i="3"/>
  <c r="V14" i="3"/>
  <c r="AA13" i="3"/>
  <c r="V13" i="3"/>
  <c r="V12" i="3"/>
  <c r="AA11" i="3"/>
  <c r="V11" i="3"/>
  <c r="V10" i="3"/>
  <c r="AA9" i="3"/>
  <c r="V9" i="3"/>
  <c r="K8" i="6"/>
  <c r="L8" i="6" s="1"/>
  <c r="K7" i="6"/>
  <c r="L7" i="6" s="1"/>
  <c r="L6" i="6"/>
  <c r="K6" i="6"/>
  <c r="K5" i="6"/>
  <c r="L5" i="6" s="1"/>
  <c r="L20" i="5"/>
  <c r="M20" i="5" s="1"/>
  <c r="L19" i="5"/>
  <c r="M19" i="5" s="1"/>
  <c r="L18" i="5"/>
  <c r="M18" i="5" s="1"/>
  <c r="L17" i="5"/>
  <c r="M17" i="5" s="1"/>
  <c r="L16" i="5"/>
  <c r="M16" i="5" s="1"/>
  <c r="L15" i="5"/>
  <c r="M15" i="5" s="1"/>
  <c r="L14" i="5"/>
  <c r="M14" i="5" s="1"/>
  <c r="L13" i="5"/>
  <c r="M13" i="5" s="1"/>
  <c r="L12" i="5"/>
  <c r="M12" i="5" s="1"/>
  <c r="L11" i="5"/>
  <c r="M11" i="5" s="1"/>
  <c r="L10" i="5"/>
  <c r="M10" i="5" s="1"/>
  <c r="L9" i="5"/>
  <c r="M9" i="5" s="1"/>
  <c r="V8" i="3" l="1"/>
  <c r="AA7" i="3"/>
  <c r="V7" i="3"/>
  <c r="E25" i="7"/>
  <c r="E37" i="7" s="1"/>
  <c r="L4" i="6"/>
  <c r="K4" i="6"/>
  <c r="L3" i="5"/>
  <c r="M3" i="5"/>
  <c r="L4" i="5"/>
  <c r="M4" i="5"/>
  <c r="L5" i="5"/>
  <c r="M5" i="5"/>
  <c r="L6" i="5"/>
  <c r="M6" i="5"/>
  <c r="L7" i="5"/>
  <c r="M7" i="5"/>
  <c r="L8" i="5"/>
  <c r="M8" i="5"/>
  <c r="G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Gloria Castaño</author>
  </authors>
  <commentList>
    <comment ref="M8" authorId="0" shapeId="0" xr:uid="{00000000-0006-0000-0000-000001000000}">
      <text>
        <r>
          <rPr>
            <b/>
            <sz val="9"/>
            <color indexed="81"/>
            <rFont val="Tahoma"/>
            <family val="2"/>
          </rPr>
          <t>Gloria Castaño:</t>
        </r>
        <r>
          <rPr>
            <sz val="9"/>
            <color indexed="81"/>
            <rFont val="Tahoma"/>
            <family val="2"/>
          </rPr>
          <t xml:space="preserve">
Recuerde: Para cada causa se debe establecer un control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Gloria Castaño</author>
  </authors>
  <commentList>
    <comment ref="W3" authorId="0" shapeId="0" xr:uid="{00000000-0006-0000-0600-000001000000}">
      <text>
        <r>
          <rPr>
            <b/>
            <sz val="9"/>
            <color indexed="81"/>
            <rFont val="Tahoma"/>
            <family val="2"/>
          </rPr>
          <t>Gloria Castaño:</t>
        </r>
        <r>
          <rPr>
            <sz val="9"/>
            <color indexed="81"/>
            <rFont val="Tahoma"/>
            <family val="2"/>
          </rPr>
          <t xml:space="preserve">
TABLA 1</t>
        </r>
      </text>
    </comment>
    <comment ref="X3" authorId="0" shapeId="0" xr:uid="{00000000-0006-0000-0600-000002000000}">
      <text>
        <r>
          <rPr>
            <b/>
            <sz val="9"/>
            <color indexed="81"/>
            <rFont val="Tahoma"/>
            <family val="2"/>
          </rPr>
          <t>Gloria Castaño:</t>
        </r>
        <r>
          <rPr>
            <sz val="9"/>
            <color indexed="81"/>
            <rFont val="Tahoma"/>
            <family val="2"/>
          </rPr>
          <t xml:space="preserve">
TABLA 2</t>
        </r>
      </text>
    </comment>
    <comment ref="Y3" authorId="0" shapeId="0" xr:uid="{00000000-0006-0000-0600-000003000000}">
      <text>
        <r>
          <rPr>
            <b/>
            <sz val="9"/>
            <color indexed="81"/>
            <rFont val="Tahoma"/>
            <family val="2"/>
          </rPr>
          <t>Gloria Castaño:</t>
        </r>
        <r>
          <rPr>
            <sz val="9"/>
            <color indexed="81"/>
            <rFont val="Tahoma"/>
            <family val="2"/>
          </rPr>
          <t xml:space="preserve">
TABLA 3</t>
        </r>
      </text>
    </comment>
    <comment ref="AB3" authorId="0" shapeId="0" xr:uid="{00000000-0006-0000-0600-000004000000}">
      <text>
        <r>
          <rPr>
            <b/>
            <sz val="9"/>
            <color indexed="81"/>
            <rFont val="Tahoma"/>
            <family val="2"/>
          </rPr>
          <t>Gloria Castaño:</t>
        </r>
        <r>
          <rPr>
            <sz val="9"/>
            <color indexed="81"/>
            <rFont val="Tahoma"/>
            <family val="2"/>
          </rPr>
          <t xml:space="preserve">
TABLA 4
</t>
        </r>
      </text>
    </comment>
  </commentList>
</comments>
</file>

<file path=xl/sharedStrings.xml><?xml version="1.0" encoding="utf-8"?>
<sst xmlns="http://schemas.openxmlformats.org/spreadsheetml/2006/main" count="2880" uniqueCount="674">
  <si>
    <t>Código: MR-PLA-01</t>
  </si>
  <si>
    <r>
      <t xml:space="preserve">Versión: </t>
    </r>
    <r>
      <rPr>
        <sz val="10"/>
        <rFont val="Arial"/>
        <family val="2"/>
      </rPr>
      <t>07</t>
    </r>
  </si>
  <si>
    <r>
      <t xml:space="preserve">Fecha: </t>
    </r>
    <r>
      <rPr>
        <sz val="10"/>
        <rFont val="Arial"/>
        <family val="2"/>
      </rPr>
      <t>05/12/2018</t>
    </r>
  </si>
  <si>
    <r>
      <t xml:space="preserve">Página </t>
    </r>
    <r>
      <rPr>
        <sz val="10"/>
        <rFont val="Arial"/>
        <family val="2"/>
      </rPr>
      <t>1 de 1</t>
    </r>
  </si>
  <si>
    <t>ANALISIS DEL RIESGO</t>
  </si>
  <si>
    <t xml:space="preserve">VALORACION DEL RIESGO </t>
  </si>
  <si>
    <t>Proceso /
Objetivo</t>
  </si>
  <si>
    <t>N°</t>
  </si>
  <si>
    <t>Nombre del Riesgo</t>
  </si>
  <si>
    <t>Descripcion</t>
  </si>
  <si>
    <t>Tipo</t>
  </si>
  <si>
    <t xml:space="preserve">Causas </t>
  </si>
  <si>
    <t xml:space="preserve">Consecuencias </t>
  </si>
  <si>
    <t xml:space="preserve">Riesgo Inherente </t>
  </si>
  <si>
    <t>Tratamiento del Riesgo</t>
  </si>
  <si>
    <t xml:space="preserve">ACCIONES RELACIONADAS CON EL CONTROL </t>
  </si>
  <si>
    <t xml:space="preserve">Riesgo Residual </t>
  </si>
  <si>
    <t xml:space="preserve">Indicador </t>
  </si>
  <si>
    <t>Peridodo de Ejecución</t>
  </si>
  <si>
    <t xml:space="preserve">Responsable </t>
  </si>
  <si>
    <t>Control</t>
  </si>
  <si>
    <t xml:space="preserve">Evaluación de los controles para la mitigación de los riesgos
</t>
  </si>
  <si>
    <t>Probabilidad</t>
  </si>
  <si>
    <t>Impacto</t>
  </si>
  <si>
    <t>Zona de Riesgo</t>
  </si>
  <si>
    <t xml:space="preserve">Diseño del Control
</t>
  </si>
  <si>
    <t>Ejecucion del Control</t>
  </si>
  <si>
    <t>Solidez individual del Control</t>
  </si>
  <si>
    <t>Solidez del Conjunto de Controles</t>
  </si>
  <si>
    <t>Fecha de Inicio</t>
  </si>
  <si>
    <t>Fecha de Terminación</t>
  </si>
  <si>
    <t>R7</t>
  </si>
  <si>
    <t>Afectacion de proyectos de inversion con gastos no elegibles para beneficio de terceros</t>
  </si>
  <si>
    <t>CORRUPCION</t>
  </si>
  <si>
    <t>Manipulacion de la aplicación de la normaividad legal en materia de competencias territoriales por parte de los funcionarios encargados de liderar la ejecucion de los proyectos de inversion</t>
  </si>
  <si>
    <t>Probable
4</t>
  </si>
  <si>
    <t>Catastrofico
5</t>
  </si>
  <si>
    <t>EXTREMO</t>
  </si>
  <si>
    <t>REDUCIR EL RIESGO</t>
  </si>
  <si>
    <t>1. El Jefe de Proyectos y Cooperacion semestralmente brindarà, a traves del personal de apoyo, capacitaciones a los formuladores oficiales, en las disposiciones señaladas en el Manual de Operaciones del Banco de Programas y proyectos y en los procedimientos para la estructuracion y formulacion de proyectos, asi como en Codigo de integridad. En caso de falencias,se pedirá apoyo a la Secretaría de Hacienda y/o Juridica y Contrtacion. Como evidencia se dejan los registros de asistencia, las actas de asistencia, oficios y proyectos de inversion formulados</t>
  </si>
  <si>
    <t>Fuerte</t>
  </si>
  <si>
    <t>Improbable
2</t>
  </si>
  <si>
    <t>Moderado
3</t>
  </si>
  <si>
    <t>MODERADO</t>
  </si>
  <si>
    <t>Jefe de Proyectos y Cooperacion</t>
  </si>
  <si>
    <t>Proyectos de inversion formulados y registrados sin el lleno de los requisitos</t>
  </si>
  <si>
    <t>2.  El Jefe de proyectos y cooperacion y el Profesional Universitario, realizan control a las actividades de los presupuestos de los proyectos nuevos y los ajustes, a traves de los formatos anexos establecidos en el Manual Operativo del Banco de programas y proyectos. En caso de presentar ajustes el proyecto es devuelto a la unidad ejecutora correspondiente. Como evidencia se deja el formato de Ruta de ajustes proyectos de inversion y el proyecto presentado</t>
  </si>
  <si>
    <t>R4</t>
  </si>
  <si>
    <t>Efectuar pago por servicios ambientales a propietarios de predios que no cumplan con las condiciones requeridas establecidas para la conservación de zonas de importancia  estratégica, para  beneficio propio o de un tercero</t>
  </si>
  <si>
    <t>Los intereses particulares de orden económico, personal y/o afinidad con terceros., sumado a la presión política y/o laboral que puedan tener algunos funcionarios, pueden llevar a efectuar pago por servicios ambientales a propietarios de predios que no cumplan con las condiciones requeridas establecidas para la conservación de zonas de importancia  estratégica, generando consecuencias catastroficas para la entidad, como por ejemplo la perdida de  recursos económicos, perdida de credibilidad, demandas e intervención de los organos de control.</t>
  </si>
  <si>
    <t xml:space="preserve">Intereses particulares de orden económico, personal y/o afinidad con terceros. </t>
  </si>
  <si>
    <t>Rara vez
1</t>
  </si>
  <si>
    <t>Catastrófico
5</t>
  </si>
  <si>
    <t>ALTO</t>
  </si>
  <si>
    <t>1. El técnico operativo de la dirección de desarrollo Rural Sostenible aplicará el instrumento de verificación de cumplimiento de requisitos habilitantes (lista de chequeo) para los predios postulados y  priorizados por la autoridad ambiental, sujetos de revisión para realizar pagos por servicios ambientales, seguidamente se debe verificar el cumplimiento a traves de visitas de reconocimiento en campo a cada predio, además de revisar la documentación que exige el proceso. Como evidencia se deja actas de visita a predios, lista de chequeo de verificación de cumplimiento de requisitos habilitantes y lista de chequeo de revisión de documentos.</t>
  </si>
  <si>
    <t>Secretario de Despacho</t>
  </si>
  <si>
    <t>Presión política y/o laboral</t>
  </si>
  <si>
    <t>R5</t>
  </si>
  <si>
    <t>Adquirir predios que no cumplen con las  condiciones establecidas en  el Decreto 1076 de 2015 "Por medio del cual se expide el Decreto Único Reglamentario del Sector Ambiente y Desarrollo Sostenible", o a precios inflados, para beneficio propio o de un tercero</t>
  </si>
  <si>
    <t>Los intereses propios de orden económico, personal y/o afinidad con terceros, sumado a la presión política y/o laboral que puedan tener algunos funcionarios, pueden llevar a la adquisición de predios que no cumplen con las  condiciones establecidas en  el Decreto 1076 de 2015 "Por medio del cual se expide el Decreto Único Reglamentario del Sector Ambiente y Desarrollo Sostenible", generando precios inflados, para beneficio propio o de un tercero, ocasionando consecuencias catastroficas para la entidad, como por ejemplo la perdida de  recursos económicos, perdida de credibilidad, demandas, incumplimiento de la misión e intervención de los organos de control.</t>
  </si>
  <si>
    <t xml:space="preserve">Intereses propios de orden económico, personal y/o afinidad con terceros. </t>
  </si>
  <si>
    <t>1. El director de desarrollo rural sostenible de la dependencia, a través de comunicación oficial escrita solicitará a la Corporación autonoma Regional del Quindío CRQ, la priorizacion de predios habilitados  según  las  condiciones establecidas en  el Decreto 1076 de 2015, para ser adquiridos como predios de importancia estratégica,  insumo para el comité de valoración departamental. Como evidencia se deja la comunición oficial escrita enviada a la CRQ y el listado de predios priorizados por la CAR.</t>
  </si>
  <si>
    <t>2. El secretario de despacho de Agricultura, Desarrollo Rural y Medio Ambiente gestionará un comité de adquisicion  y de seleccion de las alternativas mas viables en los aspectos economicos y de conservación, donde participan varias dependencias como la secretaría administrativa, jurídica, oficina privada, secretaría de Agricultura; este comité se realiza para la toma de decisión por parte del ordenador del gasto con base en la priorización del comite de valoración departamental y la priorización de la CAR. Como evidencia se dejan las Actas de Reunión del comité de adquisicion  y de seleccion de alternativas para la compra de predios y los listados de asistencia de los participantes.</t>
  </si>
  <si>
    <t>R6</t>
  </si>
  <si>
    <t>Beneficiar usuarios de proyectos y/o programas que no cumplan con los requisitos fijados en los términos de referencia de  la convocatoria</t>
  </si>
  <si>
    <t>La combinación de factores como el desconocimiento de los términos de referencia, tiempos y objeto de las convocatorias en la presentación de proyectos o desarrollo de programas para el sector rural, el tráfico de influencias por los interesados en obtener beneficios de la dependencia e  Interéses económicos, personales o compromisos políticos pueden beneficiar usuarios de proyectos y/o programas que no cumplan con los requisitos fijados en los términos de referencia de  la convocatoria, ocasionando consecuencias catastroficas para la entidad, como por ejemplo la perdida de  recursos económicos, perdida de credibilidad, demandas, incumplimiento de la misión e intervención de los organos de control.</t>
  </si>
  <si>
    <t>Desconocimiento de términos de referencia, tiempos y objeto de las convocatorias en la presentación de proyectos o desarrollo de programas para el sector rural</t>
  </si>
  <si>
    <t>1. El profesional universitario y técnico operativo de la dependencia realizarán la  divulgación de los terminos de referencia  de las convocatorias de proyectos y/o programas, esto, a través de jornadas de divulgación a los interesados y al personal contratista de apoyo de la dependencia, en caso de contar con una buena asistencia, se enviará la información a través de otros medios como correos electrónicos, comunicación escrita a entidades del sector y publicación en la página web de la entidad. Como evidencia, se deja los listados de asistencia, correos electrónicos y pantallazos de publicación en la página web de la entidad.</t>
  </si>
  <si>
    <t>Moderado</t>
  </si>
  <si>
    <t>Mayor
4</t>
  </si>
  <si>
    <t>Director de Desarrollo Rural Sostenible, Director Desarrollo Agropecuario, Director Emprendimiento Rural</t>
  </si>
  <si>
    <t>Tráfico de influencias por los interesados en obtener beneficios de la dependencia</t>
  </si>
  <si>
    <t xml:space="preserve">2.  El director de cada dependencia, en compañia de un equipo técnico y juridico, conformado por el profesional universitario, técnico operativo y un abogado realizarán la verificación de cumplimiento de requisitos de beneficio a cada usuario potencial, a través de un comité de verificación de cumplimiento, haciendo uso de una lista de chequeo definida para cada convocatoria, en caso de encontrar incosistencias, se dejará consignado en un acta de reunión. Como evidencia se deja las listas de chequeo para cada potencial beneficiario, carpeta de documentos y acta de reunión
</t>
  </si>
  <si>
    <t>Interéses económicos, personales o compromisos políticos</t>
  </si>
  <si>
    <t>Direccionar la Suscripción de convenios con organizaciones e  instituciones del sector público y/o privado para beneficio propio o de un tercero</t>
  </si>
  <si>
    <t>La combinación de factores como el incumplimiento de los requisitos de tipo técnico, financiero, logistico y organizacional que deben tener los operadores de proyectos y programas para ejecutar en el sector rural, sumado al direccionamiento hacia entidades u organizaciones que ofrecen algún tipo de  dádivas o beneficios económicos, personales o políticos  a cambio de ser elegidos u obtener beneficios de la dependencia, con presencia de presiones políticas o laborales, puede ocasionar el direccionamiento en la suscripción de convenios con organizaciones e  instituciones del sector público y/o privado para beneficio propio o de un tercero, generando consecuencias catastroficas para la entidad, como por ejemplo la perdida de  recursos económicos, perdida de credibilidad, demandas, incumplimiento de la misión e intervención de los organos de control.</t>
  </si>
  <si>
    <t>Incumplimiento de los requisitos de tipo técnico, financiero, logistico y organizacional que deben tener los operadores de proyectos y programas para ejecutar en el sector rural.</t>
  </si>
  <si>
    <t xml:space="preserve">1. El director de la dependencia realizará un comité técnico con el secretario de despacho y los funcionarios  para determinar  las necesidades de realizar convenios, que permitan el cumplimiento de metas; en esta reunión se evaluará la idoneidad de posibles oferentes y se definirán los criterios de  selección de la entidad con la que se debe suscribir el convenio finalmente. Como evidencia se deja las actas de reunión de comité técnico, acompañada de la lista de chequeo de los requisitos que debe cumplir el oferente para suscriibir un convenio con la dependencia, teniendo en cuenta el tema tecnico de idoneidad y experiencia.
</t>
  </si>
  <si>
    <t>Debil</t>
  </si>
  <si>
    <t>Secretario de Despacho, Director de Desarrollo Rural Sostenible, Director Desarrollo Agropecuario, Director Emprendimiento Rural</t>
  </si>
  <si>
    <t>Direccionamiento hacia entidades u organizaciones que ofrecen algún tipo de  dádivas o beneficios económicos, personales o políticos  a cambio de ser elegidos u obtener beneficios de la dependencia</t>
  </si>
  <si>
    <t>2. El director de la dependencia, en compañía de su equipo juridico, participará de un comite de evaluacion, realizado por la secretaría juridica  y de contratación, donde se evaluará el cumplimientos de requisitos en la parte precontractual y contractual para habilitar la suscripción del convenio, en caso de no cumplir con los requisitos juridicos y tecnicos,  la dependencia interesada en la suscripción del convenio tendrá que revisar e iniciar nuevamente el proceso. Como evidencia se deja el acta de reunión del comité de  verificación y aprobación  de cumplimiento de requisitos y el listado de asistencia.</t>
  </si>
  <si>
    <t>Presiones políticas o laborales</t>
  </si>
  <si>
    <t>Maquinaria transferida al  Departamento utilizada para beneficio  de terceros.</t>
  </si>
  <si>
    <t xml:space="preserve">La maquinaria transferida por la Unidad Nacional para la Gestión del Riesgo de Desastres - UNGRD,  utilizada en actividades diferentes  a la atención de emergencias, puntos críticos y mantenimientos preventivos de la red vial del Departamento. 
</t>
  </si>
  <si>
    <t>Información incompleta en la programación   de las actividades y alcances que debe desarrollar cada una  de las maquinas.</t>
  </si>
  <si>
    <t>IMPROBABLE
(2)</t>
  </si>
  <si>
    <t>MAYOR (10)</t>
  </si>
  <si>
    <t>El Director vial implementará el uso de un formato estandarizado en el MIPG, para el control diario  del movimiento  de la maquinaria, consumo de combustible y cuantificación de  las actividades desarrolladas.    En caso de detectar alguna irregularidad, se coordinará con el actor pertinente  las acciones correctivas.
Evidencia. Formatos diligenciados.
En el caso de presentarse alguna irregularidad, se presentará los correspondientes documentos que soporten las acciones tomadas y el debido seguimiento.</t>
  </si>
  <si>
    <t xml:space="preserve"> MODERADO</t>
  </si>
  <si>
    <r>
      <rPr>
        <b/>
        <sz val="10"/>
        <color theme="1"/>
        <rFont val="Arial"/>
        <family val="2"/>
      </rPr>
      <t>GESTIÓN DE LA PLANEACIÓN</t>
    </r>
    <r>
      <rPr>
        <sz val="10"/>
        <color theme="1"/>
        <rFont val="Arial"/>
        <family val="2"/>
      </rPr>
      <t xml:space="preserve"> / Planificar, coordinar, orientar, asesorar, capacitar y direccionar permanentemente
a la administración central y descentralizada del Departamento y de sus doce municipios para el
desarrollo armónico e integral del Departamento del Quindío.</t>
    </r>
  </si>
  <si>
    <r>
      <rPr>
        <b/>
        <sz val="10"/>
        <color theme="1"/>
        <rFont val="Arial"/>
        <family val="2"/>
      </rPr>
      <t>Agricultura, Desarrollo Rural y Medio Ambiente</t>
    </r>
    <r>
      <rPr>
        <sz val="10"/>
        <color theme="1"/>
        <rFont val="Arial"/>
        <family val="2"/>
      </rPr>
      <t>/  Propender el incentivo a la localización de inversiones productivas, el desarrollo rural, el manejo eficiente de los recursos, la generación de empleo, todo ello en el concierto de un desarrollo ambientalmente sostenible, en armonía con los productores agropecuarios, agroindustriales, industriales, gremios, asociaciones, municipios e instituciones, mediante la planeación participativa con los actores del sistema, ofreciendo servicios de información, gestión, promoción, asesoría y capacitación, a fin de mejorar el nivel de vida y bienestar social de la población, preservando el ambiente y generando desarrollo económico y equilibrio social</t>
    </r>
  </si>
  <si>
    <r>
      <rPr>
        <b/>
        <sz val="10"/>
        <color theme="1"/>
        <rFont val="Arial"/>
        <family val="2"/>
      </rPr>
      <t xml:space="preserve">AGUAS E INFRAESTRUCTURA / </t>
    </r>
    <r>
      <rPr>
        <sz val="10"/>
        <color theme="1"/>
        <rFont val="Arial"/>
        <family val="2"/>
      </rPr>
      <t>Ejecutar obras fisicas encaminadas al cumplimiento de oliticas y programas que promuevan el desarrollo y fortalecimiento de la infraestructura fisica publica con criterios de equidad social, eficacia, racionalidad y validez ambiental, encaminados al desarrollo social, econoico y ambiental del departamento hacia una region competitiva</t>
    </r>
  </si>
  <si>
    <t>R2</t>
  </si>
  <si>
    <t>Recursos del sector cultural direccionados a favor de un tercero</t>
  </si>
  <si>
    <t>Los factores como la evaluacion conceptual de jurados en convocatoria pública influenciada para beneficiar a un tercero y los Intereses particulares de gobernantes o pactos politicos, pueden causar que los recursos del sector cultural direccionados a favor de un tercero, teniendo como consecuencias el bajo fortalecimiento de las organizaciones culturales del departamento, el bajo impacto de los recursos publicos del sector cultura en la poblacion del Quindío, sanciones y la poca credibilidad en la gestion de la administracion departamental</t>
  </si>
  <si>
    <t xml:space="preserve">Evaluacion conceptual de jurados en convocatoria publica influenciada para beneficiar a un tercero </t>
  </si>
  <si>
    <t>Posible
3</t>
  </si>
  <si>
    <t>1. El Director de Cultura, Arte y Patrimonio, al momento de la entrega y revision de los terminos de las convocatorias, verifica que los criterios de evaluacion establecidos en las matrices de evaluacion esten completamente diligenciados y acordes con los manuales o términos de referencia de las convocatorias. En caso contrario, se hará un requerimiento al equipo evaluador para revisión y ajuste; asi mismo dará por terminada la participacion de cualquier persona natural o juridica participante, que contacte a los jurados o evaluadores de la convocatoria. Como evidencia se deja la matriz de evaluacion, correo electronico con el requerimiento, comunicación de causal de rechazo.</t>
  </si>
  <si>
    <t>Secretario de Cultura</t>
  </si>
  <si>
    <t>Intereses particulares de gobernantes o pactos politicos</t>
  </si>
  <si>
    <t xml:space="preserve">2. El Secretario de Cultura, a traves del Consejo Departamental de Cultura y los diferentes espacios de participacion semestralmente, realiza el seguimiento a la ejecucion de los recursos publicos del sector cultura, de acuerdo de la concertacion y planificacion de las diferentes politicas culturales. En caso de que los Consejos evidencien malos manejos de los recursos publicos, realizaran la respectiva denuncia publica a traves de los medios y entidades de control correspondientes, y lo prondran en envidencia en la reuniones ordinarias del Consejo. Como evidencia se dejan las actas de los diferentes espacios de participacion y/o denuncias.  </t>
  </si>
  <si>
    <t>Uso inadecuado de los recursos  financieros en sus diferentes fuentes  de la Secretaria  de Salud Departamental</t>
  </si>
  <si>
    <t>El inoportuno seguimiento a la ejecución presupuestal puede con llevar a un mal uso de los recursos financieros de la Secretaria de Salud.</t>
  </si>
  <si>
    <t xml:space="preserve">Falta de segimiento y control a la ejecucion presupuestal </t>
  </si>
  <si>
    <t>Posible 3</t>
  </si>
  <si>
    <t>Catastrofico 
5</t>
  </si>
  <si>
    <t>Desde la dirección de GEAS se realizará un proceso interno de verificación a la ejecución de los recursos en el aplicativo PCT, con el propósito de realizar un seguimiento oportuno a los recursos financieros de la Secretaria de Salud. Como evidencia se efectuará la revisión semestral de la ejecución presupuestal, la cual se presentará desde la dirección de GEAS por medio de un informe.</t>
  </si>
  <si>
    <t xml:space="preserve">Moderado </t>
  </si>
  <si>
    <t>Improbable 2</t>
  </si>
  <si>
    <t>Mayor
3</t>
  </si>
  <si>
    <t>N° de ejecuciones revisadas / N° de ejecuciones por revisar</t>
  </si>
  <si>
    <t>Directora de GEAS</t>
  </si>
  <si>
    <t>Perdida de recursos por sustracción malintencionada por parte de funcionario público de insumos propiedad del Laboratorio Departamental de Salud Publica o medicamentos de almacén en beneficio particular.</t>
  </si>
  <si>
    <t>Falta de organización y un procedimiento pertinente que permita llevar el control de cada insumo y elementos en el laboratorio y almacén de la Secretaria de Salud.</t>
  </si>
  <si>
    <t>Perdida de insumos del laboratorio o almacén de la Secretaria de Salud</t>
  </si>
  <si>
    <t>Probable 4</t>
  </si>
  <si>
    <t>Catastrofico 5</t>
  </si>
  <si>
    <t>Se realizará por parte de cada referente del laboratorio y el almacén un inventario semestral que permita realizar el seguimiento. Se ajustara el procedimiento para estandarizar la actividad. Como evidencia se presentarán los soportes de los inventarios realizados.</t>
  </si>
  <si>
    <t xml:space="preserve">Fuerte </t>
  </si>
  <si>
    <t xml:space="preserve">N° de inventarios  programados / N° Inventarios relacionados </t>
  </si>
  <si>
    <t xml:space="preserve">Director de prevención Vigilancia y Control de Factores de Riesgo </t>
  </si>
  <si>
    <t>R3</t>
  </si>
  <si>
    <t>Sesgo en el favorecimiento a empresarios de los diferentes sectores para beneficios particulares en la realización de eventos, proyectos y programas.</t>
  </si>
  <si>
    <t xml:space="preserve">Factores como bajos criterios de selección de empresarios para acceder a convocatorias realizadas por la secretaría de Turismo, Industria y Comercio causan sesgo en el favorecimiento a empresarios de los diferentes sectores para beneficios particulares en la realización de eventos, proyectos y programas, generando pérdida de confianza de la Entidad, afectando su reputación, pérdida de recursos económicos y afectacion en el cumplimiento de misión de la Entidad.
</t>
  </si>
  <si>
    <t>Bajos criterios de selección de empresarios para acceder a convocatorias realizadas por la secretaría de Turismo, Industria y Comercio</t>
  </si>
  <si>
    <t>Extremo</t>
  </si>
  <si>
    <t>1. Las direcciones y jefaturas de la Secretaría de Turismo, Industria y Comercio formulan los criterios de selecci´pon de empresarios para ser beneficiados en las diferentes convocatorias lideradas por la secretaría de Turismo, Industria y Comercio, en caso que no se apliquen en algunas de las convocatorias, las direcciones deberan hacer seguimiento y definir propuestas para una selección objetiva, se evidencia con un documento donde se establezcan los cirterios requeridos.</t>
  </si>
  <si>
    <t xml:space="preserve">Rara vez 
1
</t>
  </si>
  <si>
    <t>Menor
2</t>
  </si>
  <si>
    <t>BAJO</t>
  </si>
  <si>
    <t>N° de convocatorias con implementación de requisitos / N° total de convocatorias</t>
  </si>
  <si>
    <t>Secretaría de Turismo, Industria y Comercio</t>
  </si>
  <si>
    <t>R11</t>
  </si>
  <si>
    <t>MANEJO INADECUADO EN LOS PROCESOS DE SELECCIÓN Y VINCULACIÓN DE PERSONAL BUSCANDO BENEFICIOS PARTICULARES.</t>
  </si>
  <si>
    <t>Los factores como la falta de controles en el proceso de contatación, ocasiona un manejo inadecuado en los procesos de selección y vinculación de personal buscando beneficios particulares.</t>
  </si>
  <si>
    <t>Falta de controles en el proceso de contratación.</t>
  </si>
  <si>
    <t xml:space="preserve">Improbable 2                                                                                                                                                                                                                                                                                                                                                          </t>
  </si>
  <si>
    <t xml:space="preserve">Catastrofico 5                                                                                                                                                                                                                                                                                                                                                       </t>
  </si>
  <si>
    <t>EVITAR EL RIESGO</t>
  </si>
  <si>
    <t>El funcionario encargado de la actividad contractual y del proceso de vinculación del personal, verifica que los documentos e información aportados de las personas a contratar o a vincular  sean acordes  a lo solicitado por la entidad para verificación de la idoneidad en caso de evidenciar irregularidades, se requerirá  a la persona para que justifique y allegue los documentos que se requieran; como evidencia se deja lista de chequeo diligenciada y soportes documentales.</t>
  </si>
  <si>
    <t>Improbable 
2</t>
  </si>
  <si>
    <t>Alto</t>
  </si>
  <si>
    <t>Secretaria Admnistrativa  
Director de Recursos Físicos</t>
  </si>
  <si>
    <r>
      <rPr>
        <b/>
        <sz val="10"/>
        <color theme="1"/>
        <rFont val="Arial"/>
        <family val="2"/>
      </rPr>
      <t>CULTURA</t>
    </r>
    <r>
      <rPr>
        <sz val="10"/>
        <color theme="1"/>
        <rFont val="Arial"/>
        <family val="2"/>
      </rPr>
      <t xml:space="preserve"> / Objetivo: Liderar el desarrollo artístico y cultural del Departamento, generando articulación con las políticas nacionales que contribuyan en el fomento y promoción de las expresiones artísticas, así como el reconocimiento, valoración, apropiación y salvaguardia del patrimonio cultural garantizando la participación ciudadana.</t>
    </r>
  </si>
  <si>
    <r>
      <rPr>
        <b/>
        <sz val="10"/>
        <color theme="1"/>
        <rFont val="Arial"/>
        <family val="2"/>
      </rPr>
      <t>SALUD PUBLICA</t>
    </r>
    <r>
      <rPr>
        <sz val="10"/>
        <color theme="1"/>
        <rFont val="Arial"/>
        <family val="2"/>
      </rPr>
      <t xml:space="preserve"> / Dirigir, coordinar, evaluar y controlar el Sistema General de Seguridad Social en Salud en el Departamento del Quindío para garantizar de manera efectiva el derecho de los habitantes a la seguridad social en salud e impulsar la obtención de un mejor nivel de bienestar y progreso integral a la población del Departamento del Quindío.</t>
    </r>
  </si>
  <si>
    <r>
      <rPr>
        <b/>
        <sz val="10"/>
        <color theme="1"/>
        <rFont val="Arial"/>
        <family val="2"/>
      </rPr>
      <t>TURISMO, INDUSTRIA Y COMERCIO/</t>
    </r>
    <r>
      <rPr>
        <sz val="10"/>
        <color theme="1"/>
        <rFont val="Arial"/>
        <family val="2"/>
      </rPr>
      <t xml:space="preserve"> Promover la competitividad territorial, turística y sectorial por medio de esquemas
colaborativos público – privados, programas de innovación, ciencia y tecnología,
emprendimiento, posicionamiento turístico, comercio internacional y promoción territorial,
contribuyendo a la disminución de la pobreza en el Quindío.</t>
    </r>
  </si>
  <si>
    <r>
      <rPr>
        <b/>
        <sz val="10"/>
        <color theme="1"/>
        <rFont val="Arial"/>
        <family val="2"/>
      </rPr>
      <t>GESTION ADMINISTRATIVA</t>
    </r>
    <r>
      <rPr>
        <sz val="10"/>
        <color theme="1"/>
        <rFont val="Arial"/>
        <family val="2"/>
      </rPr>
      <t xml:space="preserve"> / Gestionar el talento humano, Fondo Territorial de pensiones, administrar el personal y los recursos
físicos, materiales y tecnológicos de la Administración Central del Departamento del Quindío</t>
    </r>
  </si>
  <si>
    <t>Pagos y transferencias electrónicas realizadas sin los niveles de seguridad adecuados</t>
  </si>
  <si>
    <t xml:space="preserve">El ente Territorial debe realizar todas las transacciones financieras aplicando protocolos de seguridad con el propósito de evitar fraudes electrónicos en las cuentas bancarias del Departamento. </t>
  </si>
  <si>
    <t>El Director Financiero en conjunto con el Tesorero General del Departamento, solicitarán a la Dirección de las TIC´s y a las Entidades Financieras la elaboración de un protocolo de seguridad informática para las transacciones que el Tesorero General deba realizar a través de los portales electrónicos.
La Secretaria de Hacienda solicitará a la Dirección Tics el protocolo de seguridad al iniciar la vigencia, para cada uno de los portales de cada entidad financiera. 
El Tesorero General aplicará estricamente el protocolo para los pagos y transferencias electrónicas de lo cual quedará evidencia a través de un informe trimestral que enviará a la Secretaria de Hacienda 
En caso de evidenciar alguna incosistencia, al momento de aplicar el protocolo, el Tesorero General solicitará apoyo a la Dirección Tics y/o Entidad Financiera responsable.</t>
  </si>
  <si>
    <t>Moderado 
3</t>
  </si>
  <si>
    <t>Director Financiero</t>
  </si>
  <si>
    <t>R1</t>
  </si>
  <si>
    <t>Direccionamiento de la adjudicación de un proceso contractual a persona(s) en particular para beneficio personal o favorecimiento a terceros.</t>
  </si>
  <si>
    <t xml:space="preserve">La combinacion de factores como el trafico de influencias, intereses personales, económicos y políticos, estudios previos o pliegos de condiciones ambiguos, manipulados o diseñados con el propósito de restringir la competencia (especificacione técnicas o indicadores financieros inadecuados, plazos irreales, solicitudes de experiencia, códigos UNSPC o visitas técnicas iinecesarias) y la falta de actualización constante en los cambios normativos en materia de contratación estatal al apersonal encargado de adelantar procesos de selección conllevaría al direccionamiento de la adjudicación de un proceso contractual a persona (s) en particular para beneficio personal o favorecimiento a terceros.  </t>
  </si>
  <si>
    <t>Tráfico de influencias, intereses personales, económicos y políticos.</t>
  </si>
  <si>
    <t xml:space="preserve">            3             Posible </t>
  </si>
  <si>
    <t>5 Catastrófico</t>
  </si>
  <si>
    <t>1. No. de socializaciones realizadas / No. de socializaciones programadas *100</t>
  </si>
  <si>
    <t>Secretaría Jurídica y de Contratación con las demás secretarías de despacho</t>
  </si>
  <si>
    <t xml:space="preserve">Estudios previos o pliegos de condiciones ambiguos, manipulados o diseñados con el propósito de restringuir la competencia (especificaciones técnicas o indicadores financieros inadecuados, plazos irreales, solicitudes de experiencia, códigos UNSPC o visitas técnicas innecesarias). </t>
  </si>
  <si>
    <t>2. No. de comités individualizados de trabajo realizados / No. de estudios previos allegados con observaciones de fondo +100</t>
  </si>
  <si>
    <t xml:space="preserve">Falta de actualización constante en los cambios normativos en materia de contratación estatal al personal encargado de adelantar procesos de selección. </t>
  </si>
  <si>
    <t>3. No. de capacitaciones realizadas / No. de capacitaciones programadas *100</t>
  </si>
  <si>
    <t>Recepción de obras, bienes y servicios que no cumplan con el objeto contractual o informes de interventoría o supervisión sin el cumplimiento de los requisitos legales para favorecer a contratistas u obtener beneficio personal.</t>
  </si>
  <si>
    <t>Factores como personal que ejerce funciones de supervisión e interventoría con deficiencias en los conocimientos necesarios para ejercer la vigilancia y control de los contratos, y concentración de funciones de supervisión e interventoría de múltiples contratos en poco personal, podría ocacsionar recepción de obras, bienes y servicios que no cumplan con el objeto contractual o informes de interventoría o supervisión sin el cumplimiento de los requisitos legales para favorecer a contratistas u obtener beneficio personal.</t>
  </si>
  <si>
    <t xml:space="preserve">Personal que ejerce funciones de supervisión e interventoría con deficiencias en los conocimientos necesarios para ejercer la vigilancia y control de los contratos. </t>
  </si>
  <si>
    <t>2       Improbable</t>
  </si>
  <si>
    <t xml:space="preserve">5 Catastrófico </t>
  </si>
  <si>
    <t>COMPARTIR EL RIESGO</t>
  </si>
  <si>
    <t>1. No. de capacitaciones realizadas / No. de capacitaciones programadas *100</t>
  </si>
  <si>
    <t>Concentración de funciones de supervisión e interventoría de múltiples contratos en poco personal.</t>
  </si>
  <si>
    <t>2. No. de circulares realizadas y socializadas / No. de circulares programadas*100</t>
  </si>
  <si>
    <t>Favorecer a terceras personas violando el debido proceso de la actuacion disciplinaria</t>
  </si>
  <si>
    <t>Los factores como Investigaciones y Sanciones por parte de los Entes de Control, Dilatación de los procesos para el vencimiento de los mismos, Alterar u ocasionar daño o pérdida de los expedientes y documentos relacionados con un proceso y  falta de ética profesional, hacen que se de un favorecimiento a terceras personas violando el debido proceso de la actuacion disciplinaria, lo que repercute en la Pérdida de credibilidad  de la entidad, deterioro de la reputación, Demandas y condenas a la entidad al igual que investigaciones y sanciones penales, disciplinarias y fiscales.</t>
  </si>
  <si>
    <t>Investigaciones y Sanciones por parte de los Entes de Control</t>
  </si>
  <si>
    <t xml:space="preserve">Pérdida de credibilidad  de la entidad, deterioro de la reputación, Demandas y condenas a la entidad e 
investigaciones y sanciones penales, disciplinarias y fiscales.                                                              </t>
  </si>
  <si>
    <t xml:space="preserve">Fuerte
</t>
  </si>
  <si>
    <t>Jefe de oficina de control interno disciplinario</t>
  </si>
  <si>
    <t xml:space="preserve">Dilatación de los procesos para el vencimiento de los mismos </t>
  </si>
  <si>
    <t xml:space="preserve">Alterar u ocasionar daño o pérdida de los expedientes y documentos relacionados con un proceso </t>
  </si>
  <si>
    <t>Falta de ética profesional</t>
  </si>
  <si>
    <r>
      <rPr>
        <b/>
        <sz val="10"/>
        <color theme="1"/>
        <rFont val="Arial"/>
        <family val="2"/>
      </rPr>
      <t>HACIENDA</t>
    </r>
    <r>
      <rPr>
        <sz val="10"/>
        <color theme="1"/>
        <rFont val="Arial"/>
        <family val="2"/>
      </rPr>
      <t xml:space="preserve"> / Administrar las rentas del departamento del Quindío,  atendiendo las normas legales y políticas de gestión para financiar el plan de desarrollo  Departamental  y mejorar la calidad de vida de sus ciudadanos.</t>
    </r>
  </si>
  <si>
    <r>
      <rPr>
        <b/>
        <sz val="10"/>
        <color theme="1"/>
        <rFont val="Arial"/>
        <family val="2"/>
      </rPr>
      <t>JURIDICA Y CONTRATACION</t>
    </r>
    <r>
      <rPr>
        <sz val="10"/>
        <color theme="1"/>
        <rFont val="Arial"/>
        <family val="2"/>
      </rPr>
      <t xml:space="preserve"> / Conocer, difundir, y emitir conceptos jurídicos asegurando la Unidad Jurídica Institucional, igualmente adelantar toda la gestión contractual; asi mismo realizar el registro, inspección, vigilancia y control de Entidades Sin Ánimo de Lucro y llevar a cabo la revisión de constitucionalidad y legalidad de los actos administrativos de carácter general emitidos por los concejos y alcaldes municipales.</t>
    </r>
  </si>
  <si>
    <r>
      <rPr>
        <b/>
        <sz val="10"/>
        <color theme="1"/>
        <rFont val="Arial"/>
        <family val="2"/>
      </rPr>
      <t>Control Interno Disciplinario</t>
    </r>
    <r>
      <rPr>
        <sz val="10"/>
        <color theme="1"/>
        <rFont val="Arial"/>
        <family val="2"/>
      </rPr>
      <t xml:space="preserve"> / Dirigir, instruir y fallar en primera instancia las Investigaciones Disciplinarias que se adelanten contra los funcionarios y exfuncionarios públicos del orden Departamental en todos sus Niveles jerárquicos y adelantar los traslados por competencia a otras instancias.</t>
    </r>
  </si>
  <si>
    <t xml:space="preserve">Informes de auditoria y seguimientos parcializados. </t>
  </si>
  <si>
    <t xml:space="preserve">Emitir informes de Auditoria y/o seguimientos que no obedecen a la realidad. </t>
  </si>
  <si>
    <t>Falta de Ética profesional.</t>
  </si>
  <si>
    <t>El jefe de la Oficina de control interno de gestion, semestralmente realiza socialización del Codigo de Integridad, código de Etica del Auditor y Manual de Auditoría, a funcionarios y contratistas de la OCIG;como evidencia de ello, queda control de asistencia y contenido, archivo fotográfico y convocatoria.</t>
  </si>
  <si>
    <t xml:space="preserve">Improbable 
2
</t>
  </si>
  <si>
    <t># de Capacitaciones = 2</t>
  </si>
  <si>
    <t>Jefe de Control Interno de Gestion</t>
  </si>
  <si>
    <t>Los factores como la manipulacion de la aplicación de la normaividad legal en materia de competencias territoriales por parte de los funcionarios encargados de liderar la ejecucion de los proyectos de inversion y Proyectos de inversion formulados y registrados sin el lleno de los requisitos, causan la Afectacion de proyectos de inversion con gastos no elegibles para beneficio de terceros, lo que resulta en: a) Ejecución de Proyectos que no cumplan los objetivos propuestos, b) Inversión que no cause el impacto esperado en la población, c) Retraso o Incumplimiento de metas de resultado o de producto, y d) Posibles sanciones por incumplimiento de requisitos</t>
  </si>
  <si>
    <r>
      <rPr>
        <b/>
        <sz val="10"/>
        <color theme="1"/>
        <rFont val="Arial"/>
        <family val="2"/>
      </rPr>
      <t>CONTROL INTERNO DE GESTION</t>
    </r>
    <r>
      <rPr>
        <sz val="10"/>
        <color theme="1"/>
        <rFont val="Arial"/>
        <family val="2"/>
      </rPr>
      <t xml:space="preserve"> / Verificar que las actividades que realizan los procesos de la Administración central del Departamento, cumplan las disposiciones legales y reglamentarias que les competen, buscando contribuir al mejoramiento continuo de la entidad.</t>
    </r>
  </si>
  <si>
    <t>1. Desde la dirección de GEAS se realizará un proceso interno de verificación a la ejecución de los recursos en el aplicativo PCT, con el propósito de realizar un seguimiento oportuno a los recursos financieros de la Secretaria de Salud. Como evidencia se efectuará la revisión semestral de la ejecución presupuestal, la cual se presentará desde la dirección de GEAS por medio de un informe.</t>
  </si>
  <si>
    <t>2. Se realizará por parte de cada referente del laboratorio y el almacén un inventario semestral que permita realizar el seguimiento. Se ajustara el procedimiento para estandarizar la actividad. Como evidencia se presentarán los soportes de los inventarios realizados.</t>
  </si>
  <si>
    <t>1. El titular de dirección de contratación por lo menos una vez cada cuatrimestre coordina la socialización del Manual de Contratación, con las diferentes secretarías y dependencias de la administración departamental. Se evidencia mediante las constancias de entrega de los instrumentos de socialización, envío a correos electrónicos y/o listas de asistencia.</t>
  </si>
  <si>
    <t xml:space="preserve">2. El titular de la jefatura de estudios previos y el abogado responsable de cada proceso, cuando analizado los estudios y documentos previos, detecte inconsistencias de fondo en los mismos realiza mesa individualizada de trabajo  con los funcionarios de la secretaría o dirección solicitante con el fin de socializar las observaciones encontradas para la realización de los ajustes correspondientes. Como evidencia se levanta acta de reunión o formato de remisión. </t>
  </si>
  <si>
    <t>3. El titular de dirección de contratación por lo menos una vez cada cuatrimestre coordina la realización de capacitación en temas inherentes a la contratación, haciendo especial enfásis en los cambios normativos, con las diferentes secretarías y dependencias de la administración departamental. Se evidencia mediante la convocatoria a las capacitaciones y listas de asistencia.</t>
  </si>
  <si>
    <t>1. El titular de la dirección de contratación por lo menos una vez cada cuatrimestre corrdina la realización de capacitación en temas inherentes y relacionados con la supervisión e interventoría de contratos estatales. Se evidencia mediante la convocatoria a las capacitaciones y listas de asistencia.</t>
  </si>
  <si>
    <t xml:space="preserve">2. El titular de la Secretaría Jurídica y de Contratación coordina la elaboración y socialización de circulares dirigidas a supervisores e interventores en temas inherentes a las labores que desempeñan en virtud de sus funciones de vigilancia y contro de contratos estatales.  Se evidencia con las circulares expedidas y su constancia de socialización en las secretarías de la administración departamental. </t>
  </si>
  <si>
    <t>1. La profesional universitaria verifica mensualmente el seguimiento a las actuaciones procesales realizadas, a traves del "cuadro de control de terminos ". En caso de que no se pueda relizar el seguimiento, se designara un contratsta para dicha labor. Como evidencia se deja el cuadro de control de terminos, diligenciado en Excel.</t>
  </si>
  <si>
    <t>2. La profesional universitaria verifica mensualmente el seguimiento de las obligaciones del contratista, a traves del Cuadro de Control "Obligaciones de los Contratistas". En caso de que no se pueda relizar el seguimiento, se designara un contratista para dicha labor. Como evidencia se deja el cuadro de seguimiento de las obligaciones de los contratistas, diligenciado en Excel.</t>
  </si>
  <si>
    <t>3. El auxiliar administrativo radicara cada queja presentada en la entidad, a traves del libro radicador de la oficina. En caso de que no se pueda relizar la radicacion, se designara a la profesional universitaria para dicha radicacion de quejas. Como evidencia se deja copias del libro radicador.</t>
  </si>
  <si>
    <t>4. La oficina de capacitaciones dispondra capacitaciones sobre el Codigo de Etica, o de cultura de legalidad y etica, una vez al año. En caso de que no se programe ninguna capacitaciones, le jefe de oficina socializara el codigo de etica con cada funcionario y contratista. Como evidencia se deja la lista de asistencia a la capacitacion.</t>
  </si>
  <si>
    <t>1. Nº de capacitaciones realizadas / Nº de capacitaciones programadas * 100</t>
  </si>
  <si>
    <t>2. Nº de ajustes a proyectos revisados / Nº de ajustes presentados *100</t>
  </si>
  <si>
    <t>1. No. de predios con verificación de cumplimiento de requisitos habilitantes para pago de servicios ambientales / No. de predios postulados para pagos por servicios ambientales.</t>
  </si>
  <si>
    <t>2. El director de desarrollo rural sostenible realizará comités de análisis de cumplimiento de requisitos y valoración de predios, a través de una reunión donde participe veedores ciudadanos para garantizar la transparencia del proceso, en caso de evidenciarse incumplimientos en algunos predios, analizará el tema y se genera finalmente el listado de los predios priorizados para beneficio de pago por servicios ambientales. Como evidencia se dejan las actas de comités de valoración de los predios, listados de asistencia.</t>
  </si>
  <si>
    <t>2. No. de comités de análisis de cumplimiento de requisitos y valoración de predios realizados / No. de comités de análisis de cumplimiento de requisitos y valoración de predios  programados</t>
  </si>
  <si>
    <t xml:space="preserve">1. No. de predios  de importancia estratégica adquiridos / No. predios con identificacion, delimitacion y  priorizacion por parte de la CAR y del Comité de Valoración del Departamento. </t>
  </si>
  <si>
    <t>1. No. de socializaciones de  convocatorias  de proyectos y/o programas realizadas  / No. de Convocatorias de proyectos y/o programas abiertos para el sector rural</t>
  </si>
  <si>
    <t>2. No. de comités de verificación  de cumplimiento de requisitos  realizados / No. de comités de verificación  de cumplimiento de requisitos programados</t>
  </si>
  <si>
    <t xml:space="preserve">1. No. de comités técnicos realizados por la dependencia para analizar la suscripcion de convenios / No. total de convenios suscritos por la dependencia </t>
  </si>
  <si>
    <t xml:space="preserve">2. No. de comités de evaluación de cumplimiento de requisitos realizados por la secretaría juridica para la suscripción de convenios / No. total de convenios suscritos por la dependencia </t>
  </si>
  <si>
    <t>1. Nº  de Matrices de evaluacion  completamente diligenciadas y acorde a los manuales o terminos de referencia de las convocatorias / Nº de convocatorias *100</t>
  </si>
  <si>
    <t>2. Nº de actas de consejos de seguimiento a las convocatorias / Nº de reuniones de consejos realizados *100
3. Nº de renuncias realizadas / Nº de convocatorias anuales * 100</t>
  </si>
  <si>
    <t>1. No. de personas  de la Secretaria Administrativa capacitados / No. de personas de la Secretaría Administrativa vinculadas al proceso de selección y vinculación de personal.  
2. No. de funcionarios nombrados con verificación de documentos según lista de chequeo de la Dirección de Talento Humano/ No. total  de funcionarios nombrados.</t>
  </si>
  <si>
    <t>Docuemtno del Protocolo de Seguridad  aplicado / Docuemento Protocolo Solicitado a las entidades financieras *100</t>
  </si>
  <si>
    <t>1. Nº de procesos con decisión/ Nº total de Quejas o Informes recibidos</t>
  </si>
  <si>
    <t>2. Nº de revisiones realizadas / Nº de revisiones programadas</t>
  </si>
  <si>
    <t>3. Nº de funcionarios y contratistas de la Oficina /Nº de funcionarios y contratistas de la Oficina capacitados en manejo documental</t>
  </si>
  <si>
    <t>4. Nº de funcionarios y contratistas de la Oficina / Nº  de funcionarios y contratistas de la Oficina que participaron en capacitaciones programadas del Código de Ética</t>
  </si>
  <si>
    <t>Números de formatos diligenciados / Número de salidas de maquinaria * 100</t>
  </si>
  <si>
    <t>Rara vez 
1</t>
  </si>
  <si>
    <t>Director Vial y Social.</t>
  </si>
  <si>
    <t>1) Ejecución de Proyectos que no cumplan los objetivos propuestos. 
2) Inversión que no cause el impacto esperado en la población.
3) Retraso o Incumplimiento de metas de resultado o de producto.
4) Posibles sanciones por incumplimiento de requisitos</t>
  </si>
  <si>
    <t xml:space="preserve">1) Pérdida de credibilidad  de la entidad
2) Demandas
3) Incumpliento de  la misión de la entidad
4) Pérdida de recursos económicos 
5) Generar intervención y sanciones de los órganos de control, de la Fiscalía, u otro ente.     </t>
  </si>
  <si>
    <t xml:space="preserve">1) Pérdida de credibilidad  de la entidad
2) Demandas
3) Incumplimiento de  la misión de la entidad
4) Pérdida de recursos económicos 
5) Generar intervención y sanciones de los órganos de control, de la Fiscalía, u otro ente.  </t>
  </si>
  <si>
    <t xml:space="preserve">1) Pérdida de credibilidad  de la entidad
2) Demandas
3) Incumplimiento de  la misión de la entidad
4) Pérdida de recursos económicos 
5) Generar intervención y sanciones de los órganos de control, de la Fiscalía, u otro ente.   </t>
  </si>
  <si>
    <t xml:space="preserve">1) Pérdida de credibilidad  de la entidad
2) Demandas
3) Incumpliento de  la misión de la entidad
4) Pérdida de recursos económicos 
5) Generar intervención y sanciones de los órganos de control, de la Fiscalía, u otro ente.
6) Afectar la correcta ejecución de las obligaciones suscritas, vitales para el cumplimiento de las metas y objetivos propuestos en los programas y proyectos orientados a fortalecer el sector rural.   </t>
  </si>
  <si>
    <t>Investigaciones disciplinarias,  Penales, administrativas. 
Imagen Institucional deteriorada, por actividades no éticas en el cumplimiento de su misión.</t>
  </si>
  <si>
    <t>1) Bajo fortalecimiento de las organizaciones culturales del departamento
2) Bajo impacto de los recursos publicos del sector cultura en la poblacion del Quindío
3) Sanciones 
4) Poca credibilidad en la gestion de la administracion departamental</t>
  </si>
  <si>
    <t xml:space="preserve">1) Afectar el cumplimiento de metas y objetivos de la dependencia.
2) Afectar el cumplimiento de la misión de la entidad 
3) Generar pérdida de confianza de la entidad afectando su reputación 
4) Generar pérdida de recursos económicos 
5) Generar intervención de los órganos de control 
6) Dar lugar a procesos sancionatorios
</t>
  </si>
  <si>
    <t xml:space="preserve">1) Vulnerar el derecho a la Salud 
2) Afectar la integridad de las personas 
3) Generar perdida de insumos
</t>
  </si>
  <si>
    <t xml:space="preserve">1) Generar pérdida de confianza de la Entidad, afectando su reputación. 
2) Pérdida de recursos económicos
3) Afectar el cumplimiento de misión de la Entidad.
</t>
  </si>
  <si>
    <t>1) Perdida de credibilidad de la entidad.
2) Sanciones y demandas.</t>
  </si>
  <si>
    <t>1) Si no se implementa un protocolo de seguridad para el pago de las transferencias electrónicas con las entidades financieras, el Departamento queda vulnerable para el fraude informático.</t>
  </si>
  <si>
    <t>1) Adquisición de bienes o servicios sin las mejores condiciones de calidad y precio.
2) Afectación al cumplimiento del Plan de Desarrollo y misión de la entidad.
 3) Pérdida de confianza en la entidad afectando su reputación.
4) Detrimento patrimonial.
 5) Intervención de organos de control y la fiscalía, dando lugar a procesos sancionatorios.
 6) Problemas de carácter técnico, financiero, legal, social o ambiental en la ejecución de los contratos.</t>
  </si>
  <si>
    <t xml:space="preserve">1) Detrimentos patrimoniales para el Departamento.
2) Investigaciones y sanciones disciplinarias, fiscales y penales.
 3) Adquisición de bienes o servicios sin las condiciones de calidad y precios
4) Incumplimiento en las metas del Departamento y su Plan de Desarrollo.
 5) Perdida de legitimidad y reputación de la entidad
6) Irregularidades o impactos negativos de caracter técnico, financiero, legal, social o ambiental en la ejecución de los contratos. </t>
  </si>
  <si>
    <t xml:space="preserve">1) Perdida de credibilidad. </t>
  </si>
  <si>
    <t>2) Sanciones disciplinarias, fiscales y penales.</t>
  </si>
  <si>
    <t>Nro</t>
  </si>
  <si>
    <t>DEBILIDADES</t>
  </si>
  <si>
    <t>OPORTUNIDADES</t>
  </si>
  <si>
    <t>D1</t>
  </si>
  <si>
    <t>Manipulacion de la aplicación de la normaividad legal en materia de competencias territoriales por parte de los funcionarios encargados de liderar la ejecucion d elos proyectos de inversion</t>
  </si>
  <si>
    <t>O1</t>
  </si>
  <si>
    <t>Existe un kit a nivel nacional para la implementacion y operatividad de los Bancos de programas y proyectos</t>
  </si>
  <si>
    <t>D2</t>
  </si>
  <si>
    <t>O2</t>
  </si>
  <si>
    <t>Procesos de asistencia tecnica y acompañamiento del DNP</t>
  </si>
  <si>
    <t>D3</t>
  </si>
  <si>
    <t>Deficientes procesos de autocontrol en la expedicion de los bancos en la Secretaría de Planeacion</t>
  </si>
  <si>
    <t>O3</t>
  </si>
  <si>
    <t>Existe normatividad legal frente a las competencias territoriales y la destinacion del gasto por fuente de financiacion</t>
  </si>
  <si>
    <t>D4</t>
  </si>
  <si>
    <t>Alta rotacion del personal contratista en el Banco de Programas y proyectos</t>
  </si>
  <si>
    <t>O4</t>
  </si>
  <si>
    <t>Existencia de la Ley 1474 de 2011 Estatuto Anicorrupcion</t>
  </si>
  <si>
    <t>FORTALEZAS</t>
  </si>
  <si>
    <t>AMENAZAS</t>
  </si>
  <si>
    <t>F1</t>
  </si>
  <si>
    <t>Exxisten procedimientos documentados del Banco de programas y proyectos</t>
  </si>
  <si>
    <t>A1</t>
  </si>
  <si>
    <t xml:space="preserve">Pago de dadivas </t>
  </si>
  <si>
    <t>F2</t>
  </si>
  <si>
    <t>Existe una plataforma para la viabilizacion de proyectos a traves de la MGA Web</t>
  </si>
  <si>
    <t>A2</t>
  </si>
  <si>
    <t>Intereses particulares</t>
  </si>
  <si>
    <t>Estrategias DO (Supervivencia)</t>
  </si>
  <si>
    <t>Estrategias FA (Supervivencia)</t>
  </si>
  <si>
    <t>D1O4. Implementacion de procesos de socializacion del Estatuto Anticorrupcion a los funcionarios y contratistas de la administracio departamental</t>
  </si>
  <si>
    <t>F1A1,2: Realizar una estricta aplicación de los manuales y procedimientos del BPPID</t>
  </si>
  <si>
    <t>D2O1: Procesos de asistencia tecnica en la formulacion y estructuracion de proyectos de inversio MGA Web</t>
  </si>
  <si>
    <t>F2A1,2: Cargue y actualizacion en la plataforma del BPPID MGA Web del 100% de los proyectos de inversion</t>
  </si>
  <si>
    <t>D3O1: Implementacion de estrategias para el seguimiento y evaluacion de la operatividad del BPPID a traves de filtros tecnicos realizados por varios funcionarios y/o contratistas adscritos al proceso</t>
  </si>
  <si>
    <t>D4O2: Pocesos de asistencia tecnica y capacitaacion al personal adscrito al BPPID a traves de los acompañamientos brindados y la participacion en mesas de trabajo del DNP</t>
  </si>
  <si>
    <t>Estrategias FO (Crecimiento)</t>
  </si>
  <si>
    <t>Estrategias DA (Fuga)</t>
  </si>
  <si>
    <t>Seguimiento y evaluacion a los impactos de los proyectos de inversion</t>
  </si>
  <si>
    <t>Implementacion de estrategias para el seguimiento y evaluacion de la operatividad del BPPID a traves de filtros tecnicos realizados por varios funcionarios y/o contratistas adscritos al proceso</t>
  </si>
  <si>
    <t>P1</t>
  </si>
  <si>
    <t>P2</t>
  </si>
  <si>
    <t>P3</t>
  </si>
  <si>
    <t>P4</t>
  </si>
  <si>
    <t>P5</t>
  </si>
  <si>
    <t>Tot</t>
  </si>
  <si>
    <t>Prom</t>
  </si>
  <si>
    <t>Matriz de priorización probabilidad</t>
  </si>
  <si>
    <t>RIESGO</t>
  </si>
  <si>
    <t>DESCRIPTOR</t>
  </si>
  <si>
    <t>Probable</t>
  </si>
  <si>
    <t xml:space="preserve">PREGUNTAS: </t>
  </si>
  <si>
    <t>Respuesta</t>
  </si>
  <si>
    <t>CALIFICACION</t>
  </si>
  <si>
    <t>Si el riesgo de corrupción se materializa podría...</t>
  </si>
  <si>
    <t>SI</t>
  </si>
  <si>
    <t>NO</t>
  </si>
  <si>
    <t>Catastrofico</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</si>
  <si>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</si>
  <si>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</si>
  <si>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</si>
  <si>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</si>
  <si>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</si>
  <si>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</si>
  <si>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</si>
  <si>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</si>
  <si>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</si>
  <si>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</si>
  <si>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</si>
  <si>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</si>
  <si>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</si>
  <si>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</si>
  <si>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</si>
  <si>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</si>
  <si>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</si>
  <si>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</si>
  <si>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TOTAL</t>
  </si>
  <si>
    <r>
      <t xml:space="preserve">Responder afirmativamente de UNO a CINCO pregunta(s) genera un impacto </t>
    </r>
    <r>
      <rPr>
        <b/>
        <sz val="11"/>
        <color rgb="FFFFFFFF"/>
        <rFont val="Arial"/>
        <family val="2"/>
      </rPr>
      <t>Moderado.</t>
    </r>
  </si>
  <si>
    <r>
      <t xml:space="preserve">Responder afirmativamente de SEIS a ONCE preguntas genera un impacto </t>
    </r>
    <r>
      <rPr>
        <b/>
        <sz val="11"/>
        <color rgb="FFFFFFFF"/>
        <rFont val="Arial"/>
        <family val="2"/>
      </rPr>
      <t>Mayor.</t>
    </r>
  </si>
  <si>
    <r>
      <t xml:space="preserve">Responder afirmativamente de DOCE a DIECIOCHO preguntas genera un impacto </t>
    </r>
    <r>
      <rPr>
        <b/>
        <sz val="11"/>
        <color rgb="FFFFFFFF"/>
        <rFont val="Arial"/>
        <family val="2"/>
      </rPr>
      <t>Catastrófico.</t>
    </r>
  </si>
  <si>
    <t>Genera medianas consecuencias sobre la entidad</t>
  </si>
  <si>
    <t>MAYOR</t>
  </si>
  <si>
    <t>Genera altas consecuencias sobre la entidad.</t>
  </si>
  <si>
    <t>CATASTROFICO</t>
  </si>
  <si>
    <t>Genera consecuencias desastrozas para la entidad</t>
  </si>
  <si>
    <t>EVALUACION DEL DISEÑO DEL CONTROL</t>
  </si>
  <si>
    <t>EVALUACION DE LA EJECUCION DEL CONTROL</t>
  </si>
  <si>
    <t>SOLIDEZ INDIVIDUAL DEL CONTROL</t>
  </si>
  <si>
    <t>SOLIDEZ DEL CONJUNTO DE CONTROLES</t>
  </si>
  <si>
    <t>Nº</t>
  </si>
  <si>
    <t>No</t>
  </si>
  <si>
    <t xml:space="preserve">CONTROLES </t>
  </si>
  <si>
    <t xml:space="preserve">1. REPONSABLES </t>
  </si>
  <si>
    <t xml:space="preserve">2. PERIOCIDAD </t>
  </si>
  <si>
    <t xml:space="preserve">3. PROPOSITO </t>
  </si>
  <si>
    <t>4. COMO SE REALIZA LA ACTIVIDAD DEL CONTROL</t>
  </si>
  <si>
    <t>5. QUE PASA CON LAS OBSERVACIONES O DESVIACIONES</t>
  </si>
  <si>
    <t xml:space="preserve"> 6. SE EVIDENCIA LA EJECUCIÓN DEL CONTROL</t>
  </si>
  <si>
    <t>Rango de Calificación del Diseño</t>
  </si>
  <si>
    <t>Rango de Calificación de la Ejecución</t>
  </si>
  <si>
    <t>Rango de calificacion de Solidez individual de cada control</t>
  </si>
  <si>
    <t>Promedio del puntaje del conjunto de controles por Riesgo</t>
  </si>
  <si>
    <t>Rango de calificacion de Solidez del Conjunto de controles</t>
  </si>
  <si>
    <t>¿Existe un responsable asignado a la ejecución del control ?</t>
  </si>
  <si>
    <t>¿El responsable tiene la autoridad y adecuada segregación de funciones en la ejecución del control?</t>
  </si>
  <si>
    <t xml:space="preserve">¿La oportunidad  en que se ejecuta el control ayuda a prevenir la mitigación del riesgo o a detectar la materialización del riesgo de manera oportuna?
</t>
  </si>
  <si>
    <t xml:space="preserve">¿Las actividades que se desarrollan en el control realmente buscan por si sola prevenir o detectar las causas que pueden dar origen al riesgo, ejemplo Verificar, Validar Cotejar, Comparar, Revisar, etc.?
 </t>
  </si>
  <si>
    <t>La fuente de información que  se utiliza en el desarrollo del control es información confiable que permita mitigar el riesgo.</t>
  </si>
  <si>
    <t xml:space="preserve">¿Las observaciones , desviaciones o diferencias identificadas como resultados de la ejecución del control son investigadas y resueltas de manera oportuna.
</t>
  </si>
  <si>
    <t>Se deja evidencia o rastro de la ejecución del control, que permita a cualquier tercero con la evidencia, llegar a la misma conclusión.</t>
  </si>
  <si>
    <t xml:space="preserve">ASIGNADO </t>
  </si>
  <si>
    <t xml:space="preserve">NO ASIGNADO </t>
  </si>
  <si>
    <t xml:space="preserve">ADECUADO </t>
  </si>
  <si>
    <t>INADECUADO</t>
  </si>
  <si>
    <t>OPORTUNA</t>
  </si>
  <si>
    <t>INOPORTUNA</t>
  </si>
  <si>
    <t>PREVENIR</t>
  </si>
  <si>
    <t>DETECTAR</t>
  </si>
  <si>
    <t xml:space="preserve">NO ES UN CONTROL </t>
  </si>
  <si>
    <t xml:space="preserve">CONFIABLE </t>
  </si>
  <si>
    <t xml:space="preserve">NO CONFIABLE </t>
  </si>
  <si>
    <t xml:space="preserve">SE INVESTIGAN O RESUELVEN OPORTUNAMENTE </t>
  </si>
  <si>
    <t xml:space="preserve">NO SE INVESTIGAN O RESUELVEN OPORTUNAMENTE </t>
  </si>
  <si>
    <t xml:space="preserve">COMPLETA </t>
  </si>
  <si>
    <t>INCOMPLETA</t>
  </si>
  <si>
    <t>NO EXISTE</t>
  </si>
  <si>
    <t>GESTION DE LA PLANEACION</t>
  </si>
  <si>
    <t>El Jefe de Proyectos y Cooperacion semestralmente brindarà, a traves del personal de apoyo, capacitaciones a los formuladores oficiales, en las disposiciones señaladas en el Manual de Operaciones del Banco de Programas y proyectos y en los procedimientos para la estructuracion y formulacion de proyectos, asi como en Codigo de integridad. En caso de falencias,se pedirá apoyo a la Secretaría de Hacienda y/o Juridica y Contrtacion. Como evidencia se dejan los registros de asistencia, las actas de asistencia, oficios y proyectos de inversion formulados</t>
  </si>
  <si>
    <t>El Jefe de proyectos y cooperacion y el Profesional Universitario, realizan control a las actividades de los presupuestos de los proyectos nuevos y los ajustes, a traves de los formatos anexos establecidos en el Manual Operativo del Banco de programas y proyectos. En caso de presentar ajustes el proyecto es devuelto a la unidad ejecutora correspondiente. Como evidencia se deja el formato de Ruta de ajustes proyectos de inversion y el proyecto presentado</t>
  </si>
  <si>
    <t>SECRETARÍA</t>
  </si>
  <si>
    <t xml:space="preserve">Controles ayudan a disminuir la probabilidad </t>
  </si>
  <si>
    <t>Controles  ayudan a disminuir el Impacto</t>
  </si>
  <si>
    <t># Columnas en la matriz de riesgo que se desplaza en el eje de la Probabilidad</t>
  </si>
  <si>
    <t># Columnas en la matriz de riesgo que se desplaza en el eje de Impacto</t>
  </si>
  <si>
    <t>Descriptor RIESGO RESIDUAL</t>
  </si>
  <si>
    <t>Directamente</t>
  </si>
  <si>
    <t>R7. Afectacion de proyectos de inversion con gastos no elegibles para beneficio de terceros</t>
  </si>
  <si>
    <t>GESTION D ELA PLANEACION</t>
  </si>
  <si>
    <r>
      <t>CAUSAS</t>
    </r>
    <r>
      <rPr>
        <b/>
        <sz val="11"/>
        <color rgb="FFFFFFFF"/>
        <rFont val="Arial"/>
        <family val="2"/>
      </rPr>
      <t xml:space="preserve"> (amenazas y debilidades)</t>
    </r>
  </si>
  <si>
    <t>SECRETARIA</t>
  </si>
  <si>
    <t>Personal con desconocimiento de la  normatividad existente para el pago de servicios ambientales</t>
  </si>
  <si>
    <t>Generación de  una ruta transparente y clara sobre el proceso de pago por servicios ambientales</t>
  </si>
  <si>
    <t>Generación de  herramientas de verificación de requisitos habilitantes para el pago por servicios ambientales</t>
  </si>
  <si>
    <t>Disponibilidad de personal operativo de planta competente en la dependencia y participación de veedores ciudadanos en el proceso</t>
  </si>
  <si>
    <t>Experiencia de años anteriores en el proceso de pagos por servicios ambientales</t>
  </si>
  <si>
    <t>R4. Efectuar pago por servicios ambientales a propietarios de predios que no cumplan con las condiciones requeridas establecidas para la conservación de zonas de importancia  estratégica, para  beneficio propio o de un tercero</t>
  </si>
  <si>
    <t>Personal con desconocimiento de la  normatividad existente para la adquisición de predios</t>
  </si>
  <si>
    <t>Generación de  una ruta transparente y clara sobre el proceso de adquisición de predios de importancia estratégica</t>
  </si>
  <si>
    <t>Generación de instrumentos de verificación de requisitos habilitantes para la compra de predios</t>
  </si>
  <si>
    <t>Disponibilidad de personal operativo de planta competente en la dependencia, con participación de la CAR y un comité de valoración del departamento</t>
  </si>
  <si>
    <t xml:space="preserve">Intereses propios de orden económico, personal
 y/o afinidad con terceros. </t>
  </si>
  <si>
    <t>Se realizan visitas de reconocimiento en campo para verificación de cumplimiento de requisitos</t>
  </si>
  <si>
    <t>R5. Adquirir predios que no cumplen con las  condiciones establecidas en  el Decreto 1076 de 2015 "Por medio del cual se expide el Decreto Único Reglamentario del Sector Ambiente y Desarrollo Sostenible", o a precios inflados, para beneficio propio o de un tercero</t>
  </si>
  <si>
    <t>Personal con desconocimiento de términos de referencia, tiempos y objeto de las convocatorias en la presentación de proyectos o desarrollo de programas para el sector rural</t>
  </si>
  <si>
    <t>Generación de  un procedimiento sobre el tema de apoyo a convocatorias del sector rural</t>
  </si>
  <si>
    <t>Generación de instrumentos de verificación de requisitos habilitantes y rutas claras para beneficiar usuarios de proyectos y/o programas</t>
  </si>
  <si>
    <t>Disponibilidad de personal operativo competente y con experiencia en procesos de beneficio a usuarios y convocatorias del sector rural</t>
  </si>
  <si>
    <t>Tráfico de influencias por los interesados en  obtener beneficios de la dependencia</t>
  </si>
  <si>
    <t>Terminos de referencia de cada convocatoria estan bien definidos para la selección de los beneficiarios</t>
  </si>
  <si>
    <t>R6. Beneficiar usuarios de proyectos y/o programas que no cumplan con los requisitos fijados en los términos de referencia de  la convocatoria</t>
  </si>
  <si>
    <t>Personal con desconocimiento e incumplimiento de los requisitos de tipo técnico, financiero, logistico y organizacional que deben tener los operadores de proyectos y programas para ejecutar en el sector rural</t>
  </si>
  <si>
    <t>Garantizar los procesos de revisión en la firma de convenios a través del comite de evaluacion de  la secretaría juridica en la parte precontractual y contractual.</t>
  </si>
  <si>
    <t>Falta de planeación anual de la dependencia sobre los posibles convenios que es posible suscribir, lo que genera premuras de ultimo momento, generando posibles errores e irregularidades</t>
  </si>
  <si>
    <t>Organizar a nivel interno de la dependencia comites de evaluación técnica y experiencia de potenciales oferentes  para la suscripción de convenios</t>
  </si>
  <si>
    <t>Disposición de personal tecnico y juridico con idoneidad y experiencia en la suscripción de convenios</t>
  </si>
  <si>
    <t>Direccionamiento hacia entidades u organizaciones que ofrecen  algún tipo de  dádivas o beneficios económicos, personales o políticos  a cambio de ser elegidos u obtener beneficios de la dependencia</t>
  </si>
  <si>
    <t>R7. Direccionar la Suscripción de convenios con organizaciones e  instituciones del sector público y/o privado para beneficio propio o de un tercero</t>
  </si>
  <si>
    <t>AGRICULTURA, DESARROLLO RURAL Y MEDIO AMBIENTE</t>
  </si>
  <si>
    <t>D1O1: Generar un procedimiento que describa el el proceso y las actividades a realizar para los pagos por servicios ambientales cumpliendo con la normatividad vigente y evidenciando transparencia</t>
  </si>
  <si>
    <t>F1,F2,A1,A2: Blindar el proceso con la participación de personal idoneo, con experiencia y la participación de veedores ciudadanos en el proceso de selección final de beneficiarios con requisitos habilitantes</t>
  </si>
  <si>
    <t xml:space="preserve">D1O2: Generar un instrumento de verificación de cumplimiento de requisitos habilitantes (lista de chequeo) para los pagos por servicios ambientales </t>
  </si>
  <si>
    <t>F1,O1, O2: Garantizar la transparencia del proceso de pagos por servicios ambientales, a través de la realización de comités de estudio de cumplimiento de requisitos y valoración de predios, donde participe veedores ciudadanos</t>
  </si>
  <si>
    <t>Garantizar que el personal que participe en el proceso este debidamente capacitado y actualizado en la normatividad para el pago por servicios ambientales, así como generar un equipo de trabajo tecnico y juridico para el desarrollo de cada una de las actividades del proceso</t>
  </si>
  <si>
    <t>F2,O1, O2: Analizar y evaluar procesos anteriores de pagos por servicios ambientales, con el animo de mejora continua y para garantizar la transparencia y claridad en el proceso</t>
  </si>
  <si>
    <t>D1O1: Generar un procedimiento que describa el el proceso y las actividades para realizar la adquisición de predios cumpliendo con la normatividad vigente y evidenciando transparencia</t>
  </si>
  <si>
    <t>F1,A1,A2:Garantizar la transparencia del proceso de adquisición de predios de importancia estratégica, a través de la realización de un comité de valoración y la participación de la CAR en la priorización de los predios susceptibles de compra</t>
  </si>
  <si>
    <t>D1O2: Generar un instrumento de verificación de cumplimiento de requisitos habilitantes (lista de chequeo) para la adquisición de predios, instrumento que será el insumo para la priorización por parte del comité de adquisición</t>
  </si>
  <si>
    <t>F2,A1,A2: Realizar visitas de reconocimiento en campo, para verificar el cumplimiento de requisitos para la adquisición de predios, dejando unidades documentales como evidencia</t>
  </si>
  <si>
    <t>F1,O1, O2: Garantizar la transparencia del proceso de adquisición de predios de importancia estratégica, a través de la generación de instrumentos de verificación elaborados con la participación de la CAR y de un comité de valoración donde participan varios funcionarios del departamento</t>
  </si>
  <si>
    <t>Garantizar que el personal que participe en el proceso este debidamente capacitado y actualizado en la normatividad, además de que sea un trabajo interinstitucional y de participación de la secretaría juridica, secretaría de planeación, secretaría administrativa, secretaría de agricultura, oficina privada y el despacho de la gobernación</t>
  </si>
  <si>
    <t>F2, O1,O2: Garantizar la claridad del proceso, a traves de procedimientos e instrumentos de selección claramente definidos que aseguren una priorización y selección final efectiva de los predios adquiridos</t>
  </si>
  <si>
    <t>D1,O1: Generar un procedimiento sobre el tema de apoyo a convocatorias del sector rural, que ilustre y guíe de manera clara a todo el personal de la dependencia.</t>
  </si>
  <si>
    <t>F1, F2,A1, A2: Organizar la logistica, documentación,  instrumentos y el equipo de funcionarios con idoneidad tecnica y juridica responsables en cada  proceso de selección y verificación de potenciales beneficiarios de proyectos y/o programas</t>
  </si>
  <si>
    <t>D1,O2:Generar un  instrumento de verificación de requisitos habilitantes (lista de chequeo), que defina claramente según terminos de referencia de la convocatoria, proyecto y/o programa cuales son los potenciales usuarios a beneficiar y cuales quedan excluidos del beneficio</t>
  </si>
  <si>
    <t xml:space="preserve">F1,O1: Elaborar procedimientos y/o instructivos para los procesos de selección de los beneficiarios de proyectos y/o programas, de acuerdo a los terminos de referencia de cada convocatoria </t>
  </si>
  <si>
    <t>Realizar en cada convocatoria orientada al beneficio de usuarios de proyectos y/o programas una divulgación de los terminos de referencia, capacitación al equipo de funcionarios que participarán en la selección, revisión y organización de la documentación; asi como la socialización de los instrumentos de verificación</t>
  </si>
  <si>
    <t>F2,O2: Elaborar las listas de verificación de cumplimiento de requisitos (lista de chequeo) de los beneficiarios para ser seleccionados en proyectos y/o programas, de acuerdo a los terminos de referencia de cada convocatoria</t>
  </si>
  <si>
    <t>D1,O1: Socializar los instrumentos de verificación de requisitos y documentos habilitantes para la suscripcion de convenios generado por la secretaría Juridica</t>
  </si>
  <si>
    <t>F1, A, A2: Involucrar en el proceso al personal  directivo, tecnico y profesional con idoneidad y experiencia en la suscripción de convenios de la dependencia, con el animo de garantizar transparencia y efectividad en la selección de posibles oferentes</t>
  </si>
  <si>
    <t xml:space="preserve">D1, O1, O2: Realizar a nivel interno de la dependencia comites técnicos para la planeación, evaluación técnica y experiencia de posibles convenios </t>
  </si>
  <si>
    <t>F1,O1, O2: Garantizar la idoneidad de las partes y la transparencia del proceso en la suscripción de convenios, realizando comités de evaluación en la dependencia y posteriormente los comités de evaluación en la secretaría juridica</t>
  </si>
  <si>
    <t>Programar reuniones de planeación al inicio de cada vigencia o a nivel semestral, con el propósito de proyectar la ejecución presupuestal y cumplimiento de metas a traves del desarrollo de posibles convenios, evitando así premuras y posibles irregularidades a ultima hora</t>
  </si>
  <si>
    <t>P6</t>
  </si>
  <si>
    <t xml:space="preserve"> Intereses propios de orden económico, personal
 y/o afinidad con terceros. </t>
  </si>
  <si>
    <t>Tráfico de influencias por los interesados en 
obtener beneficios de la dependencia</t>
  </si>
  <si>
    <t xml:space="preserve"> Interéses económicos, personales o compromisos políticos</t>
  </si>
  <si>
    <t>Desconocimiento e incumplimiento de los requisitos de tipo técnico, financiero, logistico y organizacional que deben tener los operadores de proyectos y programas para ejecutar en el sector rural</t>
  </si>
  <si>
    <t>Efectuar pago por servicios ambientales a propietarios de predios
 que no cumplan con las condiciones requeridas establecidas para la conservación de zonas de importancia estratégica, para
 beneficio propio o de un tercero</t>
  </si>
  <si>
    <t>Rara vez</t>
  </si>
  <si>
    <t>Adquirir predios que no cumplen con las  condiciones establecidas en  el Decreto 1076 de 2015 "Por medio del cual se expide el Decreto Único Reglamentario del
Sector Ambiente y Desarrollo Sostenible", o a precios inflados, para beneficio propio o de un tercero</t>
  </si>
  <si>
    <t>Improbable</t>
  </si>
  <si>
    <t>Direccionar la Suscripción de convenios con organizaciones e 
instituciones del sector público y/o privado para beneficio propio o de un tercero</t>
  </si>
  <si>
    <t>X</t>
  </si>
  <si>
    <t>Catastrófico</t>
  </si>
  <si>
    <t>Efectuar pago por servicios ambientales a propietarios de predios que no cumplan con las condiciones requeridas establecidas para la conservación de zonas de importancia estratégica, para beneficio propio o de un tercero</t>
  </si>
  <si>
    <t>a) Matriz de Priorización de Impactos Riesgos de Corrupcion</t>
  </si>
  <si>
    <t>b) Cuadro Resumen Impacto</t>
  </si>
  <si>
    <t>El técnico operativo de la dirección de desarrollo Rural Sostenible aplicará el instrumento de verificación de cumplimiento de requisitos habilitantes (lista de chequeo) para los predios postulados y  priorizados por la autoridad ambiental, sujetos de revisión para realizar pagos por servicios ambientales, seguidamente se debe verificar el cumplimiento a traves de visitas de reconocimiento en campo a cada predio, además de revisar la documentación que exige el proceso. Como evidencia se deja actas de visita a predios, lista de chequeo de verificación de cumplimiento de requisitos habilitantes y lista de chequeo de revisión de documentos.</t>
  </si>
  <si>
    <t>El director de desarrollo rural sostenible realizará comités de análisis de cumplimiento de requisitos y valoración de predios, a través de una reunión donde participe veedores ciudadanos para garantizar la transparencia del proceso, en caso de evidenciarse incumplimientos en algunos predios, analizará el tema y se genera finalmente el listado de los predios priorizados para beneficio de pago por servicios ambientales. Como evidencia se dejan las actas de comités de valoración de los predios, listados de asistencia.</t>
  </si>
  <si>
    <t>El director de desarrollo rural sostenible de la dependencia, a través de comunicación oficial escrita solicitará a la Corporación autonoma Regional del Quindío CRQ, la priorizacion de predios habilitados  según  las  condiciones establecidas en  el Decreto 1076 de 2015, para ser adquiridos como predios de importancia estratégica,  insumo para el comité de valoración departamental. Como evidencia se deja la comunición oficial escrita enviada a la CRQ y el listado de predios priorizados por la CAR.</t>
  </si>
  <si>
    <t>El secretario de despacho de Agricultura, Desarrollo Rural y Medio Ambiente gestionará un comité de adquisicion  y de seleccion de las alternativas mas viables en los aspectos economicos y de conservación, donde participan varias dependencias como la secretaría administrativa, jurídica, oficina privada, secretaría de Agricultura; este comité se realiza para la toma de decisión por parte del ordenador del gasto con base en la priorización del comite de valoración departamental y la priorización de la CAR. Como evidencia se dejan las Actas de Reunión del comité de adquisicion  y de seleccion de alternativas para la compra de predios y los listados de asistencia de los participantes.</t>
  </si>
  <si>
    <t>El profesional universitario y técnico operativo de la dependencia realizarán la  divulgación de los terminos de referencia  de las convocatorias de proyectos y/o programas, esto, a través de jornadas de divulgación a los interesados y al personal contratista de apoyo de la dependencia, en caso de contar con una buena asistencia, se enviará la información a través de otros medios como correos electrónicos, comunicación escrita a entidades del sector y publicación en la página web de la entidad. Como evidencia, se deja los listados de asistencia, correos electrónicos y pantallazos de publicación en la página web de la entidad.</t>
  </si>
  <si>
    <t>El director de cada dependencia, en compañia de un equipo técnico y juridico, conformado por el profesional universitario, técnico operativo y un abogado realizarán la verificación de cumplimiento de requisitos de beneficio a cada usuario potencial, a través de un comité de verificación de cumplimiento, haciendo uso de una lista de chequeo definida para cada convocatoria, en caso de encontrar incosistencias, se dejará consignado en un acta de reunión. Como evidencia se deja las listas de chequeo para cada potencial beneficiario, carpeta de documentos y acta de reunión</t>
  </si>
  <si>
    <t xml:space="preserve">El director de la dependencia realizará un comité técnico con el secretario de despacho y los funcionarios  para determinar  las necesidades de realizar convenios,que permitan el cumplimiento de metas; en esta reunión se evaluará la idoneidad de posibles oferentes y se definirán los criterios de  selección de la entidad con la que se debe suscribir el convenio finalmente. Como evidencia se deja las actas de reunión de comité técnico, acompañada de la lista de chequeo de los requisitos que debe cumplir el oferente para suscriibir un convenio con la dependencia, teniendo en cuenta el tema tecnico de idoneidad y experiencia.
</t>
  </si>
  <si>
    <t>El director de la dependencia, en compañía de su equipo juridico, participará de un comite de evaluacion, realizado por la secretaría juridica  y de contratación, donde se evaluará el cumplimientos de requisitos en la parte precontractual y contractual para habilitar la suscripción del convenio, en caso de no cumplir con los requisitos juridicos y tecnicos,  la dependencia interesada en la suscripción del convenio tendrá que revisar e iniciar nuevamente el proceso. Como evidencia se deja el acta de reunión del comité de  verificación y aprobación  de cumplimiento de requisitos y el listado de asistencia.</t>
  </si>
  <si>
    <t>Manejo de la maquinaria para atención de emergencias, puntos criticos y mantenimiento de vías, conforme al acta de transferencia</t>
  </si>
  <si>
    <t>No contar con elementos electronicos para control de ubicación de la maquinaria (GPS, Monitoreo Satelital)</t>
  </si>
  <si>
    <t>Capacitación relacionada con etica profesional</t>
  </si>
  <si>
    <t>Falta de etica profesional y principios institucionales</t>
  </si>
  <si>
    <t>Reportes semanales a la UDEGERD y mensual a la UNGRD</t>
  </si>
  <si>
    <t>Ofrecimiento de dinero de particulares y/o terceros para uso indebido de la maquinaria</t>
  </si>
  <si>
    <t>Personal contratado para la supervisión del uso de la maquinaria</t>
  </si>
  <si>
    <t>Alta movilidad de la maquinaria</t>
  </si>
  <si>
    <t>AGUAS E INFRAESTRUCTURA</t>
  </si>
  <si>
    <t>R4. Maquinaria transferida al  Departamento utilizada para beneficio  de terceros.</t>
  </si>
  <si>
    <t>D1O1,O2: Implementación formato normalizado, para el control de las salidas de la maquinaria, suscrito por el Secretario de despacho y avalado por la Dirección de Almacén, en el cual se especifique el tipo de atención a realizar (Emergencia, Punto Critico o Mantenimiento de vías).</t>
  </si>
  <si>
    <t>F1A2: Planeación mensual de uso de la maquinaria, teniendo en cuenta las solicitudes y la priorización realizada a las mismas.</t>
  </si>
  <si>
    <t>D2O1: Adquisisción de elementos electronicos para tener datos de ubicación detallada.</t>
  </si>
  <si>
    <t>F2A1: Realizar control y vigilancia al manejo y operación de la maquinaria, relacionado con el debido uso de la misma.</t>
  </si>
  <si>
    <t>D3O3: Realizar capacitaciones al personal operario de la maquinaria, relacionado con principios eticos profesionales.</t>
  </si>
  <si>
    <t>F1F2O1O2: Implementación del sistema de monitoreo de la maquinaria en tiempo real.</t>
  </si>
  <si>
    <t>D1D2A2: Implementación formato normalizado, para el control de las salidas de la maquinaria, suscrito por el Secretario de despacho y avalado por la Dirección de Almacén, en el cual se especifique el tipo de atención a realizar (Emergencia, Punto Critico o Mantenimiento de vías).</t>
  </si>
  <si>
    <t>D3A1: Realizar capacitaciones al personal operario de la maquinaria, relacionado con principios eticos profesionales.</t>
  </si>
  <si>
    <t>Maquinaria transferida al  Departamento utilizada para beneficio de particular y/o de terceros.</t>
  </si>
  <si>
    <t>IMPROBABLE</t>
  </si>
  <si>
    <t>El Director vial implementará el uso de un formato estandarizado en el MIPG, para el control diario  del movimiento  de la maquinaria, consumo de combustible y cuantificación de  las actividades desarrolladas.    En caso de detectar alguna irregularidad, se coordinará con el actor pertinente  las acciones correctivas.
Evidencia. Formatos diligenciados.
En el caso de presentarse alguna irregularidad, se presentará los correspondientes documentos que soporten las acciones tomadas y el debido seguimiento.nes tomadas y el debido seguimiento)</t>
  </si>
  <si>
    <t xml:space="preserve">Evaluacion tecnico-juridica de las convocatorias publicas parcializada     </t>
  </si>
  <si>
    <t>Contratacion de jurados externos de entidades idoneas para la evaluacion de proyectos</t>
  </si>
  <si>
    <t>Entrega de dotaciones sin estudio diagnostico de las necesidades de las organizaciones</t>
  </si>
  <si>
    <t>Comité de la convocatorias con representantes de municipios, Consejo Departamental de cultura y secretarìa de Cultura que aprueban las hojas de vida de jurados</t>
  </si>
  <si>
    <t>Concentracion de los procesos y convenios en una sola organización o persona</t>
  </si>
  <si>
    <t>Entrega de recursos a traves de convocatorias publicas</t>
  </si>
  <si>
    <t>Existen Manuales de la convocatoria con criterios de participacion y requisitos establecidos para las convocatorias</t>
  </si>
  <si>
    <t>F3</t>
  </si>
  <si>
    <t>Existen las Ordenanzas de Concertacion y estimulos adoptadas</t>
  </si>
  <si>
    <t>A3</t>
  </si>
  <si>
    <t>R2. Recursos del sector cultural direccionados a favor de un tercero</t>
  </si>
  <si>
    <t>CULTURA</t>
  </si>
  <si>
    <t xml:space="preserve">D1O1,2: Realizar seguimiento y control en las diferentes etapas de la convocatoria, tanto en la recepcion como en la evaluacion de los proyectos </t>
  </si>
  <si>
    <t>F1,2A1: Socializacion de los terminos de la convocatoria y los criterios de evaluacion y matrices de calificacion, de acuerdo al manual de la convocatoria</t>
  </si>
  <si>
    <t xml:space="preserve">D1O1,2: Concertacion y articulacion de necesidades con las organizaciones </t>
  </si>
  <si>
    <t>F2A1: Dar por terminada la participacion de cualquier persona natural o juridica participante, que contacte a los juradios o evaluadores de la convocatoria</t>
  </si>
  <si>
    <t>D3O1,2: Publicacion oportuna  de resultados de las convocatorias en la pagina web de la gobernacion, link de la Secretarìa de Cultura</t>
  </si>
  <si>
    <t xml:space="preserve">F3A2: Empoderar a artistas y sectores culturales para que realicen seguimiento y control a la aplicación de las ordenanzas    </t>
  </si>
  <si>
    <t xml:space="preserve">D301,2: Envio por correo las causales de rechazo y observaciones de los jurados, a los participantes de la convocatorias </t>
  </si>
  <si>
    <t>F1,2,3O1,2: Incentivar a las organización por la buena ejecucion de proyectos para visibilizar los procesos y brindar credibilidad a los proponentes</t>
  </si>
  <si>
    <t>D1A1: Entrega de condiciones y criterios de evaluacion establecidos de manera oportuna</t>
  </si>
  <si>
    <t xml:space="preserve">D2A1: Concertacion y articulacion de necesidades con las organizaciones </t>
  </si>
  <si>
    <t>D3A1,2: Ampliar la entrega de recursos de diferentes fuentes de financiacion a traves de diferentes  convocatorias publicas para aumentar la participacion y transparencia</t>
  </si>
  <si>
    <t>POSIBLE</t>
  </si>
  <si>
    <t>1. El Director de Cultura, Arte y Patrimonio, al momento de la entrega y revision de los terminos de las convocatorias, verifica que los criterios de evaluacion establecidos en las Matrices de evaluacion esten completamente diligenciados y acorde a los manuales o terminos de referencia de las convocatorias. En caso contrario, se hara un requerimiento al equipo evaluador para revision y ajuste; asi mismo darà por terminada la participacion de cualquier persona natural o juridica participante, que contacte a los juradios o evaluadores de la convocatoria. Como evidencia se deja la matriz de evaluacion, correo electronico con el requerimiento, comunicacion de causal de rechazo.</t>
  </si>
  <si>
    <t xml:space="preserve">2. El Secretario de Cultura, a traves del Consejo Departamental de Cultura y los diferentes espacios de participacion semestralmente, realiza el seguimiento a la ejecucion de los recursos publicos del sector cultura, de acuerdo de la concertacion y planificacion de las diferentes politicas culturales. En caso de que los Consejos evidencien malos manejos de los recursos publicos, realizaran la respectiva denuncia publica a traves de los medios y entidades de control correspondientes, y lo prondran en envidencia en la reuniones ordinarias del Consejo. Como evidencia se dejan las actas de los diferentes espacion de participacion y/o denuncias.  </t>
  </si>
  <si>
    <t xml:space="preserve">falta de segimiento y control a la ejecucion presupuestal </t>
  </si>
  <si>
    <t xml:space="preserve">lineamientos legales en la ejecucion de los recursos </t>
  </si>
  <si>
    <t>vinculacion de personal idoneo para manejo de los recursos</t>
  </si>
  <si>
    <t>sanciones diciplinarias y fiscales</t>
  </si>
  <si>
    <t>R4. Uso inadecuado de los recursos  financieros en sus diferentes fuentes  de la Secretaria  de Salud Departamental</t>
  </si>
  <si>
    <t>Falta de protocolo o ruta que permita el seguimiento y control a los insumos y elementos del laboratorio y almacén de la Secretaria de Salud.</t>
  </si>
  <si>
    <t>Capacitación por parte de entidades de la nacionales en el manejo y control de los inventarios.</t>
  </si>
  <si>
    <t xml:space="preserve">Experiencias exitosas en otras entidades públicas. </t>
  </si>
  <si>
    <t xml:space="preserve">Personal con experiencia que conoce los procesos </t>
  </si>
  <si>
    <t>R5. Perdida de recursos por sustracción malintencionada por parte de funcionario público de insumos propiedad del Laboratorio Departamental de Salud Publica o medicamentos de almacén en beneficio particular.</t>
  </si>
  <si>
    <t>SALUD PUBLICA</t>
  </si>
  <si>
    <t xml:space="preserve">D1O1: Realizar seguimiento trimestral por parte de la Dirección de GEAS a la ejecución presupuestal </t>
  </si>
  <si>
    <t>F1A1: Realizar sensibilizaciones frente a los lineamientos legales en la ejecución de los recursos.</t>
  </si>
  <si>
    <t>F1O1:Asistir a capacitaciones frente a cada lineamiento de contratación para que el personal se encuentre actualizado</t>
  </si>
  <si>
    <t xml:space="preserve">D1A1:Realizar seguimiento mensual frente a la contratación de la secretaria de Salud </t>
  </si>
  <si>
    <t xml:space="preserve">D1O1: Establecer un protocolo en el laboratorio y almacén de la secretaria de salud que permita un mayor control de los insumos y elementos. </t>
  </si>
  <si>
    <t xml:space="preserve">F1A1: Asistir a capacitaciones que brindan sobre el control y manejo de inventarios. </t>
  </si>
  <si>
    <t xml:space="preserve">F1O1:Personal con experiencia que conoce los procesos </t>
  </si>
  <si>
    <t>D1A1:realizar inventarios semestrales de los insumos del laboratorio y medicamentos del almacén de la secretaria de Salud.</t>
  </si>
  <si>
    <t>Sanciones diciplinarias y fiscales</t>
  </si>
  <si>
    <t xml:space="preserve">Posible </t>
  </si>
  <si>
    <t>Pérdida de recursos por sustracción malintencionada por parte de funcionario público de insumos propiedad del Laboratorio Departamental de Salud Pública o medicamentos de almacén en beneficio particular</t>
  </si>
  <si>
    <t xml:space="preserve">Probable </t>
  </si>
  <si>
    <t>x</t>
  </si>
  <si>
    <t xml:space="preserve">Catastrófico </t>
  </si>
  <si>
    <t xml:space="preserve">Directamente </t>
  </si>
  <si>
    <t xml:space="preserve">amplio tejido empresarial </t>
  </si>
  <si>
    <t>diversidad de actividades, proyectos, eventos y procesos que atiende y ofrece al sector de empresarial del departamento la secretaría de Turismo, Industria y Comercio.</t>
  </si>
  <si>
    <t xml:space="preserve">Generar pérdida de confianza de la Entidad, afectando su reputación. </t>
  </si>
  <si>
    <t>Pérdida de recursos económicos</t>
  </si>
  <si>
    <t>Afectar el cumplimiento de misión de la Entidad.</t>
  </si>
  <si>
    <t>R3. Sesgo en el favorecimiento a empresarios de los diferentes sectores para beneficios particulares en la realización de eventos, proyectos y programas.</t>
  </si>
  <si>
    <t>TURISMO, INDUSTRIA Y COMERCIO</t>
  </si>
  <si>
    <t xml:space="preserve">D1O1: Establecer criterios de selección para fortalecer el tejido empresarial del departamento </t>
  </si>
  <si>
    <t xml:space="preserve">F1A1: Acercar al empresario al sector público vinculandolo a las diferentes convocatorias mediante invitaciones abiertas, con condiciones y requisitos claros y transparentes </t>
  </si>
  <si>
    <t>F1O1: Genera una campaña donde se divulgue la oferta institucional y se promueva el acceso a los servicios de la secreataría de Turismo, Industria y Comercio</t>
  </si>
  <si>
    <t>D1A1: Incrementar los indices de confianza de los empresarios del departamento,mediante la estructuración de terminos de referencia objetivos, que permitan una selección imparcial de los beneficiarios a programas y/o proyectos.</t>
  </si>
  <si>
    <t>Mayor</t>
  </si>
  <si>
    <t>Fuete</t>
  </si>
  <si>
    <t>Vigilancia y control por parte de los entes reguladores.</t>
  </si>
  <si>
    <t>Intereses particulares  de los funcionarios de la Administración Central del Departamento.</t>
  </si>
  <si>
    <t>Apoyo interinstitucional para la expedición de documentos oficiales que deben reposar en los expedientes contractuales.</t>
  </si>
  <si>
    <t>Profesionales competentes para adelantar los procesos de contratación.</t>
  </si>
  <si>
    <t>Intervención de terceros en el proceso de contratación.</t>
  </si>
  <si>
    <t>Procedimientos establecidos en cada etapa del proceso de selección del contratista.</t>
  </si>
  <si>
    <t>Falsificación de documentos allegados por parte de las personas a contratar.</t>
  </si>
  <si>
    <t>R11. MANEJO INADECUADO EN LOS PROCESOS DE SELECCIÓN Y VINCULACIÓN DE PERSONAL BUSCANDO BENEFICIOS PARTICULARES.</t>
  </si>
  <si>
    <t>GESTION ADMINISTRATIVA</t>
  </si>
  <si>
    <t>D1O1: Listas de chequeo establecidas para cada proceso de  contratación.</t>
  </si>
  <si>
    <t>F1A1: Realizar segumientos periodicos para evitar el fraude en la documentación.</t>
  </si>
  <si>
    <t>D1O2: Capacitación a los funcionarios y / o contratistas encargados de la recepción de los documentos soporte de la contratación.</t>
  </si>
  <si>
    <t>F1A2:Control permanente de los funcionarios encargados de la contratación.</t>
  </si>
  <si>
    <t>F1O1:Gestionar y brindar capacitación permanente a los funcionarios y / o contratistas que intervienen en el proceso de contratación.</t>
  </si>
  <si>
    <t>D1A1: Revisión y control permanente sobre el proceso de contratación y vinculación de personal.</t>
  </si>
  <si>
    <t>F1O2:Establecer  controles permanentes sobre la actividad contractual para evitar el fraude.</t>
  </si>
  <si>
    <t>D1A2: Realizar reportes periodicos sobre las inconsistencias encontradas durante el proceso de contratación y vinculación de personal.</t>
  </si>
  <si>
    <t>D2A1:Verificación periodica de la documentación  de los procesos contractuales.</t>
  </si>
  <si>
    <t>R11. MANEJO INADECUADO EN LOS PROCESOS DE SELECCIÓN Y VINCULACIÓN DE PERSONAL BUSCANDO BENEFICIOS PARTICULARES</t>
  </si>
  <si>
    <t>MANEJO INADECUADO EN LOS PROCESOS DE SELECCIÓN Y VINCULACIÓN DE PERSONAL BUSCANDO BENEFICIOS PARTICULARES</t>
  </si>
  <si>
    <t>*</t>
  </si>
  <si>
    <t>MANEJO INADECUADO EN LOS PROCESOS DE SELECCIÓN Y VINCULACIÓN DE PERSONAL BUSCANDO BENEFICIOS PARTICULAES.</t>
  </si>
  <si>
    <t>No disminuye</t>
  </si>
  <si>
    <t>Falta de elementos necesarios (recursos fisicos, financieros, humanos, tecnológicos) para adelantar los pagos y/o Transferencias electrónicas</t>
  </si>
  <si>
    <t>Portales Financieros autorizados a través de convenios con el Departamento del Quindío.</t>
  </si>
  <si>
    <t>Falta de Controles Tecnológicos en los equipos utilizados para los pagos.</t>
  </si>
  <si>
    <t>Controles tecnológicos desde los portales de las entidades financieras.</t>
  </si>
  <si>
    <t>Pagos y transferencias electrónicas realizadas a través de Preparador y Pagador con dispositivos tecnologicos</t>
  </si>
  <si>
    <t>Hackers informáticos.</t>
  </si>
  <si>
    <t>Apertura de cuentas en las entidades financieras a terceros sin el cumplimiento de los requisitos de control</t>
  </si>
  <si>
    <t>R4. Pagos y transferencias electrónicas realizadas sin los niveles de seguridad adecuados</t>
  </si>
  <si>
    <t>HACIEND PUBLICA</t>
  </si>
  <si>
    <t>Gestionar convenios con entidades financieras para  adelantar los pagos y/o transferencias</t>
  </si>
  <si>
    <t>Establecer protocolos de seguiridad en los equipos en los cuales se preparan y aprueban los pagos del Departamento del Quindío y en los convenios suscritos con las Entidades Financieras</t>
  </si>
  <si>
    <t>Pactar condiciones de manejo y control para el pago de cuentas a través de convenios con las instituciones financieras.</t>
  </si>
  <si>
    <t>N.A.</t>
  </si>
  <si>
    <t>Establecer condiciones de seguiridad para el acceso a los equipos en los cuales se preparan y aprueban los pagos del Departamento del Quindío</t>
  </si>
  <si>
    <t>HACIENDA PUBLICA</t>
  </si>
  <si>
    <t>RARA VEZ</t>
  </si>
  <si>
    <t xml:space="preserve">Falta de actualización constante en los cambios normativos en materia de contratación estatal al personal encargado de adelantar procesos de selección.  </t>
  </si>
  <si>
    <t>Directrices y asesorías en materia de contratación estatal a través de la Agencia Nacional de Contratación Pública.</t>
  </si>
  <si>
    <t xml:space="preserve">Presentación de observaciones y solicitudes de aclaración de por parte de los futuros proponentes a los documentos que integran los procesos de contratación, con el fin de buscar la pluridad de oferentes e igualdad de condiciones. </t>
  </si>
  <si>
    <t xml:space="preserve">Personal idóneo encargado de adelantar los procesos de contratación. </t>
  </si>
  <si>
    <t xml:space="preserve">Normatividad cambiante y dinámica en contratación estatal.  </t>
  </si>
  <si>
    <t>Canal de comunicación (urna de cristal) entre el Departamento y la ciudadanía mediante la cual estos pueden acceder, visualizar, comentar y proponer iniciativas a los procesos de contratación.</t>
  </si>
  <si>
    <t xml:space="preserve">Tráfico de influencias, intereses personales, económicos y políticos. </t>
  </si>
  <si>
    <t>R1. Direccionamiento de la adjudicación de un proceso contractual a persona(s) en particular para beneficio personal o favorecimiento a terceros.</t>
  </si>
  <si>
    <t>Guia para el ejercicio de las funciones de supervisión e interventoría de los contratos suscritos por las entidades estatales expedido por la Agencia Nacional de Contratación Publica Colombia Compra Eficiente.</t>
  </si>
  <si>
    <t>Normatividad especifica que establece las reglas para cumplir las funciones de supervisión e interventoría (Ley 1474 de 2011) y las sanciones por el cumplimiento parcial o no cumplimiento de las mismas.</t>
  </si>
  <si>
    <t xml:space="preserve">Procesos de capacitación en materia de supervisión e interventoría a las personas que ejercen la vigilancia y control de contratos en el Departamento. </t>
  </si>
  <si>
    <t>Condiciones técnicas, económicas, de plazos de ejecución, sociales, ambientales o de calidad que afecten la ejecución de los contratos.</t>
  </si>
  <si>
    <t>Manual de Contratación del Departamento del Quindío (Decreto 1060 de 2016) en el cual se desarrollo el tema de supervisión e interventoría de forma completa en un capítulo específico.</t>
  </si>
  <si>
    <t xml:space="preserve">Intereses económicos, laborales y políticos. </t>
  </si>
  <si>
    <t>R2. Recepción de obras, bienes y servicios que no cumplan con el objeto contractual o informes de interventoría o supervisión sin el cumplimiento de los requisitos legales para favorecer a contratistas u obtener beneficio personal.</t>
  </si>
  <si>
    <t>GESTION JURIDICA Y CONTRACTUAL</t>
  </si>
  <si>
    <t>D1O1: Capacitaciones continuas sobre las actualizaciones normativas y jurisprudenciales en materia de contratación estatal, y sobre las directrices y comunicados de Colombia Compra Eficiente frente a las diferentes modalidades de contratación y temas inherentes a esta.</t>
  </si>
  <si>
    <t>F1A1: Capacitaciones al personal encargado de adelantar los procesos de selección en los cambios normativos en materia de contratación.</t>
  </si>
  <si>
    <t xml:space="preserve">D1O2: Mecanismos de socialización de información respecto en temas inherentes a la contratación estatal (Circulares e Instructivos), haciendo especial enfásis en los principios de la contratación estatal. </t>
  </si>
  <si>
    <t xml:space="preserve">F1A2: Capacitación al personal encargado de adelantar los procesos de selección en los principios de la contratación estatal y ética profesional. </t>
  </si>
  <si>
    <t xml:space="preserve">D2O1: Realizar mesas individualizadas de trabajo en  caso de encontrase observaciones de fondo a los estudios y documentos previos de los procesos de selección  a adelantarsen. </t>
  </si>
  <si>
    <t xml:space="preserve">F2A1: Instructivos y circulares respecto a los procedimientos en cada modalidad de selección. </t>
  </si>
  <si>
    <t xml:space="preserve">D2O2: Realizar mesas individualizadas de trabajo con los funcionarios enlaces de las diferentes secretarías y dependencias de la administración departamental, con el fin de realizar socialización de las observaciones de fondo a los estudios y documentos previos realizadas por el personal de la Secretaría Jurídica y de Contratación. </t>
  </si>
  <si>
    <t>F2A2: Listas de chequeo para verificación de los documentos integrantes de los procesos de contratación al igual que la publicidad de los mismos en el Sistema Electrónico de Contratación Pública Colombia Compra Eficiente.</t>
  </si>
  <si>
    <t xml:space="preserve">F1O1: Actualización constante del personal encargado de adelantar los procesos de selección respecto de las directrices de la Agencia Nacional de Contratación Pública- Colombia Compra Eficiente. </t>
  </si>
  <si>
    <t xml:space="preserve">D1A1: Socializaciones y capacitaciones constantes en los cambios normativos en materia de contratación estatal al personal encargado de adelantar los procesos de selección. </t>
  </si>
  <si>
    <t xml:space="preserve">F1O2: Análisis de las observaciones presentadas a los proyectos de pliegos de condiciones, y en caso de encontrarsen fundamentadas proceder a realizar las modificaciones correspondientes en los pliegos de condiciones definitivos de los mismos. </t>
  </si>
  <si>
    <t xml:space="preserve">D1A2: Capacitaciones al personal en cargado de adelantar los procesos de selección en la normatividad en materia de contratación estatal, sus modificaciones y sanciones fiscales, disciplinarias y fiscales por el incumplimiento de la misma. </t>
  </si>
  <si>
    <t xml:space="preserve">F2O1:Circulares e instructivos referente a los procediemientos en cada uno de los procesos de selcción y expedición de pliegos de condiciones e invitaciones públicas claras con el fin de garantizar la participación de la ciudadanía en las diferentes etapas de los procesos de selección. </t>
  </si>
  <si>
    <t xml:space="preserve">D2A1:Capacitaciones en la elaboración de estudios y documentos previos de conformidad la normatividad vigente, enfatizando en las actualizaciones normativas. </t>
  </si>
  <si>
    <t xml:space="preserve">F2O2: Invitaciones públicas y pliegos de condiciones en los cuales se establezcan reglas claras para la participación de los futuros proponentes en las diferentes actuaciones de los procesos de selección, con el fin de que los mismos realicen las observaciones cuando a ellas encuentren lugar. </t>
  </si>
  <si>
    <t xml:space="preserve">D2A2:Realizar adendas a los procesos de selección, en el caso de recibir observaciones por partes de los participantes de los mismos, cuando después de analizadas se encuentren justificadas. </t>
  </si>
  <si>
    <t>D1O1: Realizar socialización de guia para el ejercicio de las funciones de supervisión e interventoría de los contratos suscritos por las entidades estatales expedido por la Agencia Nacional de Contratación Publica Colombia Compra Eficiente.</t>
  </si>
  <si>
    <t>F1A1: Realizar capacitaciones dirigidas a los supervisores e interventores respecto de las obligaciones técnicas, financieras, administrativas y contables en ejercicion de su rol de vigilancia y control de los contratos.</t>
  </si>
  <si>
    <t>D1O2: Capacitaciones sobre la normatividad en materia desupervisión e interventoría (Ley 1474 de 2011) y las sanciones por el cumplimiento parcial o no cumplimiento de las obligaciones que se deben ejercer en función de la labor de vigilancia y control.</t>
  </si>
  <si>
    <t>F1A2: Capacitaciones dirigidas a supervisores e interventores sobre las sanciones por el no cumplimento o cumpolimiento parcial de sus obligaciones.</t>
  </si>
  <si>
    <t xml:space="preserve">D2O1: Realizar controles al interior de las dependencías y secretarías de la administración departamental, referente a las designaciones de supervisiones realizadas a cada uno de sus funcionarios. </t>
  </si>
  <si>
    <t xml:space="preserve">F2A1:    Capacitaciones sobre el Capitulo VII. Supervisión e Interventoría de Contratos, del Manual de Contratación del Departamento del Quindío (Decreto 1060 de 2016). </t>
  </si>
  <si>
    <t>D202: Socialización de la normatividad vigente en matria de supervisión e interventoría, haciendo especial enfásis en lo establecido en el Artículo 82 del Manual de Contratación del Departamento del Quindío.</t>
  </si>
  <si>
    <t>F2A2: Socialización (capacitaciones y circulares) en relación con las prohibiciones de los supervisores e interventores en el ejercicio de sus obligacaciones.</t>
  </si>
  <si>
    <t xml:space="preserve">F1O1: Capacitaciones sobre supervisión e interventoría de contratos estatales, y las directrices de la Agencia Nacional de Contratación Pública Colombia Compra Eficiente frente a estos temas. </t>
  </si>
  <si>
    <t>D1A1: Realizar notificaciones ante la Secretaría Jurídica y de Contratación por parte de los supervisores e interventores, en el caso de presentarsen condiciones técnicas, económicas, de plazos de ejecución, sociales, ambientales o de calidad que afecten la ejecución de los contratos, con el fin de evitar incumplimientos contractuales.</t>
  </si>
  <si>
    <t>F1O2: Capacitaciones en supervisión e interventoría, al igual que referente a las sanciones por el incumplimiento de las obligaciones generadas en virtud de la labor de vigilancia y control de contratos estatales.</t>
  </si>
  <si>
    <t>D1A2: Capacitaciones sobre las prohibiciones de los supervisores e interventores en el ejercicio de sus funciones.</t>
  </si>
  <si>
    <t>F2O1: Capacitaciones sobre la normatividad, directrices de Colombia Compra Eficiente y el Manual de Contratación de Departamento del Quindío, en relación con la supervision e interventoría de contratos.</t>
  </si>
  <si>
    <t>D2A1:Realizar controles en el momento de la asignación de supervisiones, igualmente implementar controles durante de la ejecucuión de los contratos con el fin de detectar a tiempo condiciones técnicas, económicas, de plazos de ejecución, sociales, ambientales o de calidad que afecten la ejecución de los contratos.</t>
  </si>
  <si>
    <t>F2O2: Capacitaciones sobre las reglas para cumplir las funciones de supervisión e interventoría (Ley 1474 de 2011, Manual de Contratación del Departamento del Quindío) y las sanciones por el cumplimiento parcial o no cumplimiento de las mismas.</t>
  </si>
  <si>
    <t xml:space="preserve">D2A2:Controles en la designación de supervisiones con el fin de evitar conflictos de intereses. </t>
  </si>
  <si>
    <t xml:space="preserve">Direccionamiento de la adjudicación de un proceso contractual a personas (s) en particular para beneficio personal o favorecimiento a terceros. </t>
  </si>
  <si>
    <t>Posible</t>
  </si>
  <si>
    <t>GESTION JURIDICA Y CINTRACTUAL</t>
  </si>
  <si>
    <t>CATASTRÓFICO</t>
  </si>
  <si>
    <t>El titular de dirección de contratación por lo menos una vez cada cuatrimestre coordina la socialización del Manual de Contratación, con las diferentes secretarías y dependencias de la administración departamental. Se evidencia mediante las constancias de entrega de los instrumentos de socialización, envío a correos electrónicos y/o listas de asistencia.</t>
  </si>
  <si>
    <t xml:space="preserve">fuerte </t>
  </si>
  <si>
    <t>El titular de la jefatura de estudios previos y el abogado responsable de cada proceso, cuando analizado los estudios y documentos previos, detecte inconsistencias de fondo en los mismos realiza mesa individualizada de trabajo  con los funcionarios de la secretaría o dirección solicitante con el fin de socializar las observaciones encontradas para la realización de los ajustes correspondientes. Como evidencia se levanta acta de reunión o formato de remisión.</t>
  </si>
  <si>
    <t>El titular de dirección de contratación por lo menos una vez cada cuatrimestre coordina la realización de capacitación en temas inherentes a la contratación, haciendo especial enfásis en los cambios normativos, con las diferentes secretarías y dependencias de la administración departamental. Se evidencia mediante la convocatoria a las capacitaciones y listas de asistencia.</t>
  </si>
  <si>
    <t>El titular de la dirección de contratación por lo menos una vez cada cuatrimestre corrdina la realización de capacitación en temas inherentes y relacionados con la supervisión e interventoría de contratos estatales. Se evidencia mediante la convocatoria a las capacitaciones y listas de asistencia.</t>
  </si>
  <si>
    <t xml:space="preserve">El titular de la Secretaría Jurídica y de Contratación por lo menos dos veces cada cuatrimestre coordina la elaboración y socialización de circulares dirigidas a supervisores e interventores en temas inherentes a las labores que desempeñan en virtud de sus funciones de vigilancia y contro de contratos estatales. Se evidencia con las circulares expdidas y su constancia de socialización en las secretarías de la administración departamental. </t>
  </si>
  <si>
    <t>Los Entes de Control realicen los seguimientos de vigilancia y control</t>
  </si>
  <si>
    <t>Capacitación  a nuestros funcionarios y contratistas en Anticorrupcion</t>
  </si>
  <si>
    <t>R3. Favorecer a terceras personas violando el debido proceso de la actuacion disciplinaria</t>
  </si>
  <si>
    <t>CONTROL INTERNO DISCIPLINARIO</t>
  </si>
  <si>
    <t xml:space="preserve">D1O1: seguimiento periodico a los procesos por parte de la Procuraduria </t>
  </si>
  <si>
    <t>F1A1: Realizar seguimientos a la asistencia a capacitaciones programadas sobre Anticorrupcion</t>
  </si>
  <si>
    <t xml:space="preserve">D2O1: Capacitaciones sobre manejo documental, mínimo una vez al año, para todos los funcionarios y contratistas de la Oficina </t>
  </si>
  <si>
    <t xml:space="preserve">F2A1:    </t>
  </si>
  <si>
    <t xml:space="preserve">D3O1:Capacitacion por parte de los Entes de Control </t>
  </si>
  <si>
    <t>F1O1: Realizar seguimientos a la asistencia a capacitaciones programadas por los Entes de Control</t>
  </si>
  <si>
    <t>D1A1: Realizar seguimiento mensual a los términos de cada proceso</t>
  </si>
  <si>
    <t>F2O1:</t>
  </si>
  <si>
    <t>D2A1:Revisión trimestral por el supervisor con cada funcionario responsables para la revisión de expedientes.</t>
  </si>
  <si>
    <t>F2O2:</t>
  </si>
  <si>
    <t>D3A1:Verificacion de los Antecedentes del personal contratado</t>
  </si>
  <si>
    <t>La profesional universitaria verifica mensualmente el seguimiento a los terminos procesales, a traves del "cuadro de control de terminos en tramite". En caso de que no se pueda relizar el seguimiento, se designara un contratista para dicha supervision. Como evidencia se deja el cuadro de control de terminos en tramite, diligenciado en Excel.</t>
  </si>
  <si>
    <t>La profesional universitaria verifica mensualmente el seguimiento de las obligaciones del contratista, a traves del "Obligaciones de los Contratistas". En caso de que no se pueda relizar el seguimiento, se designara un contratista para dicha supervision. Como evidencia se deja el cuadro de seguimiento de las obligaciones de los contratistas, diligenciado en Excel.</t>
  </si>
  <si>
    <t>El auxiliar administrativo radicara cada queja presentada en la entidad, a traves del libro radicador de la oficina. En caso de que no se pueda relizar la radicacion, se designara a la profesional universitaria para dicha radicacion de quejas. Como evidencia se deja copias del libro radicador.</t>
  </si>
  <si>
    <t>La oficina de capacitaciones dispondra capacitaciones sobre el Codigo de Etica, o de cultura de legalidad y etica, una vez al año. En caso de que no se programe ninguna capacitaciones, le jefe de oficina socializara el codigo de etica con cada funcionario y contratista. Como evidencia se deja la lista de asistencia a la capacitacion.</t>
  </si>
  <si>
    <t xml:space="preserve"> Informes de Auditoria y/o seguimientos que no obedecen a la realidad. </t>
  </si>
  <si>
    <t>Plan Anticorrupcion y atencion al ciudadano, aplicación de la Ley 1712 de 2014.</t>
  </si>
  <si>
    <t>Personal profesional competente.</t>
  </si>
  <si>
    <t xml:space="preserve">Apología a la corrupción. </t>
  </si>
  <si>
    <t xml:space="preserve">R2. Informes de auditoria y seguimientos parcializados. </t>
  </si>
  <si>
    <t>CONTROL INTERNO DE GESTION</t>
  </si>
  <si>
    <t>D1O1:Aplicabilidad y cumplimiento a lo establecido en el Plan Anticorrupcion y Atencion al ciudadano y en la Ley 1712 de 2014.</t>
  </si>
  <si>
    <t>F1A1: Fortalecimiento del Plan de Capacitación institucional en asuntos inherentes a la corrupción.</t>
  </si>
  <si>
    <t xml:space="preserve">F1O1: Equipo auditor capacitado en auditorias y seguimientos. </t>
  </si>
  <si>
    <t>D1A1: concientizar a los dueños de los procesos sobre las faltas disciplinarias, fiscales y penales con razon a realizar malas practicas Administrativas.</t>
  </si>
  <si>
    <t>R2. Informes de auditoria y seguimientos parcializados.</t>
  </si>
  <si>
    <t>Informes de auditoria y seguimientos parcializados</t>
  </si>
  <si>
    <t xml:space="preserve">No Disminuye </t>
  </si>
  <si>
    <t xml:space="preserve">MAPA DE RIESGOS  DE CORRUPCIÓN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</si>
</sst>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x14ac:knownFonts="1">
    <font>
      <sz val="11"/>
      <color theme="1"/>
      <name val="Calibri"/>
      <family val="2"/>
      <scheme val="minor"/>
    </font>
    <font>
      <b/>
      <sz val="14"/>
      <color theme="1"/>
      <name val="Arial"/>
      <family val="2"/>
    </font>
    <font>
      <b/>
      <sz val="10"/>
      <name val="Arial"/>
      <family val="2"/>
    </font>
    <font>
      <sz val="10"/>
      <name val="Arial"/>
      <family val="2"/>
    </font>
    <font>
      <b/>
      <sz val="11"/>
      <color theme="1"/>
      <name val="Arial"/>
      <family val="2"/>
    </font>
    <font>
      <b/>
      <sz val="10"/>
      <color theme="0"/>
      <name val="Arial"/>
      <family val="2"/>
    </font>
    <font>
      <b/>
      <sz val="11"/>
      <color theme="0"/>
      <name val="Arial"/>
      <family val="2"/>
    </font>
    <font>
      <b/>
      <sz val="8"/>
      <color theme="0"/>
      <name val="Arial"/>
      <family val="2"/>
    </font>
    <font>
      <b/>
      <sz val="9"/>
      <color indexed="81"/>
      <name val="Tahoma"/>
      <family val="2"/>
    </font>
    <font>
      <sz val="9"/>
      <color indexed="81"/>
      <name val="Tahoma"/>
      <family val="2"/>
    </font>
    <font>
      <sz val="11"/>
      <color theme="1"/>
      <name val="Arial"/>
      <family val="2"/>
    </font>
    <font>
      <sz val="11"/>
      <name val="Arial"/>
      <family val="2"/>
    </font>
    <font>
      <sz val="10"/>
      <color theme="1"/>
      <name val="Arial"/>
      <family val="2"/>
    </font>
    <font>
      <sz val="10"/>
      <color rgb="FF000000"/>
      <name val="Arial"/>
      <family val="2"/>
    </font>
    <font>
      <b/>
      <sz val="10"/>
      <color theme="1"/>
      <name val="Arial"/>
      <family val="2"/>
    </font>
    <font>
      <sz val="11"/>
      <color theme="1"/>
      <name val="Calibri"/>
      <family val="2"/>
      <scheme val="minor"/>
    </font>
    <font>
      <b/>
      <sz val="11"/>
      <color rgb="FFFFFFFF"/>
      <name val="Arial"/>
      <family val="2"/>
    </font>
    <font>
      <sz val="11"/>
      <color rgb="FF000000"/>
      <name val="Arial"/>
      <family val="2"/>
    </font>
    <font>
      <sz val="11"/>
      <color rgb="FFFF0000"/>
      <name val="Arial"/>
      <family val="2"/>
    </font>
    <font>
      <b/>
      <sz val="11"/>
      <name val="Arial"/>
      <family val="2"/>
    </font>
    <font>
      <sz val="12"/>
      <color rgb="FF000000"/>
      <name val="Arial"/>
      <family val="2"/>
    </font>
    <font>
      <b/>
      <sz val="11"/>
      <color rgb="FFFF0000"/>
      <name val="Arial"/>
      <family val="2"/>
    </font>
    <font>
      <sz val="12"/>
      <color theme="1"/>
      <name val="Arial"/>
      <family val="2"/>
    </font>
    <font>
      <b/>
      <sz val="12"/>
      <color rgb="FFFFFFFF"/>
      <name val="Arial"/>
      <family val="2"/>
    </font>
    <font>
      <sz val="12"/>
      <name val="Arial"/>
      <family val="2"/>
    </font>
    <font>
      <b/>
      <sz val="12"/>
      <color rgb="FF000000"/>
      <name val="Arial"/>
      <family val="2"/>
    </font>
    <font>
      <sz val="11"/>
      <color rgb="FFFFFFFF"/>
      <name val="Arial"/>
      <family val="2"/>
    </font>
    <font>
      <b/>
      <sz val="12"/>
      <color theme="1"/>
      <name val="Arial"/>
      <family val="2"/>
    </font>
    <font>
      <b/>
      <sz val="8"/>
      <color theme="1"/>
      <name val="Arial"/>
      <family val="2"/>
    </font>
    <font>
      <sz val="9"/>
      <color theme="1"/>
      <name val="Arial"/>
      <family val="2"/>
    </font>
    <font>
      <sz val="8"/>
      <color theme="1"/>
      <name val="Arial"/>
      <family val="2"/>
    </font>
    <font>
      <sz val="8"/>
      <name val="Arial"/>
      <family val="2"/>
    </font>
    <font>
      <sz val="12"/>
      <color theme="1"/>
      <name val="Calibri"/>
      <family val="2"/>
      <scheme val="minor"/>
    </font>
    <font>
      <sz val="11"/>
      <color rgb="FF843C0C"/>
      <name val="Arial"/>
      <family val="2"/>
    </font>
    <font>
      <sz val="12"/>
      <color rgb="FFFF0000"/>
      <name val="Arial"/>
      <family val="2"/>
    </font>
    <font>
      <sz val="8"/>
      <color theme="1"/>
      <name val="Calibri"/>
      <family val="2"/>
      <scheme val="minor"/>
    </font>
    <font>
      <sz val="14"/>
      <name val="Calibri"/>
      <family val="2"/>
    </font>
    <font>
      <sz val="14"/>
      <color rgb="FF000000"/>
      <name val="Arial"/>
      <family val="2"/>
    </font>
    <font>
      <sz val="14"/>
      <name val="Arial"/>
      <family val="2"/>
    </font>
    <font>
      <b/>
      <sz val="12"/>
      <name val="Arial"/>
      <family val="2"/>
    </font>
    <font>
      <sz val="8"/>
      <color rgb="FF000000"/>
      <name val="Arial"/>
      <family val="2"/>
    </font>
  </fonts>
  <fills count="22">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843C0C"/>
        <bgColor indexed="64"/>
      </patternFill>
    </fill>
    <fill>
      <patternFill patternType="solid">
        <fgColor rgb="FFBFBFBF"/>
        <bgColor indexed="64"/>
      </patternFill>
    </fill>
    <fill>
      <patternFill patternType="solid">
        <fgColor rgb="FFD9D9D9"/>
        <bgColor indexed="64"/>
      </patternFill>
    </fill>
    <fill>
      <patternFill patternType="solid">
        <fgColor rgb="FFF2F2F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7E4C54"/>
        <bgColor indexed="64"/>
      </patternFill>
    </fill>
  </fills>
  <borders count="63">
    <border>
      <left/>
      <right/>
      <top/>
      <bottom/>
      <diagonal/>
    </border>
    <border>
      <left style="thin">
        <color theme="3"/>
      </left>
      <right style="thin">
        <color theme="3"/>
      </right>
      <top style="thin">
        <color theme="3"/>
      </top>
      <bottom style="thin">
        <color theme="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3"/>
      </left>
      <right style="thin">
        <color theme="3"/>
      </right>
      <top style="thin">
        <color theme="3"/>
      </top>
      <bottom/>
      <diagonal/>
    </border>
    <border>
      <left/>
      <right/>
      <top style="thin">
        <color indexed="64"/>
      </top>
      <bottom/>
      <diagonal/>
    </border>
    <border>
      <left/>
      <right style="thin">
        <color indexed="64"/>
      </right>
      <top style="thin">
        <color indexed="64"/>
      </top>
      <bottom/>
      <diagonal/>
    </border>
    <border>
      <left style="thin">
        <color theme="3"/>
      </left>
      <right style="thin">
        <color theme="3"/>
      </right>
      <top/>
      <bottom/>
      <diagonal/>
    </border>
    <border>
      <left style="thin">
        <color theme="3"/>
      </left>
      <right style="thin">
        <color theme="3"/>
      </right>
      <top/>
      <bottom style="thin">
        <color theme="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theme="3"/>
      </left>
      <right style="thin">
        <color indexed="64"/>
      </right>
      <top style="thin">
        <color indexed="64"/>
      </top>
      <bottom/>
      <diagonal/>
    </border>
    <border>
      <left style="thin">
        <color theme="3"/>
      </left>
      <right style="thin">
        <color indexed="64"/>
      </right>
      <top/>
      <bottom/>
      <diagonal/>
    </border>
    <border>
      <left style="thin">
        <color indexed="64"/>
      </left>
      <right style="thin">
        <color indexed="64"/>
      </right>
      <top/>
      <bottom/>
      <diagonal/>
    </border>
    <border>
      <left style="thin">
        <color theme="3"/>
      </left>
      <right style="thin">
        <color indexed="64"/>
      </right>
      <top/>
      <bottom style="thin">
        <color indexed="64"/>
      </bottom>
      <diagonal/>
    </border>
    <border>
      <left/>
      <right style="thin">
        <color theme="3"/>
      </right>
      <top/>
      <bottom/>
      <diagonal/>
    </border>
    <border>
      <left/>
      <right style="thin">
        <color theme="3"/>
      </right>
      <top style="thin">
        <color theme="3"/>
      </top>
      <bottom/>
      <diagonal/>
    </border>
    <border>
      <left/>
      <right style="thin">
        <color theme="3"/>
      </right>
      <top/>
      <bottom style="thin">
        <color theme="3"/>
      </bottom>
      <diagonal/>
    </border>
    <border>
      <left style="thin">
        <color indexed="64"/>
      </left>
      <right style="thin">
        <color indexed="64"/>
      </right>
      <top style="thin">
        <color theme="3"/>
      </top>
      <bottom/>
      <diagonal/>
    </border>
    <border>
      <left/>
      <right style="thin">
        <color theme="3"/>
      </right>
      <top style="thin">
        <color theme="3"/>
      </top>
      <bottom style="thin">
        <color theme="3"/>
      </bottom>
      <diagonal/>
    </border>
    <border>
      <left style="thin">
        <color theme="3"/>
      </left>
      <right style="thin">
        <color indexed="64"/>
      </right>
      <top style="thin">
        <color theme="3"/>
      </top>
      <bottom/>
      <diagonal/>
    </border>
    <border>
      <left style="thin">
        <color theme="3"/>
      </left>
      <right/>
      <top style="thin">
        <color theme="3"/>
      </top>
      <bottom style="thin">
        <color theme="3"/>
      </bottom>
      <diagonal/>
    </border>
    <border>
      <left/>
      <right/>
      <top style="thin">
        <color theme="3"/>
      </top>
      <bottom style="thin">
        <color theme="3"/>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top style="thin">
        <color indexed="64"/>
      </top>
      <bottom style="thin">
        <color indexed="64"/>
      </bottom>
      <diagonal/>
    </border>
    <border>
      <left style="medium">
        <color rgb="FFFFFFFF"/>
      </left>
      <right style="medium">
        <color rgb="FFFFFFFF"/>
      </right>
      <top style="medium">
        <color rgb="FFFFFFFF"/>
      </top>
      <bottom/>
      <diagonal/>
    </border>
    <border>
      <left style="medium">
        <color rgb="FFFFFFFF"/>
      </left>
      <right/>
      <top style="medium">
        <color rgb="FFFFFFFF"/>
      </top>
      <bottom/>
      <diagonal/>
    </border>
    <border>
      <left/>
      <right style="medium">
        <color rgb="FFFFFFFF"/>
      </right>
      <top style="medium">
        <color rgb="FFFFFFFF"/>
      </top>
      <bottom/>
      <diagonal/>
    </border>
    <border>
      <left style="medium">
        <color rgb="FFFFFFFF"/>
      </left>
      <right/>
      <top style="medium">
        <color rgb="FFFFFFFF"/>
      </top>
      <bottom style="thick">
        <color rgb="FFFFFFFF"/>
      </bottom>
      <diagonal/>
    </border>
    <border>
      <left/>
      <right style="medium">
        <color rgb="FFFFFFFF"/>
      </right>
      <top style="medium">
        <color rgb="FFFFFFFF"/>
      </top>
      <bottom style="thick">
        <color rgb="FFFFFFFF"/>
      </bottom>
      <diagonal/>
    </border>
    <border>
      <left style="medium">
        <color rgb="FFFFFFFF"/>
      </left>
      <right style="medium">
        <color rgb="FFFFFFFF"/>
      </right>
      <top/>
      <bottom style="thick">
        <color rgb="FFFFFFFF"/>
      </bottom>
      <diagonal/>
    </border>
    <border>
      <left style="medium">
        <color rgb="FFFFFFFF"/>
      </left>
      <right/>
      <top/>
      <bottom style="thick">
        <color rgb="FFFFFFFF"/>
      </bottom>
      <diagonal/>
    </border>
    <border>
      <left/>
      <right style="thick">
        <color rgb="FFFFFFFF"/>
      </right>
      <top/>
      <bottom style="thick">
        <color rgb="FFFFFFFF"/>
      </bottom>
      <diagonal/>
    </border>
    <border>
      <left style="thick">
        <color rgb="FFFFFFFF"/>
      </left>
      <right style="medium">
        <color rgb="FFFFFFFF"/>
      </right>
      <top style="thick">
        <color rgb="FFFFFFFF"/>
      </top>
      <bottom style="medium">
        <color rgb="FFFFFFFF"/>
      </bottom>
      <diagonal/>
    </border>
    <border>
      <left style="medium">
        <color rgb="FFFFFFFF"/>
      </left>
      <right/>
      <top style="thick">
        <color rgb="FFFFFFFF"/>
      </top>
      <bottom style="medium">
        <color rgb="FFFFFFFF"/>
      </bottom>
      <diagonal/>
    </border>
    <border>
      <left/>
      <right style="medium">
        <color rgb="FFFFFFFF"/>
      </right>
      <top style="thick">
        <color rgb="FFFFFFFF"/>
      </top>
      <bottom style="medium">
        <color rgb="FFFFFFFF"/>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top style="medium">
        <color rgb="FFFFFFFF"/>
      </top>
      <bottom/>
      <diagonal/>
    </border>
    <border>
      <left style="medium">
        <color rgb="FFFFFFFF"/>
      </left>
      <right/>
      <top/>
      <bottom/>
      <diagonal/>
    </border>
    <border>
      <left/>
      <right/>
      <top style="medium">
        <color rgb="FFFFFFFF"/>
      </top>
      <bottom style="medium">
        <color rgb="FFFFFFFF"/>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right style="medium">
        <color rgb="FFFFFFFF"/>
      </right>
      <top style="thick">
        <color rgb="FFFFFFFF"/>
      </top>
      <bottom/>
      <diagonal/>
    </border>
    <border>
      <left style="medium">
        <color rgb="FFFFFFFF"/>
      </left>
      <right style="medium">
        <color rgb="FFFFFFFF"/>
      </right>
      <top style="thick">
        <color rgb="FFFFFFFF"/>
      </top>
      <bottom/>
      <diagonal/>
    </border>
    <border>
      <left/>
      <right style="medium">
        <color rgb="FFFFFFFF"/>
      </right>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left/>
      <right style="medium">
        <color rgb="FFFFFFFF"/>
      </right>
      <top/>
      <bottom/>
      <diagonal/>
    </border>
    <border>
      <left/>
      <right style="medium">
        <color rgb="FFFFFFFF"/>
      </right>
      <top/>
      <bottom style="thick">
        <color rgb="FFFFFFFF"/>
      </bottom>
      <diagonal/>
    </border>
    <border>
      <left style="thin">
        <color indexed="64"/>
      </left>
      <right style="thin">
        <color theme="3"/>
      </right>
      <top style="thin">
        <color theme="3"/>
      </top>
      <bottom/>
      <diagonal/>
    </border>
    <border>
      <left style="thin">
        <color indexed="64"/>
      </left>
      <right style="thin">
        <color theme="3"/>
      </right>
      <top/>
      <bottom style="thin">
        <color theme="3"/>
      </bottom>
      <diagonal/>
    </border>
    <border>
      <left style="thin">
        <color indexed="64"/>
      </left>
      <right/>
      <top style="thin">
        <color indexed="64"/>
      </top>
      <bottom style="medium">
        <color rgb="FFFFFFFF"/>
      </bottom>
      <diagonal/>
    </border>
    <border>
      <left/>
      <right style="thin">
        <color indexed="64"/>
      </right>
      <top style="thin">
        <color indexed="64"/>
      </top>
      <bottom style="medium">
        <color rgb="FFFFFFFF"/>
      </bottom>
      <diagonal/>
    </border>
    <border>
      <left style="thin">
        <color indexed="64"/>
      </left>
      <right style="thin">
        <color theme="3"/>
      </right>
      <top/>
      <bottom/>
      <diagonal/>
    </border>
    <border>
      <left style="thin">
        <color indexed="64"/>
      </left>
      <right style="thin">
        <color theme="3"/>
      </right>
      <top style="thin">
        <color indexed="64"/>
      </top>
      <bottom style="thin">
        <color indexed="64"/>
      </bottom>
      <diagonal/>
    </border>
    <border>
      <left style="thin">
        <color theme="3"/>
      </left>
      <right style="thin">
        <color indexed="64"/>
      </right>
      <top style="thin">
        <color indexed="64"/>
      </top>
      <bottom style="thin">
        <color indexed="64"/>
      </bottom>
      <diagonal/>
    </border>
  </borders>
  <cellStyleXfs count="3">
    <xf numFmtId="0" fontId="0" fillId="0" borderId="0"/>
    <xf numFmtId="0" fontId="15" fillId="0" borderId="0"/>
    <xf numFmtId="0" fontId="32" fillId="0" borderId="0"/>
  </cellStyleXfs>
  <cellXfs count="441">
    <xf numFmtId="0" fontId="0" fillId="0" borderId="0" xfId="0"/>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3" fillId="0" borderId="10" xfId="0" applyFont="1" applyFill="1" applyBorder="1" applyAlignment="1">
      <alignment horizontal="justify" vertical="center" wrapText="1"/>
    </xf>
    <xf numFmtId="0" fontId="12" fillId="0" borderId="10" xfId="0" applyFont="1" applyFill="1" applyBorder="1" applyAlignment="1">
      <alignment horizontal="justify" vertical="center" wrapText="1"/>
    </xf>
    <xf numFmtId="0" fontId="12" fillId="0" borderId="10" xfId="0" quotePrefix="1" applyFont="1" applyFill="1" applyBorder="1" applyAlignment="1">
      <alignment horizontal="justify" vertical="center" wrapText="1"/>
    </xf>
    <xf numFmtId="0" fontId="0" fillId="0" borderId="0" xfId="0" applyAlignment="1">
      <alignment horizontal="center"/>
    </xf>
    <xf numFmtId="0" fontId="12" fillId="0" borderId="11" xfId="0" applyFont="1" applyFill="1" applyBorder="1" applyAlignment="1">
      <alignment horizontal="center" vertical="center" wrapText="1"/>
    </xf>
    <xf numFmtId="0" fontId="12" fillId="2" borderId="10" xfId="0" applyFont="1" applyFill="1" applyBorder="1" applyAlignment="1">
      <alignment horizontal="justify" vertical="center" wrapText="1"/>
    </xf>
    <xf numFmtId="0" fontId="12" fillId="0" borderId="15" xfId="0" applyFont="1" applyFill="1" applyBorder="1" applyAlignment="1">
      <alignment horizontal="center" vertical="center" wrapText="1"/>
    </xf>
    <xf numFmtId="0" fontId="3" fillId="0" borderId="10" xfId="0" applyFont="1" applyFill="1" applyBorder="1" applyAlignment="1">
      <alignment horizontal="justify" vertical="center"/>
    </xf>
    <xf numFmtId="0" fontId="3" fillId="0" borderId="10" xfId="0" applyFont="1" applyFill="1" applyBorder="1" applyAlignment="1">
      <alignment horizontal="center" vertical="center" wrapText="1"/>
    </xf>
    <xf numFmtId="0" fontId="3" fillId="0" borderId="10" xfId="0" applyFont="1" applyFill="1" applyBorder="1" applyAlignment="1">
      <alignment horizontal="center" vertical="center"/>
    </xf>
    <xf numFmtId="0" fontId="13" fillId="0" borderId="10" xfId="0" applyFont="1" applyFill="1" applyBorder="1" applyAlignment="1">
      <alignment horizontal="justify" vertical="center" wrapText="1"/>
    </xf>
    <xf numFmtId="0" fontId="3" fillId="2" borderId="10" xfId="0" applyFont="1" applyFill="1" applyBorder="1" applyAlignment="1">
      <alignment horizontal="justify" vertical="center" wrapText="1"/>
    </xf>
    <xf numFmtId="0" fontId="12" fillId="0" borderId="12" xfId="0" applyFont="1" applyFill="1" applyBorder="1" applyAlignment="1">
      <alignment horizontal="justify" vertical="center" wrapText="1"/>
    </xf>
    <xf numFmtId="0" fontId="12" fillId="0" borderId="0" xfId="0" applyFont="1" applyAlignment="1">
      <alignment vertical="center"/>
    </xf>
    <xf numFmtId="0" fontId="12" fillId="0" borderId="21" xfId="0" applyFont="1" applyBorder="1" applyAlignment="1">
      <alignment vertical="center"/>
    </xf>
    <xf numFmtId="0" fontId="12" fillId="0" borderId="11" xfId="0" applyFont="1" applyFill="1" applyBorder="1" applyAlignment="1">
      <alignment horizontal="center" vertical="center" wrapText="1"/>
    </xf>
    <xf numFmtId="0" fontId="3" fillId="0" borderId="11" xfId="0" applyFont="1" applyFill="1" applyBorder="1" applyAlignment="1">
      <alignment horizontal="justify" vertical="center" wrapText="1"/>
    </xf>
    <xf numFmtId="0" fontId="12" fillId="0" borderId="11" xfId="0" applyFont="1" applyFill="1" applyBorder="1" applyAlignment="1">
      <alignment horizontal="center" vertical="center"/>
    </xf>
    <xf numFmtId="14" fontId="12" fillId="0" borderId="11" xfId="0" applyNumberFormat="1" applyFont="1" applyFill="1" applyBorder="1" applyAlignment="1">
      <alignment horizontal="center" vertical="center"/>
    </xf>
    <xf numFmtId="0" fontId="12" fillId="0" borderId="9" xfId="0" applyFont="1" applyFill="1" applyBorder="1" applyAlignment="1">
      <alignment horizontal="justify" vertical="center" wrapText="1"/>
    </xf>
    <xf numFmtId="0" fontId="12" fillId="0" borderId="11" xfId="0" applyFont="1" applyFill="1" applyBorder="1" applyAlignment="1">
      <alignment horizontal="justify" vertical="center" wrapText="1"/>
    </xf>
    <xf numFmtId="0" fontId="12" fillId="0" borderId="11" xfId="0" quotePrefix="1" applyFont="1" applyFill="1" applyBorder="1" applyAlignment="1">
      <alignment horizontal="justify" vertical="center" wrapText="1"/>
    </xf>
    <xf numFmtId="0" fontId="12" fillId="0" borderId="15" xfId="0" applyFont="1" applyFill="1" applyBorder="1" applyAlignment="1">
      <alignment horizontal="justify" vertical="center" wrapText="1"/>
    </xf>
    <xf numFmtId="0" fontId="12" fillId="0" borderId="10" xfId="0" applyFont="1" applyBorder="1" applyAlignment="1">
      <alignment horizontal="center" vertical="center"/>
    </xf>
    <xf numFmtId="0" fontId="12" fillId="0" borderId="0" xfId="0" applyFont="1"/>
    <xf numFmtId="0" fontId="12" fillId="0" borderId="10" xfId="0" applyFont="1" applyFill="1" applyBorder="1" applyAlignment="1">
      <alignment horizontal="center" vertical="center" wrapText="1"/>
    </xf>
    <xf numFmtId="14" fontId="12" fillId="0" borderId="10" xfId="0" applyNumberFormat="1" applyFont="1" applyFill="1" applyBorder="1" applyAlignment="1">
      <alignment horizontal="center" vertical="center"/>
    </xf>
    <xf numFmtId="0" fontId="0" fillId="0" borderId="0" xfId="0" applyAlignment="1">
      <alignment vertical="center"/>
    </xf>
    <xf numFmtId="0" fontId="12" fillId="0" borderId="10" xfId="0" applyFont="1" applyBorder="1" applyAlignment="1">
      <alignment horizontal="justify" vertical="center" wrapText="1"/>
    </xf>
    <xf numFmtId="0" fontId="13" fillId="0" borderId="0" xfId="0" applyFont="1" applyAlignment="1">
      <alignment horizontal="justify" vertical="center" wrapText="1"/>
    </xf>
    <xf numFmtId="0" fontId="13" fillId="0" borderId="10" xfId="0" applyFont="1" applyBorder="1" applyAlignment="1">
      <alignment horizontal="justify" vertical="center" wrapText="1"/>
    </xf>
    <xf numFmtId="0" fontId="12" fillId="0" borderId="0" xfId="0" applyFont="1" applyAlignment="1">
      <alignment horizontal="justify" vertical="center" wrapText="1"/>
    </xf>
    <xf numFmtId="0" fontId="12" fillId="0" borderId="10" xfId="0" applyFont="1" applyBorder="1" applyAlignment="1">
      <alignment horizontal="justify" vertical="center"/>
    </xf>
    <xf numFmtId="14" fontId="3" fillId="0" borderId="10" xfId="0" applyNumberFormat="1" applyFont="1" applyFill="1" applyBorder="1" applyAlignment="1">
      <alignment horizontal="center" vertical="center"/>
    </xf>
    <xf numFmtId="14" fontId="12" fillId="0" borderId="10" xfId="0" applyNumberFormat="1" applyFont="1" applyBorder="1" applyAlignment="1">
      <alignment horizontal="center" vertical="center"/>
    </xf>
    <xf numFmtId="0" fontId="10" fillId="0" borderId="0" xfId="0" applyFont="1" applyAlignment="1">
      <alignment vertical="center"/>
    </xf>
    <xf numFmtId="0" fontId="16" fillId="4" borderId="10" xfId="0" applyFont="1" applyFill="1" applyBorder="1" applyAlignment="1">
      <alignment horizontal="left" vertical="center" wrapText="1" readingOrder="1"/>
    </xf>
    <xf numFmtId="0" fontId="17" fillId="5" borderId="10" xfId="0" applyFont="1" applyFill="1" applyBorder="1" applyAlignment="1">
      <alignment horizontal="justify" vertical="center" wrapText="1" readingOrder="1"/>
    </xf>
    <xf numFmtId="0" fontId="17" fillId="5" borderId="10" xfId="0" applyFont="1" applyFill="1" applyBorder="1" applyAlignment="1">
      <alignment horizontal="left" vertical="center" wrapText="1"/>
    </xf>
    <xf numFmtId="0" fontId="10" fillId="0" borderId="0" xfId="0" applyFont="1" applyAlignment="1">
      <alignment horizontal="center" vertical="center"/>
    </xf>
    <xf numFmtId="0" fontId="10" fillId="0" borderId="0" xfId="0" applyFont="1"/>
    <xf numFmtId="0" fontId="16" fillId="4" borderId="10" xfId="0" applyFont="1" applyFill="1" applyBorder="1" applyAlignment="1">
      <alignment horizontal="left" vertical="top" wrapText="1" readingOrder="1"/>
    </xf>
    <xf numFmtId="0" fontId="17" fillId="6" borderId="10" xfId="0" applyFont="1" applyFill="1" applyBorder="1" applyAlignment="1">
      <alignment horizontal="justify" vertical="top" wrapText="1" readingOrder="1"/>
    </xf>
    <xf numFmtId="0" fontId="16" fillId="4" borderId="10" xfId="0" applyFont="1" applyFill="1" applyBorder="1" applyAlignment="1">
      <alignment horizontal="justify" vertical="top" wrapText="1" readingOrder="1"/>
    </xf>
    <xf numFmtId="0" fontId="16" fillId="4" borderId="25" xfId="0" applyFont="1" applyFill="1" applyBorder="1" applyAlignment="1">
      <alignment horizontal="center" vertical="center" wrapText="1" readingOrder="1"/>
    </xf>
    <xf numFmtId="0" fontId="20" fillId="6" borderId="26" xfId="0" applyFont="1" applyFill="1" applyBorder="1" applyAlignment="1">
      <alignment horizontal="center" vertical="center" wrapText="1" readingOrder="1"/>
    </xf>
    <xf numFmtId="0" fontId="20" fillId="6" borderId="27" xfId="0" applyFont="1" applyFill="1" applyBorder="1" applyAlignment="1">
      <alignment horizontal="left" vertical="center" wrapText="1" readingOrder="1"/>
    </xf>
    <xf numFmtId="0" fontId="20" fillId="6" borderId="27" xfId="0" applyFont="1" applyFill="1" applyBorder="1" applyAlignment="1">
      <alignment vertical="center" wrapText="1" readingOrder="1"/>
    </xf>
    <xf numFmtId="0" fontId="20" fillId="6" borderId="26" xfId="0" applyFont="1" applyFill="1" applyBorder="1" applyAlignment="1">
      <alignment horizontal="left" vertical="center" wrapText="1" readingOrder="1"/>
    </xf>
    <xf numFmtId="1" fontId="20" fillId="6" borderId="26" xfId="0" applyNumberFormat="1" applyFont="1" applyFill="1" applyBorder="1" applyAlignment="1">
      <alignment horizontal="center" vertical="center" wrapText="1" readingOrder="1"/>
    </xf>
    <xf numFmtId="1" fontId="21" fillId="6" borderId="26" xfId="0" applyNumberFormat="1" applyFont="1" applyFill="1" applyBorder="1" applyAlignment="1">
      <alignment horizontal="center" vertical="center" wrapText="1" readingOrder="1"/>
    </xf>
    <xf numFmtId="0" fontId="23" fillId="4" borderId="37" xfId="0" applyFont="1" applyFill="1" applyBorder="1" applyAlignment="1">
      <alignment horizontal="center" vertical="center" wrapText="1" readingOrder="1"/>
    </xf>
    <xf numFmtId="0" fontId="23" fillId="4" borderId="26" xfId="0" applyFont="1" applyFill="1" applyBorder="1" applyAlignment="1">
      <alignment horizontal="center" vertical="center" wrapText="1" readingOrder="1"/>
    </xf>
    <xf numFmtId="0" fontId="20" fillId="6" borderId="26" xfId="0" applyFont="1" applyFill="1" applyBorder="1" applyAlignment="1">
      <alignment horizontal="justify" vertical="center" wrapText="1" readingOrder="1"/>
    </xf>
    <xf numFmtId="0" fontId="20" fillId="6" borderId="27" xfId="0" applyFont="1" applyFill="1" applyBorder="1" applyAlignment="1">
      <alignment horizontal="right" vertical="center" wrapText="1" readingOrder="1"/>
    </xf>
    <xf numFmtId="0" fontId="24" fillId="6" borderId="27" xfId="0" applyFont="1" applyFill="1" applyBorder="1" applyAlignment="1">
      <alignment vertical="top" wrapText="1"/>
    </xf>
    <xf numFmtId="0" fontId="20" fillId="6" borderId="27" xfId="0" applyFont="1" applyFill="1" applyBorder="1" applyAlignment="1">
      <alignment horizontal="center" vertical="center" wrapText="1" readingOrder="1"/>
    </xf>
    <xf numFmtId="0" fontId="24" fillId="6" borderId="27" xfId="0" applyFont="1" applyFill="1" applyBorder="1" applyAlignment="1">
      <alignment horizontal="right" vertical="top" wrapText="1"/>
    </xf>
    <xf numFmtId="0" fontId="20" fillId="6" borderId="29" xfId="0" applyFont="1" applyFill="1" applyBorder="1" applyAlignment="1">
      <alignment horizontal="center" vertical="center" wrapText="1" readingOrder="1"/>
    </xf>
    <xf numFmtId="0" fontId="24" fillId="6" borderId="29" xfId="0" applyFont="1" applyFill="1" applyBorder="1" applyAlignment="1">
      <alignment horizontal="right" vertical="top" wrapText="1"/>
    </xf>
    <xf numFmtId="0" fontId="20" fillId="6" borderId="29" xfId="0" applyFont="1" applyFill="1" applyBorder="1" applyAlignment="1">
      <alignment horizontal="left" vertical="center" wrapText="1" readingOrder="1"/>
    </xf>
    <xf numFmtId="0" fontId="24" fillId="6" borderId="29" xfId="0" applyFont="1" applyFill="1" applyBorder="1" applyAlignment="1">
      <alignment vertical="top" wrapText="1"/>
    </xf>
    <xf numFmtId="0" fontId="20" fillId="0" borderId="30" xfId="0" applyFont="1" applyFill="1" applyBorder="1" applyAlignment="1">
      <alignment horizontal="center" vertical="center" wrapText="1" readingOrder="1"/>
    </xf>
    <xf numFmtId="0" fontId="20" fillId="0" borderId="42" xfId="0" applyFont="1" applyFill="1" applyBorder="1" applyAlignment="1">
      <alignment horizontal="justify" vertical="center" wrapText="1" readingOrder="1"/>
    </xf>
    <xf numFmtId="0" fontId="24" fillId="0" borderId="0" xfId="0" applyFont="1" applyFill="1" applyBorder="1" applyAlignment="1">
      <alignment vertical="top" wrapText="1"/>
    </xf>
    <xf numFmtId="0" fontId="20" fillId="0" borderId="0" xfId="0" applyFont="1" applyFill="1" applyBorder="1" applyAlignment="1">
      <alignment horizontal="left" vertical="center" wrapText="1" readingOrder="1"/>
    </xf>
    <xf numFmtId="0" fontId="0" fillId="0" borderId="0" xfId="0" applyAlignment="1">
      <alignment horizontal="center" vertical="center"/>
    </xf>
    <xf numFmtId="0" fontId="27" fillId="9" borderId="1" xfId="0" applyFont="1" applyFill="1" applyBorder="1" applyAlignment="1">
      <alignment horizontal="center" vertical="center" wrapText="1"/>
    </xf>
    <xf numFmtId="0" fontId="11" fillId="17" borderId="1" xfId="0" applyFont="1" applyFill="1" applyBorder="1" applyAlignment="1">
      <alignment horizontal="center" vertical="center" wrapText="1" readingOrder="1"/>
    </xf>
    <xf numFmtId="0" fontId="28" fillId="18" borderId="6" xfId="0" applyFont="1" applyFill="1" applyBorder="1" applyAlignment="1">
      <alignment horizontal="center" vertical="center"/>
    </xf>
    <xf numFmtId="0" fontId="28" fillId="18" borderId="9" xfId="0" applyFont="1" applyFill="1" applyBorder="1" applyAlignment="1">
      <alignment horizontal="center" vertical="center"/>
    </xf>
    <xf numFmtId="0" fontId="28" fillId="18" borderId="9" xfId="0" applyFont="1" applyFill="1" applyBorder="1" applyAlignment="1">
      <alignment horizontal="center" vertical="center" wrapText="1"/>
    </xf>
    <xf numFmtId="0" fontId="28" fillId="18" borderId="47" xfId="0" applyFont="1" applyFill="1" applyBorder="1" applyAlignment="1">
      <alignment horizontal="center" vertical="center" wrapText="1"/>
    </xf>
    <xf numFmtId="0" fontId="14" fillId="18" borderId="1" xfId="0" applyFont="1" applyFill="1" applyBorder="1" applyAlignment="1">
      <alignment horizontal="center" vertical="center"/>
    </xf>
    <xf numFmtId="0" fontId="14" fillId="18" borderId="23" xfId="0" applyFont="1" applyFill="1" applyBorder="1" applyAlignment="1">
      <alignment horizontal="center" vertical="center"/>
    </xf>
    <xf numFmtId="0" fontId="4" fillId="0" borderId="0" xfId="0" applyFont="1" applyAlignment="1">
      <alignment horizontal="center"/>
    </xf>
    <xf numFmtId="0" fontId="20" fillId="6" borderId="29" xfId="0" applyFont="1" applyFill="1" applyBorder="1" applyAlignment="1">
      <alignment horizontal="right" vertical="center" wrapText="1" readingOrder="1"/>
    </xf>
    <xf numFmtId="0" fontId="10" fillId="0" borderId="10" xfId="0" applyFont="1" applyBorder="1" applyAlignment="1">
      <alignment horizontal="center" vertical="center"/>
    </xf>
    <xf numFmtId="0" fontId="30" fillId="0" borderId="10" xfId="0" applyFont="1" applyBorder="1" applyAlignment="1">
      <alignment horizontal="center" vertical="center"/>
    </xf>
    <xf numFmtId="0" fontId="31" fillId="0" borderId="10" xfId="0" applyFont="1" applyFill="1" applyBorder="1" applyAlignment="1">
      <alignment horizontal="justify" vertical="center" wrapText="1"/>
    </xf>
    <xf numFmtId="0" fontId="30" fillId="0" borderId="10" xfId="0" applyFont="1" applyFill="1" applyBorder="1" applyAlignment="1">
      <alignment horizontal="justify" vertical="center" wrapText="1"/>
    </xf>
    <xf numFmtId="0" fontId="30" fillId="0" borderId="11" xfId="0" applyFont="1" applyBorder="1" applyAlignment="1">
      <alignment horizontal="center" vertical="center"/>
    </xf>
    <xf numFmtId="0" fontId="16" fillId="4" borderId="10" xfId="0" applyFont="1" applyFill="1" applyBorder="1" applyAlignment="1">
      <alignment horizontal="center" vertical="center" wrapText="1" readingOrder="1"/>
    </xf>
    <xf numFmtId="0" fontId="16" fillId="4" borderId="10" xfId="0" applyFont="1" applyFill="1" applyBorder="1" applyAlignment="1">
      <alignment horizontal="center" vertical="top" wrapText="1" readingOrder="1"/>
    </xf>
    <xf numFmtId="0" fontId="17" fillId="6" borderId="27" xfId="0" applyFont="1" applyFill="1" applyBorder="1" applyAlignment="1">
      <alignment horizontal="justify" vertical="center" wrapText="1" readingOrder="1"/>
    </xf>
    <xf numFmtId="0" fontId="22" fillId="0" borderId="45" xfId="0" applyFont="1" applyBorder="1" applyAlignment="1">
      <alignment horizontal="center" vertical="center" wrapText="1"/>
    </xf>
    <xf numFmtId="0" fontId="17" fillId="2" borderId="10" xfId="1" applyFont="1" applyFill="1" applyBorder="1" applyAlignment="1">
      <alignment horizontal="center" vertical="top" wrapText="1" readingOrder="1"/>
    </xf>
    <xf numFmtId="0" fontId="17" fillId="2" borderId="10" xfId="1" applyFont="1" applyFill="1" applyBorder="1" applyAlignment="1">
      <alignment horizontal="justify" vertical="top" wrapText="1" readingOrder="1"/>
    </xf>
    <xf numFmtId="0" fontId="19" fillId="19" borderId="10" xfId="1" applyFont="1" applyFill="1" applyBorder="1" applyAlignment="1">
      <alignment horizontal="center" vertical="top" wrapText="1" readingOrder="1"/>
    </xf>
    <xf numFmtId="0" fontId="17" fillId="2" borderId="10" xfId="1" applyFont="1" applyFill="1" applyBorder="1" applyAlignment="1">
      <alignment horizontal="center" vertical="center" wrapText="1"/>
    </xf>
    <xf numFmtId="0" fontId="17" fillId="2" borderId="10" xfId="1" applyFont="1" applyFill="1" applyBorder="1" applyAlignment="1">
      <alignment horizontal="justify" vertical="top" wrapText="1"/>
    </xf>
    <xf numFmtId="0" fontId="17" fillId="18" borderId="10" xfId="0" applyFont="1" applyFill="1" applyBorder="1" applyAlignment="1">
      <alignment horizontal="left" vertical="center" wrapText="1" readingOrder="1"/>
    </xf>
    <xf numFmtId="0" fontId="17" fillId="18" borderId="10" xfId="0" applyNumberFormat="1" applyFont="1" applyFill="1" applyBorder="1" applyAlignment="1">
      <alignment horizontal="left" vertical="center" wrapText="1" readingOrder="1"/>
    </xf>
    <xf numFmtId="0" fontId="17" fillId="18" borderId="10" xfId="0" applyFont="1" applyFill="1" applyBorder="1" applyAlignment="1">
      <alignment horizontal="justify" vertical="center" wrapText="1" readingOrder="1"/>
    </xf>
    <xf numFmtId="0" fontId="17" fillId="18" borderId="10" xfId="0" applyFont="1" applyFill="1" applyBorder="1" applyAlignment="1">
      <alignment horizontal="left" vertical="center" wrapText="1"/>
    </xf>
    <xf numFmtId="0" fontId="3" fillId="18" borderId="10" xfId="0" applyFont="1" applyFill="1" applyBorder="1" applyAlignment="1">
      <alignment horizontal="justify" vertical="center" wrapText="1" readingOrder="1"/>
    </xf>
    <xf numFmtId="0" fontId="13" fillId="18" borderId="10" xfId="0" applyFont="1" applyFill="1" applyBorder="1" applyAlignment="1">
      <alignment horizontal="justify" vertical="center" wrapText="1"/>
    </xf>
    <xf numFmtId="0" fontId="12" fillId="18" borderId="10" xfId="2" applyFont="1" applyFill="1" applyBorder="1" applyAlignment="1">
      <alignment horizontal="justify" vertical="top" wrapText="1"/>
    </xf>
    <xf numFmtId="0" fontId="12" fillId="2" borderId="10" xfId="2" applyFont="1" applyFill="1" applyBorder="1" applyAlignment="1">
      <alignment horizontal="justify" vertical="top" wrapText="1"/>
    </xf>
    <xf numFmtId="0" fontId="12" fillId="18" borderId="10" xfId="2" applyFont="1" applyFill="1" applyBorder="1" applyAlignment="1">
      <alignment horizontal="justify" vertical="center" wrapText="1"/>
    </xf>
    <xf numFmtId="0" fontId="12" fillId="18" borderId="10" xfId="2" applyFont="1" applyFill="1" applyBorder="1" applyAlignment="1">
      <alignment horizontal="justify" vertical="center"/>
    </xf>
    <xf numFmtId="0" fontId="12" fillId="2" borderId="10" xfId="2" applyFont="1" applyFill="1" applyBorder="1" applyAlignment="1">
      <alignment horizontal="justify" vertical="center"/>
    </xf>
    <xf numFmtId="0" fontId="12" fillId="2" borderId="10" xfId="2" applyFont="1" applyFill="1" applyBorder="1" applyAlignment="1">
      <alignment horizontal="justify" vertical="center" wrapText="1"/>
    </xf>
    <xf numFmtId="0" fontId="12" fillId="2" borderId="10" xfId="2" applyFont="1" applyFill="1" applyBorder="1" applyAlignment="1">
      <alignment horizontal="justify"/>
    </xf>
    <xf numFmtId="0" fontId="10" fillId="2" borderId="10" xfId="2" applyFont="1" applyFill="1" applyBorder="1" applyAlignment="1">
      <alignment horizontal="center" vertical="center"/>
    </xf>
    <xf numFmtId="164" fontId="10" fillId="2" borderId="10" xfId="2" applyNumberFormat="1" applyFont="1" applyFill="1" applyBorder="1" applyAlignment="1">
      <alignment horizontal="center" vertical="center"/>
    </xf>
    <xf numFmtId="0" fontId="33" fillId="7" borderId="10" xfId="0" applyFont="1" applyFill="1" applyBorder="1" applyAlignment="1">
      <alignment horizontal="center" vertical="center" wrapText="1" readingOrder="1"/>
    </xf>
    <xf numFmtId="1" fontId="33" fillId="7" borderId="10" xfId="0" applyNumberFormat="1" applyFont="1" applyFill="1" applyBorder="1" applyAlignment="1">
      <alignment horizontal="center" vertical="center" wrapText="1" readingOrder="1"/>
    </xf>
    <xf numFmtId="0" fontId="17" fillId="7" borderId="10" xfId="0" applyFont="1" applyFill="1" applyBorder="1" applyAlignment="1">
      <alignment horizontal="center" vertical="center" wrapText="1" readingOrder="1"/>
    </xf>
    <xf numFmtId="0" fontId="11" fillId="7" borderId="3" xfId="0" applyFont="1" applyFill="1" applyBorder="1" applyAlignment="1">
      <alignment horizontal="center" vertical="center" wrapText="1" readingOrder="1"/>
    </xf>
    <xf numFmtId="0" fontId="11" fillId="7" borderId="6" xfId="0" applyFont="1" applyFill="1" applyBorder="1" applyAlignment="1">
      <alignment horizontal="center" vertical="center" wrapText="1" readingOrder="1"/>
    </xf>
    <xf numFmtId="0" fontId="11" fillId="7" borderId="21" xfId="0" applyFont="1" applyFill="1" applyBorder="1" applyAlignment="1">
      <alignment horizontal="center" vertical="center" wrapText="1" readingOrder="1"/>
    </xf>
    <xf numFmtId="0" fontId="11" fillId="18" borderId="10" xfId="2" applyFont="1" applyFill="1" applyBorder="1" applyAlignment="1">
      <alignment horizontal="center" vertical="center"/>
    </xf>
    <xf numFmtId="0" fontId="11" fillId="2" borderId="10" xfId="2" applyFont="1" applyFill="1" applyBorder="1" applyAlignment="1">
      <alignment horizontal="center" vertical="center"/>
    </xf>
    <xf numFmtId="0" fontId="23" fillId="4" borderId="10" xfId="0" applyFont="1" applyFill="1" applyBorder="1" applyAlignment="1">
      <alignment horizontal="left" vertical="center" wrapText="1" readingOrder="1"/>
    </xf>
    <xf numFmtId="0" fontId="20" fillId="6" borderId="39" xfId="0" applyFont="1" applyFill="1" applyBorder="1" applyAlignment="1">
      <alignment horizontal="center" vertical="center" wrapText="1" readingOrder="1"/>
    </xf>
    <xf numFmtId="0" fontId="16" fillId="4" borderId="29" xfId="0" applyFont="1" applyFill="1" applyBorder="1" applyAlignment="1">
      <alignment horizontal="center" vertical="center" wrapText="1" readingOrder="1"/>
    </xf>
    <xf numFmtId="0" fontId="10" fillId="0" borderId="10" xfId="0" applyFont="1" applyBorder="1" applyAlignment="1">
      <alignment horizontal="center" vertical="center" wrapText="1"/>
    </xf>
    <xf numFmtId="0" fontId="20" fillId="6" borderId="52" xfId="0" applyFont="1" applyFill="1" applyBorder="1" applyAlignment="1">
      <alignment vertical="center" wrapText="1" readingOrder="1"/>
    </xf>
    <xf numFmtId="0" fontId="24" fillId="6" borderId="27" xfId="0" applyFont="1" applyFill="1" applyBorder="1" applyAlignment="1">
      <alignment horizontal="center" vertical="top" wrapText="1" readingOrder="1"/>
    </xf>
    <xf numFmtId="0" fontId="24" fillId="6" borderId="29" xfId="0" applyFont="1" applyFill="1" applyBorder="1" applyAlignment="1">
      <alignment horizontal="center" vertical="top" wrapText="1" readingOrder="1"/>
    </xf>
    <xf numFmtId="0" fontId="24" fillId="6" borderId="29" xfId="0" applyFont="1" applyFill="1" applyBorder="1" applyAlignment="1">
      <alignment horizontal="center" vertical="top" wrapText="1"/>
    </xf>
    <xf numFmtId="0" fontId="24" fillId="6" borderId="27" xfId="0" applyFont="1" applyFill="1" applyBorder="1" applyAlignment="1">
      <alignment horizontal="center" vertical="top" wrapText="1"/>
    </xf>
    <xf numFmtId="0" fontId="34" fillId="6" borderId="26" xfId="0" applyFont="1" applyFill="1" applyBorder="1" applyAlignment="1">
      <alignment horizontal="center" vertical="center" wrapText="1" readingOrder="1"/>
    </xf>
    <xf numFmtId="0" fontId="10" fillId="0" borderId="10" xfId="0" applyFont="1" applyBorder="1" applyAlignment="1">
      <alignment horizontal="center" vertical="center" wrapText="1"/>
    </xf>
    <xf numFmtId="0" fontId="35" fillId="0" borderId="3" xfId="0" applyFont="1" applyBorder="1" applyAlignment="1">
      <alignment horizontal="center" vertical="center"/>
    </xf>
    <xf numFmtId="0" fontId="30" fillId="0" borderId="10" xfId="0" applyFont="1" applyBorder="1" applyAlignment="1">
      <alignment horizontal="justify" vertical="top"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0" fillId="0" borderId="1" xfId="0" applyFont="1" applyBorder="1" applyAlignment="1">
      <alignment horizontal="center" vertical="center"/>
    </xf>
    <xf numFmtId="0" fontId="35" fillId="0" borderId="1" xfId="0" applyFont="1" applyBorder="1" applyAlignment="1">
      <alignment horizontal="center" vertical="center" wrapText="1"/>
    </xf>
    <xf numFmtId="0" fontId="30" fillId="0" borderId="1" xfId="0" applyFont="1" applyBorder="1" applyAlignment="1">
      <alignment horizontal="center" vertical="center"/>
    </xf>
    <xf numFmtId="0" fontId="30" fillId="0" borderId="10" xfId="0" applyFont="1" applyBorder="1" applyAlignment="1">
      <alignment horizontal="justify" vertical="justify" wrapText="1"/>
    </xf>
    <xf numFmtId="0" fontId="20" fillId="6" borderId="26" xfId="0" applyFont="1" applyFill="1" applyBorder="1" applyAlignment="1">
      <alignment horizontal="justify" vertical="top" wrapText="1" readingOrder="1"/>
    </xf>
    <xf numFmtId="0" fontId="17" fillId="18" borderId="50" xfId="0" applyFont="1" applyFill="1" applyBorder="1" applyAlignment="1">
      <alignment horizontal="center" vertical="center" wrapText="1" readingOrder="1"/>
    </xf>
    <xf numFmtId="0" fontId="17" fillId="5" borderId="10" xfId="0" applyFont="1" applyFill="1" applyBorder="1" applyAlignment="1">
      <alignment horizontal="left" vertical="top" wrapText="1" readingOrder="1"/>
    </xf>
    <xf numFmtId="0" fontId="17" fillId="18" borderId="10" xfId="0" applyFont="1" applyFill="1" applyBorder="1" applyAlignment="1">
      <alignment horizontal="left" vertical="top" wrapText="1" readingOrder="1"/>
    </xf>
    <xf numFmtId="0" fontId="17" fillId="18" borderId="10" xfId="0" applyFont="1" applyFill="1" applyBorder="1" applyAlignment="1">
      <alignment horizontal="center" vertical="center" wrapText="1" readingOrder="1"/>
    </xf>
    <xf numFmtId="0" fontId="17" fillId="18" borderId="10" xfId="0" applyFont="1" applyFill="1" applyBorder="1" applyAlignment="1">
      <alignment horizontal="justify" vertical="top" wrapText="1" readingOrder="1"/>
    </xf>
    <xf numFmtId="0" fontId="17" fillId="18" borderId="10" xfId="0" applyFont="1" applyFill="1" applyBorder="1" applyAlignment="1">
      <alignment vertical="center" wrapText="1" readingOrder="1"/>
    </xf>
    <xf numFmtId="0" fontId="36" fillId="7" borderId="10" xfId="0" applyFont="1" applyFill="1" applyBorder="1" applyAlignment="1">
      <alignment horizontal="center" vertical="center" wrapText="1" readingOrder="1"/>
    </xf>
    <xf numFmtId="0" fontId="0" fillId="0" borderId="10" xfId="0" applyBorder="1" applyAlignment="1">
      <alignment horizontal="center"/>
    </xf>
    <xf numFmtId="0" fontId="20" fillId="6" borderId="53" xfId="0" applyFont="1" applyFill="1" applyBorder="1" applyAlignment="1">
      <alignment horizontal="left" vertical="center" wrapText="1" readingOrder="1"/>
    </xf>
    <xf numFmtId="0" fontId="24" fillId="6" borderId="27" xfId="0" applyFont="1" applyFill="1" applyBorder="1" applyAlignment="1">
      <alignment horizontal="center" vertical="center" wrapText="1"/>
    </xf>
    <xf numFmtId="0" fontId="24" fillId="6" borderId="29" xfId="0" applyFont="1" applyFill="1" applyBorder="1" applyAlignment="1">
      <alignment horizontal="center" vertical="center" wrapText="1"/>
    </xf>
    <xf numFmtId="1" fontId="18" fillId="6" borderId="26" xfId="0" applyNumberFormat="1" applyFont="1" applyFill="1" applyBorder="1" applyAlignment="1">
      <alignment horizontal="center" vertical="center" wrapText="1" readingOrder="1"/>
    </xf>
    <xf numFmtId="0" fontId="30" fillId="2" borderId="10" xfId="0" applyFont="1" applyFill="1" applyBorder="1" applyAlignment="1">
      <alignment horizontal="center" vertical="center"/>
    </xf>
    <xf numFmtId="0" fontId="30" fillId="0" borderId="0" xfId="0" applyFont="1"/>
    <xf numFmtId="0" fontId="30" fillId="2" borderId="9" xfId="0" applyFont="1" applyFill="1" applyBorder="1" applyAlignment="1">
      <alignment horizontal="justify" vertical="center" wrapText="1"/>
    </xf>
    <xf numFmtId="0" fontId="30" fillId="0" borderId="0" xfId="0" applyFont="1" applyAlignment="1">
      <alignment vertical="center"/>
    </xf>
    <xf numFmtId="0" fontId="30" fillId="0" borderId="10" xfId="0" applyFont="1" applyBorder="1" applyAlignment="1">
      <alignment vertical="center" wrapText="1"/>
    </xf>
    <xf numFmtId="0" fontId="10" fillId="0" borderId="10" xfId="0" applyFont="1" applyBorder="1" applyAlignment="1">
      <alignment horizontal="center" vertical="center" textRotation="90" wrapText="1"/>
    </xf>
    <xf numFmtId="0" fontId="31" fillId="2" borderId="10" xfId="0" applyFont="1" applyFill="1" applyBorder="1" applyAlignment="1">
      <alignment horizontal="justify" vertical="center" wrapText="1"/>
    </xf>
    <xf numFmtId="0" fontId="17" fillId="5" borderId="10" xfId="0" applyFont="1" applyFill="1" applyBorder="1" applyAlignment="1">
      <alignment horizontal="justify" vertical="top" wrapText="1" readingOrder="1"/>
    </xf>
    <xf numFmtId="0" fontId="17" fillId="5" borderId="10" xfId="0" applyNumberFormat="1" applyFont="1" applyFill="1" applyBorder="1" applyAlignment="1">
      <alignment horizontal="justify" vertical="top" wrapText="1" readingOrder="1"/>
    </xf>
    <xf numFmtId="0" fontId="20" fillId="6" borderId="41" xfId="0" applyFont="1" applyFill="1" applyBorder="1" applyAlignment="1">
      <alignment horizontal="center" vertical="center" wrapText="1" readingOrder="1"/>
    </xf>
    <xf numFmtId="0" fontId="20" fillId="18" borderId="10" xfId="0" applyFont="1" applyFill="1" applyBorder="1" applyAlignment="1">
      <alignment horizontal="center" vertical="center" wrapText="1" readingOrder="1"/>
    </xf>
    <xf numFmtId="0" fontId="20" fillId="6" borderId="39" xfId="0" applyFont="1" applyFill="1" applyBorder="1" applyAlignment="1">
      <alignment horizontal="left" vertical="center" wrapText="1" readingOrder="1"/>
    </xf>
    <xf numFmtId="0" fontId="30" fillId="0" borderId="3" xfId="0" applyFont="1" applyBorder="1" applyAlignment="1">
      <alignment horizontal="center" vertical="center"/>
    </xf>
    <xf numFmtId="0" fontId="30" fillId="0" borderId="12" xfId="0" applyFont="1" applyFill="1" applyBorder="1" applyAlignment="1">
      <alignment horizontal="center" vertical="center" wrapText="1"/>
    </xf>
    <xf numFmtId="0" fontId="24" fillId="6" borderId="27" xfId="0" applyFont="1" applyFill="1" applyBorder="1" applyAlignment="1">
      <alignment horizontal="center" vertical="center" wrapText="1" readingOrder="1"/>
    </xf>
    <xf numFmtId="0" fontId="24" fillId="6" borderId="29" xfId="0" applyFont="1" applyFill="1" applyBorder="1" applyAlignment="1">
      <alignment horizontal="center" vertical="center" wrapText="1" readingOrder="1"/>
    </xf>
    <xf numFmtId="0" fontId="30" fillId="0" borderId="9" xfId="0" applyFont="1" applyBorder="1" applyAlignment="1">
      <alignment horizontal="center" vertical="center"/>
    </xf>
    <xf numFmtId="0" fontId="30" fillId="0" borderId="4" xfId="0" applyFont="1" applyBorder="1" applyAlignment="1">
      <alignment horizontal="center" vertical="center"/>
    </xf>
    <xf numFmtId="0" fontId="30" fillId="0" borderId="18" xfId="0" applyFont="1" applyBorder="1" applyAlignment="1">
      <alignment horizontal="center" vertical="center" wrapText="1"/>
    </xf>
    <xf numFmtId="0" fontId="30" fillId="0" borderId="10" xfId="0" applyFont="1" applyBorder="1" applyAlignment="1">
      <alignment horizontal="left" vertical="center" wrapText="1"/>
    </xf>
    <xf numFmtId="0" fontId="30" fillId="0" borderId="24" xfId="0" applyFont="1" applyBorder="1" applyAlignment="1">
      <alignment horizontal="center" vertical="center"/>
    </xf>
    <xf numFmtId="0" fontId="13" fillId="6" borderId="27" xfId="0" applyFont="1" applyFill="1" applyBorder="1" applyAlignment="1">
      <alignment horizontal="left" vertical="center" wrapText="1" readingOrder="1"/>
    </xf>
    <xf numFmtId="0" fontId="37" fillId="6" borderId="27" xfId="0" applyFont="1" applyFill="1" applyBorder="1" applyAlignment="1">
      <alignment horizontal="center" vertical="center" wrapText="1" readingOrder="1"/>
    </xf>
    <xf numFmtId="0" fontId="38" fillId="6" borderId="27" xfId="0" applyFont="1" applyFill="1" applyBorder="1" applyAlignment="1">
      <alignment horizontal="center" vertical="top" wrapText="1"/>
    </xf>
    <xf numFmtId="0" fontId="38" fillId="6" borderId="29" xfId="0" applyFont="1" applyFill="1" applyBorder="1" applyAlignment="1">
      <alignment horizontal="center" vertical="top" wrapText="1"/>
    </xf>
    <xf numFmtId="0" fontId="37" fillId="6" borderId="29" xfId="0" applyFont="1" applyFill="1" applyBorder="1" applyAlignment="1">
      <alignment horizontal="center" vertical="center" wrapText="1" readingOrder="1"/>
    </xf>
    <xf numFmtId="0" fontId="30" fillId="0" borderId="8" xfId="0" applyFont="1" applyBorder="1" applyAlignment="1">
      <alignment horizontal="center" vertical="center"/>
    </xf>
    <xf numFmtId="0" fontId="30" fillId="0" borderId="19" xfId="0" applyFont="1" applyBorder="1" applyAlignment="1">
      <alignment horizontal="left" vertical="center" wrapText="1"/>
    </xf>
    <xf numFmtId="0" fontId="30" fillId="0" borderId="8" xfId="0" applyFont="1" applyBorder="1" applyAlignment="1">
      <alignment horizontal="left" vertical="center" wrapText="1"/>
    </xf>
    <xf numFmtId="0" fontId="11" fillId="20" borderId="27" xfId="0" applyFont="1" applyFill="1" applyBorder="1" applyAlignment="1">
      <alignment horizontal="center" vertical="center" wrapText="1" readingOrder="1"/>
    </xf>
    <xf numFmtId="0" fontId="17" fillId="6" borderId="26" xfId="0" applyFont="1" applyFill="1" applyBorder="1" applyAlignment="1">
      <alignment horizontal="justify" vertical="center" wrapText="1" readingOrder="1"/>
    </xf>
    <xf numFmtId="0" fontId="11" fillId="0" borderId="10" xfId="0" applyFont="1" applyFill="1" applyBorder="1" applyAlignment="1">
      <alignment horizontal="center" vertical="center" wrapText="1" readingOrder="1"/>
    </xf>
    <xf numFmtId="0" fontId="11" fillId="0" borderId="10" xfId="0" applyFont="1" applyFill="1" applyBorder="1" applyAlignment="1">
      <alignment horizontal="left" vertical="top" wrapText="1" readingOrder="1"/>
    </xf>
    <xf numFmtId="0" fontId="11" fillId="0" borderId="10" xfId="0" applyFont="1" applyFill="1" applyBorder="1" applyAlignment="1">
      <alignment horizontal="left" vertical="center" wrapText="1" readingOrder="1"/>
    </xf>
    <xf numFmtId="0" fontId="11" fillId="0" borderId="10" xfId="0" applyFont="1" applyFill="1" applyBorder="1" applyAlignment="1">
      <alignment horizontal="center" vertical="center" wrapText="1"/>
    </xf>
    <xf numFmtId="0" fontId="11" fillId="0" borderId="10" xfId="0" applyFont="1" applyFill="1" applyBorder="1" applyAlignment="1">
      <alignment horizontal="left" vertical="center" wrapText="1"/>
    </xf>
    <xf numFmtId="0" fontId="11" fillId="0" borderId="10" xfId="0" applyFont="1" applyFill="1" applyBorder="1" applyAlignment="1">
      <alignment horizontal="justify" vertical="center" wrapText="1" readingOrder="1"/>
    </xf>
    <xf numFmtId="0" fontId="0" fillId="0" borderId="0" xfId="0" applyFill="1" applyBorder="1"/>
    <xf numFmtId="0" fontId="19" fillId="0" borderId="0" xfId="0" applyFont="1" applyFill="1" applyBorder="1" applyAlignment="1">
      <alignment vertical="center" wrapText="1" readingOrder="1"/>
    </xf>
    <xf numFmtId="0" fontId="17" fillId="0" borderId="10" xfId="0" applyFont="1" applyFill="1" applyBorder="1" applyAlignment="1">
      <alignment horizontal="justify" vertical="top" wrapText="1" readingOrder="1"/>
    </xf>
    <xf numFmtId="0" fontId="20" fillId="6" borderId="27" xfId="0" applyFont="1" applyFill="1" applyBorder="1" applyAlignment="1">
      <alignment horizontal="center" wrapText="1" readingOrder="1"/>
    </xf>
    <xf numFmtId="0" fontId="24" fillId="6" borderId="27" xfId="0" applyFont="1" applyFill="1" applyBorder="1" applyAlignment="1">
      <alignment horizontal="center" wrapText="1"/>
    </xf>
    <xf numFmtId="0" fontId="24" fillId="6" borderId="29" xfId="0" applyFont="1" applyFill="1" applyBorder="1" applyAlignment="1">
      <alignment horizontal="center" wrapText="1"/>
    </xf>
    <xf numFmtId="0" fontId="20" fillId="6" borderId="29" xfId="0" applyFont="1" applyFill="1" applyBorder="1" applyAlignment="1">
      <alignment horizontal="center" wrapText="1" readingOrder="1"/>
    </xf>
    <xf numFmtId="0" fontId="39" fillId="6" borderId="29" xfId="0" applyFont="1" applyFill="1" applyBorder="1" applyAlignment="1">
      <alignment horizontal="center" wrapText="1"/>
    </xf>
    <xf numFmtId="0" fontId="10" fillId="0" borderId="10" xfId="0" applyFont="1" applyFill="1" applyBorder="1" applyAlignment="1">
      <alignment horizontal="center" vertical="center" wrapText="1"/>
    </xf>
    <xf numFmtId="0" fontId="30" fillId="0" borderId="28" xfId="0" applyFont="1" applyBorder="1" applyAlignment="1">
      <alignment horizontal="center" vertical="center"/>
    </xf>
    <xf numFmtId="0" fontId="40" fillId="0" borderId="10" xfId="0" applyFont="1" applyFill="1" applyBorder="1" applyAlignment="1">
      <alignment horizontal="left" vertical="center" wrapText="1" readingOrder="1"/>
    </xf>
    <xf numFmtId="0" fontId="35" fillId="0" borderId="10" xfId="0" applyFont="1" applyBorder="1" applyAlignment="1">
      <alignment horizontal="center"/>
    </xf>
    <xf numFmtId="0" fontId="35" fillId="0" borderId="28" xfId="0" applyFont="1" applyBorder="1" applyAlignment="1">
      <alignment horizontal="center"/>
    </xf>
    <xf numFmtId="0" fontId="13" fillId="0" borderId="10" xfId="0" applyFont="1" applyFill="1" applyBorder="1" applyAlignment="1">
      <alignment horizontal="center" vertical="center" wrapText="1" readingOrder="1"/>
    </xf>
    <xf numFmtId="0" fontId="17" fillId="0" borderId="10" xfId="0" applyFont="1" applyFill="1" applyBorder="1" applyAlignment="1">
      <alignment vertical="top" wrapText="1" readingOrder="1"/>
    </xf>
    <xf numFmtId="0" fontId="17" fillId="0" borderId="10" xfId="0" applyFont="1" applyFill="1" applyBorder="1" applyAlignment="1">
      <alignment horizontal="left" vertical="top" wrapText="1" readingOrder="1"/>
    </xf>
    <xf numFmtId="0" fontId="17" fillId="0" borderId="10" xfId="0" applyFont="1" applyFill="1" applyBorder="1" applyAlignment="1">
      <alignment horizontal="left" vertical="center" wrapText="1"/>
    </xf>
    <xf numFmtId="0" fontId="13" fillId="0" borderId="10" xfId="0" applyFont="1" applyFill="1" applyBorder="1" applyAlignment="1">
      <alignment horizontal="center" vertical="center" wrapText="1"/>
    </xf>
    <xf numFmtId="0" fontId="17" fillId="0" borderId="10" xfId="0" applyFont="1" applyFill="1" applyBorder="1" applyAlignment="1">
      <alignment horizontal="left" vertical="center" wrapText="1" readingOrder="1"/>
    </xf>
    <xf numFmtId="0" fontId="17" fillId="6" borderId="27" xfId="0" applyFont="1" applyFill="1" applyBorder="1" applyAlignment="1">
      <alignment horizontal="left" vertical="center" wrapText="1" readingOrder="1"/>
    </xf>
    <xf numFmtId="0" fontId="30" fillId="0" borderId="45" xfId="0" applyFont="1" applyBorder="1" applyAlignment="1">
      <alignment horizontal="center" vertical="center"/>
    </xf>
    <xf numFmtId="0" fontId="30" fillId="0" borderId="1" xfId="0" applyFont="1" applyBorder="1" applyAlignment="1">
      <alignment vertical="center"/>
    </xf>
    <xf numFmtId="0" fontId="30" fillId="0" borderId="10" xfId="0" applyFont="1" applyBorder="1" applyAlignment="1">
      <alignment wrapText="1"/>
    </xf>
    <xf numFmtId="0" fontId="17" fillId="6" borderId="26" xfId="0" applyFont="1" applyFill="1" applyBorder="1" applyAlignment="1">
      <alignment horizontal="center" vertical="center" wrapText="1" readingOrder="1"/>
    </xf>
    <xf numFmtId="0" fontId="17" fillId="6" borderId="39" xfId="0" applyFont="1" applyFill="1" applyBorder="1" applyAlignment="1">
      <alignment horizontal="center" vertical="center" wrapText="1" readingOrder="1"/>
    </xf>
    <xf numFmtId="0" fontId="17" fillId="0" borderId="10" xfId="0" applyFont="1" applyFill="1" applyBorder="1" applyAlignment="1">
      <alignment horizontal="justify" vertical="center" wrapText="1" readingOrder="1"/>
    </xf>
    <xf numFmtId="0" fontId="16" fillId="0" borderId="10" xfId="0" applyFont="1" applyFill="1" applyBorder="1" applyAlignment="1">
      <alignment horizontal="left" vertical="top" wrapText="1" readingOrder="1"/>
    </xf>
    <xf numFmtId="0" fontId="30" fillId="0" borderId="61" xfId="0" applyFont="1" applyBorder="1" applyAlignment="1">
      <alignment horizontal="center" vertical="center"/>
    </xf>
    <xf numFmtId="0" fontId="30" fillId="0" borderId="62" xfId="0" applyFont="1" applyBorder="1" applyAlignment="1">
      <alignment horizontal="center" vertical="center"/>
    </xf>
    <xf numFmtId="0" fontId="30" fillId="0" borderId="10" xfId="0" applyFont="1" applyBorder="1" applyAlignment="1">
      <alignment horizontal="center" vertical="center" wrapText="1"/>
    </xf>
    <xf numFmtId="0" fontId="40" fillId="0" borderId="10" xfId="0" applyFont="1" applyFill="1" applyBorder="1" applyAlignment="1">
      <alignment horizontal="center" vertical="center" wrapText="1"/>
    </xf>
    <xf numFmtId="0" fontId="30" fillId="0" borderId="23" xfId="0" applyFont="1" applyBorder="1" applyAlignment="1">
      <alignment horizontal="center" vertical="center"/>
    </xf>
    <xf numFmtId="0" fontId="30" fillId="0" borderId="0" xfId="0" applyFont="1" applyAlignment="1">
      <alignment horizontal="center" vertical="center"/>
    </xf>
    <xf numFmtId="0" fontId="12" fillId="0" borderId="9" xfId="0" applyFont="1" applyFill="1" applyBorder="1" applyAlignment="1">
      <alignment horizontal="justify" vertical="center" wrapText="1"/>
    </xf>
    <xf numFmtId="0" fontId="12" fillId="0" borderId="15" xfId="0" applyFont="1" applyFill="1" applyBorder="1" applyAlignment="1">
      <alignment horizontal="justify" vertical="center" wrapText="1"/>
    </xf>
    <xf numFmtId="14" fontId="12" fillId="0" borderId="20" xfId="0" applyNumberFormat="1" applyFont="1" applyFill="1" applyBorder="1" applyAlignment="1">
      <alignment horizontal="center" vertical="center"/>
    </xf>
    <xf numFmtId="14" fontId="12" fillId="0" borderId="15" xfId="0" applyNumberFormat="1" applyFont="1" applyFill="1" applyBorder="1" applyAlignment="1">
      <alignment horizontal="center" vertical="center"/>
    </xf>
    <xf numFmtId="0" fontId="12" fillId="0" borderId="20" xfId="0" applyFont="1" applyFill="1" applyBorder="1" applyAlignment="1">
      <alignment horizontal="justify" vertical="center" wrapText="1"/>
    </xf>
    <xf numFmtId="0" fontId="12" fillId="0" borderId="9" xfId="0" applyFont="1" applyBorder="1" applyAlignment="1">
      <alignment horizontal="justify" vertical="center" wrapText="1"/>
    </xf>
    <xf numFmtId="0" fontId="12" fillId="0" borderId="15" xfId="0" applyFont="1" applyBorder="1" applyAlignment="1">
      <alignment horizontal="justify" vertical="center" wrapText="1"/>
    </xf>
    <xf numFmtId="0" fontId="12" fillId="0" borderId="15" xfId="0" applyFont="1" applyFill="1" applyBorder="1" applyAlignment="1">
      <alignment horizontal="center" vertical="center" wrapText="1"/>
    </xf>
    <xf numFmtId="0" fontId="3" fillId="0" borderId="9" xfId="0" applyFont="1" applyFill="1" applyBorder="1" applyAlignment="1">
      <alignment horizontal="justify" vertical="center" wrapText="1"/>
    </xf>
    <xf numFmtId="0" fontId="3" fillId="0" borderId="15" xfId="0" applyFont="1" applyFill="1" applyBorder="1" applyAlignment="1">
      <alignment horizontal="justify" vertical="center" wrapText="1"/>
    </xf>
    <xf numFmtId="0" fontId="12" fillId="0" borderId="9"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15"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18" xfId="0" applyFont="1" applyBorder="1" applyAlignment="1">
      <alignment horizontal="center" vertical="center"/>
    </xf>
    <xf numFmtId="0" fontId="12" fillId="0" borderId="17" xfId="0" applyFont="1" applyBorder="1" applyAlignment="1">
      <alignment horizontal="center" vertical="center"/>
    </xf>
    <xf numFmtId="0" fontId="12" fillId="0" borderId="13" xfId="0" applyFont="1" applyFill="1" applyBorder="1" applyAlignment="1">
      <alignment horizontal="justify" vertical="center" wrapText="1"/>
    </xf>
    <xf numFmtId="0" fontId="12" fillId="0" borderId="14" xfId="0" applyFont="1" applyFill="1" applyBorder="1" applyAlignment="1">
      <alignment horizontal="justify" vertical="center" wrapText="1"/>
    </xf>
    <xf numFmtId="0" fontId="12" fillId="0" borderId="9" xfId="0" applyFont="1" applyBorder="1" applyAlignment="1">
      <alignment horizontal="center" vertical="center" wrapText="1"/>
    </xf>
    <xf numFmtId="0" fontId="12" fillId="0" borderId="15" xfId="0" applyFont="1" applyBorder="1" applyAlignment="1">
      <alignment horizontal="center" vertical="center"/>
    </xf>
    <xf numFmtId="0" fontId="12" fillId="0" borderId="9" xfId="0" applyFont="1" applyFill="1" applyBorder="1" applyAlignment="1">
      <alignment horizontal="center" vertical="center"/>
    </xf>
    <xf numFmtId="0" fontId="12" fillId="0" borderId="11" xfId="0" applyFont="1" applyFill="1" applyBorder="1" applyAlignment="1">
      <alignment horizontal="center" vertical="center" wrapText="1"/>
    </xf>
    <xf numFmtId="0" fontId="12" fillId="0" borderId="11" xfId="0" applyFont="1" applyFill="1" applyBorder="1" applyAlignment="1">
      <alignment horizontal="center" vertical="center"/>
    </xf>
    <xf numFmtId="14" fontId="12" fillId="0" borderId="9" xfId="0" applyNumberFormat="1" applyFont="1" applyFill="1" applyBorder="1" applyAlignment="1">
      <alignment horizontal="center" vertical="center"/>
    </xf>
    <xf numFmtId="14" fontId="12" fillId="0" borderId="11" xfId="0" applyNumberFormat="1" applyFont="1" applyFill="1" applyBorder="1" applyAlignment="1">
      <alignment horizontal="center" vertical="center"/>
    </xf>
    <xf numFmtId="0" fontId="12" fillId="0" borderId="11" xfId="0" applyFont="1" applyFill="1" applyBorder="1" applyAlignment="1">
      <alignment horizontal="justify" vertical="center" wrapText="1"/>
    </xf>
    <xf numFmtId="0" fontId="12" fillId="0" borderId="11" xfId="0" applyFont="1" applyBorder="1" applyAlignment="1">
      <alignment horizontal="justify" vertical="center" wrapText="1"/>
    </xf>
    <xf numFmtId="0" fontId="12" fillId="0" borderId="10" xfId="0" applyFont="1" applyBorder="1" applyAlignment="1">
      <alignment horizontal="justify" vertical="center" wrapText="1"/>
    </xf>
    <xf numFmtId="0" fontId="12" fillId="0" borderId="19" xfId="0" applyFont="1" applyBorder="1" applyAlignment="1">
      <alignment horizontal="center" vertical="center"/>
    </xf>
    <xf numFmtId="0" fontId="3" fillId="0" borderId="13" xfId="0" applyFont="1" applyFill="1" applyBorder="1" applyAlignment="1">
      <alignment horizontal="justify" vertical="center" wrapText="1"/>
    </xf>
    <xf numFmtId="0" fontId="3" fillId="0" borderId="14" xfId="0" applyFont="1" applyFill="1" applyBorder="1" applyAlignment="1">
      <alignment horizontal="justify" vertical="center" wrapText="1"/>
    </xf>
    <xf numFmtId="0" fontId="3" fillId="0" borderId="16" xfId="0" applyFont="1" applyFill="1" applyBorder="1" applyAlignment="1">
      <alignment horizontal="justify" vertical="center" wrapText="1"/>
    </xf>
    <xf numFmtId="0" fontId="12" fillId="0" borderId="9" xfId="0" quotePrefix="1" applyFont="1" applyFill="1" applyBorder="1" applyAlignment="1">
      <alignment horizontal="justify" vertical="center" wrapText="1"/>
    </xf>
    <xf numFmtId="0" fontId="12" fillId="0" borderId="15" xfId="0" quotePrefix="1" applyFont="1" applyFill="1" applyBorder="1" applyAlignment="1">
      <alignment horizontal="justify" vertical="center" wrapText="1"/>
    </xf>
    <xf numFmtId="0" fontId="12" fillId="0" borderId="11" xfId="0" quotePrefix="1" applyFont="1" applyFill="1" applyBorder="1" applyAlignment="1">
      <alignment horizontal="justify" vertical="center" wrapText="1"/>
    </xf>
    <xf numFmtId="0" fontId="12" fillId="0" borderId="22" xfId="0" applyFont="1" applyFill="1" applyBorder="1" applyAlignment="1">
      <alignment horizontal="justify" vertical="center" wrapText="1"/>
    </xf>
    <xf numFmtId="0" fontId="12" fillId="0" borderId="10" xfId="0" applyFont="1" applyFill="1" applyBorder="1" applyAlignment="1">
      <alignment horizontal="center" vertical="center" wrapText="1"/>
    </xf>
    <xf numFmtId="0" fontId="12" fillId="0" borderId="10" xfId="0" applyFont="1" applyFill="1" applyBorder="1" applyAlignment="1">
      <alignment horizontal="center" vertical="center"/>
    </xf>
    <xf numFmtId="14" fontId="12" fillId="0" borderId="10" xfId="0" applyNumberFormat="1" applyFont="1" applyFill="1" applyBorder="1" applyAlignment="1">
      <alignment horizontal="center" vertical="center"/>
    </xf>
    <xf numFmtId="0" fontId="12" fillId="0" borderId="10" xfId="0" applyFont="1" applyFill="1" applyBorder="1" applyAlignment="1">
      <alignment horizontal="justify" vertical="center" wrapText="1"/>
    </xf>
    <xf numFmtId="0" fontId="12" fillId="0" borderId="3" xfId="0" applyFont="1" applyBorder="1" applyAlignment="1">
      <alignment horizontal="center" vertical="center"/>
    </xf>
    <xf numFmtId="0" fontId="12" fillId="0" borderId="9" xfId="0" applyFont="1" applyFill="1" applyBorder="1" applyAlignment="1">
      <alignment horizontal="justify" vertical="top" wrapText="1"/>
    </xf>
    <xf numFmtId="0" fontId="12" fillId="0" borderId="11" xfId="0" applyFont="1" applyFill="1" applyBorder="1" applyAlignment="1">
      <alignment horizontal="justify" vertical="top" wrapText="1"/>
    </xf>
    <xf numFmtId="0" fontId="1" fillId="2" borderId="1"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3" fillId="0" borderId="11" xfId="0" applyFont="1" applyFill="1" applyBorder="1" applyAlignment="1">
      <alignment horizontal="justify" vertical="center" wrapText="1"/>
    </xf>
    <xf numFmtId="0" fontId="12" fillId="0" borderId="16" xfId="0" applyFont="1" applyFill="1" applyBorder="1" applyAlignment="1">
      <alignment horizontal="justify" vertical="center" wrapText="1"/>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12" fillId="0" borderId="11" xfId="0" applyFont="1" applyBorder="1" applyAlignment="1">
      <alignment horizontal="justify" vertical="center"/>
    </xf>
    <xf numFmtId="0" fontId="12" fillId="2" borderId="9" xfId="0" applyFont="1" applyFill="1" applyBorder="1" applyAlignment="1">
      <alignment horizontal="justify" vertical="center" wrapText="1"/>
    </xf>
    <xf numFmtId="0" fontId="12" fillId="2" borderId="11" xfId="0" applyFont="1" applyFill="1" applyBorder="1" applyAlignment="1">
      <alignment horizontal="justify" vertical="center" wrapText="1"/>
    </xf>
    <xf numFmtId="0" fontId="3" fillId="2" borderId="9" xfId="0" applyFont="1" applyFill="1" applyBorder="1" applyAlignment="1">
      <alignment horizontal="justify" vertical="center" wrapText="1"/>
    </xf>
    <xf numFmtId="0" fontId="3" fillId="2" borderId="11" xfId="0" applyFont="1" applyFill="1" applyBorder="1" applyAlignment="1">
      <alignment horizontal="justify" vertical="center" wrapText="1"/>
    </xf>
    <xf numFmtId="0" fontId="12" fillId="2" borderId="15" xfId="0" applyFont="1" applyFill="1" applyBorder="1" applyAlignment="1">
      <alignment horizontal="justify" vertical="center" wrapText="1"/>
    </xf>
    <xf numFmtId="0" fontId="3" fillId="0" borderId="6" xfId="0" applyFont="1" applyBorder="1" applyAlignment="1">
      <alignment horizontal="justify" vertical="center" wrapText="1"/>
    </xf>
    <xf numFmtId="0" fontId="3" fillId="0" borderId="12" xfId="0" applyFont="1" applyBorder="1" applyAlignment="1">
      <alignment horizontal="justify" vertical="center" wrapText="1"/>
    </xf>
    <xf numFmtId="0" fontId="0" fillId="3" borderId="10" xfId="0" applyFill="1" applyBorder="1" applyAlignment="1">
      <alignment horizontal="center"/>
    </xf>
    <xf numFmtId="14" fontId="12" fillId="0" borderId="9" xfId="0" applyNumberFormat="1" applyFont="1" applyFill="1" applyBorder="1" applyAlignment="1">
      <alignment horizontal="center" vertical="center" wrapText="1"/>
    </xf>
    <xf numFmtId="0" fontId="12" fillId="0" borderId="10" xfId="0" applyFont="1" applyBorder="1" applyAlignment="1">
      <alignment horizontal="justify" vertical="center"/>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12" fillId="0" borderId="15" xfId="0" applyFont="1" applyBorder="1" applyAlignment="1">
      <alignment horizontal="center" vertical="center" wrapText="1"/>
    </xf>
    <xf numFmtId="0" fontId="12" fillId="0" borderId="11"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0" fontId="12" fillId="0" borderId="10" xfId="0" applyFont="1" applyBorder="1" applyAlignment="1">
      <alignment horizontal="center" vertical="center" textRotation="90" wrapText="1"/>
    </xf>
    <xf numFmtId="0" fontId="12" fillId="0" borderId="9" xfId="0" applyFont="1" applyBorder="1" applyAlignment="1">
      <alignment horizontal="center" vertical="center" textRotation="90" wrapText="1"/>
    </xf>
    <xf numFmtId="0" fontId="12" fillId="0" borderId="15" xfId="0" applyFont="1" applyBorder="1" applyAlignment="1">
      <alignment horizontal="center" vertical="center" textRotation="90" wrapText="1"/>
    </xf>
    <xf numFmtId="0" fontId="12" fillId="0" borderId="11" xfId="0" applyFont="1" applyBorder="1" applyAlignment="1">
      <alignment horizontal="center" vertical="center" textRotation="90" wrapText="1"/>
    </xf>
    <xf numFmtId="0" fontId="10" fillId="0" borderId="9" xfId="0" applyFont="1" applyBorder="1" applyAlignment="1">
      <alignment horizontal="center" vertical="center" textRotation="90" wrapText="1"/>
    </xf>
    <xf numFmtId="0" fontId="10" fillId="0" borderId="15" xfId="0" applyFont="1" applyBorder="1" applyAlignment="1">
      <alignment horizontal="center" vertical="center" textRotation="90" wrapText="1"/>
    </xf>
    <xf numFmtId="0" fontId="10" fillId="0" borderId="11" xfId="0" applyFont="1" applyBorder="1" applyAlignment="1">
      <alignment horizontal="center" vertical="center" textRotation="90" wrapText="1"/>
    </xf>
    <xf numFmtId="0" fontId="10" fillId="0" borderId="10" xfId="0" applyFont="1" applyBorder="1" applyAlignment="1">
      <alignment horizontal="center" vertical="center" textRotation="90"/>
    </xf>
    <xf numFmtId="0" fontId="10" fillId="0" borderId="9" xfId="0" applyFont="1" applyBorder="1" applyAlignment="1">
      <alignment horizontal="center" vertical="center" textRotation="90"/>
    </xf>
    <xf numFmtId="0" fontId="10" fillId="0" borderId="15" xfId="0" applyFont="1" applyBorder="1" applyAlignment="1">
      <alignment horizontal="center" vertical="center" textRotation="90"/>
    </xf>
    <xf numFmtId="0" fontId="10" fillId="0" borderId="11" xfId="0" applyFont="1" applyBorder="1" applyAlignment="1">
      <alignment horizontal="center" vertical="center" textRotation="90"/>
    </xf>
    <xf numFmtId="0" fontId="10" fillId="0" borderId="10" xfId="0" applyFont="1" applyBorder="1" applyAlignment="1">
      <alignment horizontal="center" vertical="center" textRotation="90" wrapText="1"/>
    </xf>
    <xf numFmtId="0" fontId="12" fillId="0" borderId="10" xfId="0" applyFont="1" applyBorder="1" applyAlignment="1">
      <alignment horizontal="center" vertical="center" wrapText="1"/>
    </xf>
    <xf numFmtId="0" fontId="10" fillId="0" borderId="10" xfId="0" applyFont="1" applyBorder="1" applyAlignment="1">
      <alignment horizontal="center" vertical="center" wrapText="1"/>
    </xf>
    <xf numFmtId="0" fontId="22" fillId="0" borderId="9" xfId="0" applyFont="1" applyBorder="1" applyAlignment="1">
      <alignment horizontal="center" vertical="center" textRotation="90"/>
    </xf>
    <xf numFmtId="0" fontId="22" fillId="0" borderId="15" xfId="0" applyFont="1" applyBorder="1" applyAlignment="1">
      <alignment horizontal="center" vertical="center" textRotation="90"/>
    </xf>
    <xf numFmtId="0" fontId="22" fillId="0" borderId="11" xfId="0" applyFont="1" applyBorder="1" applyAlignment="1">
      <alignment horizontal="center" vertical="center" textRotation="90"/>
    </xf>
    <xf numFmtId="0" fontId="12" fillId="0" borderId="6" xfId="0" applyFont="1" applyBorder="1" applyAlignment="1">
      <alignment horizontal="center" vertical="center" textRotation="90" wrapText="1"/>
    </xf>
    <xf numFmtId="0" fontId="12" fillId="0" borderId="48" xfId="0" applyFont="1" applyBorder="1" applyAlignment="1">
      <alignment horizontal="center" vertical="center" textRotation="90" wrapText="1"/>
    </xf>
    <xf numFmtId="0" fontId="10" fillId="0" borderId="10" xfId="0" applyFont="1" applyBorder="1" applyAlignment="1">
      <alignment horizontal="center" vertical="center"/>
    </xf>
    <xf numFmtId="0" fontId="12" fillId="0" borderId="12" xfId="0" applyFont="1" applyBorder="1" applyAlignment="1">
      <alignment horizontal="center" vertical="center" textRotation="90" wrapText="1"/>
    </xf>
    <xf numFmtId="0" fontId="12" fillId="0" borderId="10" xfId="0" applyFont="1" applyBorder="1" applyAlignment="1">
      <alignment horizontal="center" vertical="center" textRotation="90"/>
    </xf>
    <xf numFmtId="0" fontId="22" fillId="0" borderId="9" xfId="0" applyFont="1" applyBorder="1" applyAlignment="1">
      <alignment horizontal="center" vertical="center" textRotation="90" wrapText="1"/>
    </xf>
    <xf numFmtId="0" fontId="22" fillId="0" borderId="15" xfId="0" applyFont="1" applyBorder="1" applyAlignment="1">
      <alignment horizontal="center" vertical="center" textRotation="90" wrapText="1"/>
    </xf>
    <xf numFmtId="0" fontId="22" fillId="0" borderId="11" xfId="0" applyFont="1" applyBorder="1" applyAlignment="1">
      <alignment horizontal="center" vertical="center" textRotation="90" wrapText="1"/>
    </xf>
    <xf numFmtId="0" fontId="0" fillId="0" borderId="9" xfId="0" applyBorder="1" applyAlignment="1">
      <alignment horizontal="center" vertical="center" textRotation="90"/>
    </xf>
    <xf numFmtId="0" fontId="0" fillId="0" borderId="15" xfId="0" applyBorder="1" applyAlignment="1">
      <alignment horizontal="center" vertical="center" textRotation="90"/>
    </xf>
    <xf numFmtId="0" fontId="0" fillId="0" borderId="11" xfId="0" applyBorder="1" applyAlignment="1">
      <alignment horizontal="center" vertical="center" textRotation="90"/>
    </xf>
    <xf numFmtId="0" fontId="30" fillId="0" borderId="9" xfId="0" applyFont="1" applyBorder="1" applyAlignment="1">
      <alignment horizontal="center" vertical="center" textRotation="90" wrapText="1"/>
    </xf>
    <xf numFmtId="0" fontId="30" fillId="0" borderId="15" xfId="0" applyFont="1" applyBorder="1" applyAlignment="1">
      <alignment horizontal="center" vertical="center" textRotation="90" wrapText="1"/>
    </xf>
    <xf numFmtId="0" fontId="30" fillId="0" borderId="11" xfId="0" applyFont="1" applyBorder="1" applyAlignment="1">
      <alignment horizontal="center" vertical="center" textRotation="90" wrapText="1"/>
    </xf>
    <xf numFmtId="0" fontId="29" fillId="0" borderId="9" xfId="0" applyFont="1" applyBorder="1" applyAlignment="1">
      <alignment horizontal="center" vertical="center" textRotation="90" wrapText="1"/>
    </xf>
    <xf numFmtId="0" fontId="29" fillId="0" borderId="15" xfId="0" applyFont="1" applyBorder="1" applyAlignment="1">
      <alignment horizontal="center" vertical="center" textRotation="90" wrapText="1"/>
    </xf>
    <xf numFmtId="0" fontId="29" fillId="0" borderId="11" xfId="0" applyFont="1" applyBorder="1" applyAlignment="1">
      <alignment horizontal="center" vertical="center" textRotation="90" wrapText="1"/>
    </xf>
    <xf numFmtId="0" fontId="29" fillId="0" borderId="9"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0" xfId="0" applyFont="1" applyBorder="1" applyAlignment="1">
      <alignment horizontal="center" vertical="center" textRotation="90" wrapText="1"/>
    </xf>
    <xf numFmtId="0" fontId="19" fillId="0" borderId="0" xfId="0" applyFont="1" applyAlignment="1">
      <alignment horizontal="center" vertical="center"/>
    </xf>
    <xf numFmtId="0" fontId="10" fillId="0" borderId="0" xfId="0" applyFont="1" applyAlignment="1">
      <alignment horizontal="left" vertical="center" wrapText="1"/>
    </xf>
    <xf numFmtId="0" fontId="10" fillId="18" borderId="9" xfId="0" applyFont="1" applyFill="1" applyBorder="1" applyAlignment="1">
      <alignment horizontal="center" vertical="center" textRotation="90" wrapText="1"/>
    </xf>
    <xf numFmtId="0" fontId="10" fillId="18" borderId="15" xfId="0" applyFont="1" applyFill="1" applyBorder="1" applyAlignment="1">
      <alignment horizontal="center" vertical="center" textRotation="90" wrapText="1"/>
    </xf>
    <xf numFmtId="0" fontId="10" fillId="18" borderId="11" xfId="0" applyFont="1" applyFill="1" applyBorder="1" applyAlignment="1">
      <alignment horizontal="center" vertical="center" textRotation="90" wrapText="1"/>
    </xf>
    <xf numFmtId="0" fontId="23" fillId="4" borderId="32" xfId="0" applyFont="1" applyFill="1" applyBorder="1" applyAlignment="1">
      <alignment horizontal="center" vertical="center" wrapText="1" readingOrder="1"/>
    </xf>
    <xf numFmtId="0" fontId="23" fillId="4" borderId="33" xfId="0" applyFont="1" applyFill="1" applyBorder="1" applyAlignment="1">
      <alignment horizontal="center" vertical="center" wrapText="1" readingOrder="1"/>
    </xf>
    <xf numFmtId="0" fontId="11" fillId="0" borderId="58" xfId="0" applyFont="1" applyBorder="1" applyAlignment="1">
      <alignment horizontal="center" vertical="center" wrapText="1"/>
    </xf>
    <xf numFmtId="0" fontId="11" fillId="0" borderId="59" xfId="0" applyFont="1" applyBorder="1" applyAlignment="1">
      <alignment horizontal="center" vertical="center" wrapText="1"/>
    </xf>
    <xf numFmtId="0" fontId="16" fillId="4" borderId="40" xfId="0" applyFont="1" applyFill="1" applyBorder="1" applyAlignment="1">
      <alignment horizontal="left" vertical="center" wrapText="1" readingOrder="1"/>
    </xf>
    <xf numFmtId="0" fontId="16" fillId="4" borderId="41" xfId="0" applyFont="1" applyFill="1" applyBorder="1" applyAlignment="1">
      <alignment horizontal="left" vertical="center" wrapText="1" readingOrder="1"/>
    </xf>
    <xf numFmtId="0" fontId="16" fillId="4" borderId="44" xfId="0" applyFont="1" applyFill="1" applyBorder="1" applyAlignment="1">
      <alignment horizontal="left" vertical="center" wrapText="1" readingOrder="1"/>
    </xf>
    <xf numFmtId="0" fontId="4" fillId="0" borderId="0" xfId="0" applyFont="1" applyAlignment="1">
      <alignment horizontal="center"/>
    </xf>
    <xf numFmtId="0" fontId="25" fillId="6" borderId="40" xfId="0" applyFont="1" applyFill="1" applyBorder="1" applyAlignment="1">
      <alignment horizontal="justify" vertical="center" wrapText="1" readingOrder="1"/>
    </xf>
    <xf numFmtId="0" fontId="25" fillId="6" borderId="41" xfId="0" applyFont="1" applyFill="1" applyBorder="1" applyAlignment="1">
      <alignment horizontal="justify" vertical="center" wrapText="1" readingOrder="1"/>
    </xf>
    <xf numFmtId="0" fontId="26" fillId="4" borderId="43" xfId="0" applyFont="1" applyFill="1" applyBorder="1" applyAlignment="1">
      <alignment horizontal="left" vertical="center" wrapText="1" readingOrder="1"/>
    </xf>
    <xf numFmtId="0" fontId="26" fillId="4" borderId="0" xfId="0" applyFont="1" applyFill="1" applyBorder="1" applyAlignment="1">
      <alignment horizontal="left" vertical="center" wrapText="1" readingOrder="1"/>
    </xf>
    <xf numFmtId="0" fontId="26" fillId="4" borderId="17" xfId="0" applyFont="1" applyFill="1" applyBorder="1" applyAlignment="1">
      <alignment horizontal="left" vertical="center" wrapText="1" readingOrder="1"/>
    </xf>
    <xf numFmtId="0" fontId="20" fillId="6" borderId="40" xfId="0" applyFont="1" applyFill="1" applyBorder="1" applyAlignment="1">
      <alignment horizontal="justify" vertical="center" wrapText="1" readingOrder="1"/>
    </xf>
    <xf numFmtId="0" fontId="20" fillId="6" borderId="41" xfId="0" applyFont="1" applyFill="1" applyBorder="1" applyAlignment="1">
      <alignment horizontal="justify" vertical="center" wrapText="1" readingOrder="1"/>
    </xf>
    <xf numFmtId="0" fontId="10" fillId="0" borderId="28"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23" fillId="4" borderId="35" xfId="0" applyFont="1" applyFill="1" applyBorder="1" applyAlignment="1">
      <alignment horizontal="center" vertical="center" wrapText="1" readingOrder="1"/>
    </xf>
    <xf numFmtId="0" fontId="23" fillId="4" borderId="55" xfId="0" applyFont="1" applyFill="1" applyBorder="1" applyAlignment="1">
      <alignment horizontal="center" vertical="center" wrapText="1" readingOrder="1"/>
    </xf>
    <xf numFmtId="0" fontId="10" fillId="0" borderId="46" xfId="0" applyFont="1" applyBorder="1" applyAlignment="1">
      <alignment horizontal="center" vertical="center" wrapText="1"/>
    </xf>
    <xf numFmtId="0" fontId="0" fillId="0" borderId="46" xfId="0" applyBorder="1"/>
    <xf numFmtId="0" fontId="0" fillId="0" borderId="12" xfId="0" applyBorder="1"/>
    <xf numFmtId="0" fontId="11" fillId="0" borderId="10" xfId="0" applyFont="1" applyBorder="1" applyAlignment="1">
      <alignment horizontal="center" vertical="center"/>
    </xf>
    <xf numFmtId="0" fontId="23" fillId="4" borderId="53" xfId="0" applyFont="1" applyFill="1" applyBorder="1" applyAlignment="1">
      <alignment horizontal="center" vertical="center" wrapText="1" readingOrder="1"/>
    </xf>
    <xf numFmtId="0" fontId="23" fillId="4" borderId="34" xfId="0" applyFont="1" applyFill="1" applyBorder="1" applyAlignment="1">
      <alignment horizontal="center" vertical="center" wrapText="1" readingOrder="1"/>
    </xf>
    <xf numFmtId="0" fontId="23" fillId="4" borderId="43" xfId="0" applyFont="1" applyFill="1" applyBorder="1" applyAlignment="1">
      <alignment horizontal="center" vertical="center" wrapText="1" readingOrder="1"/>
    </xf>
    <xf numFmtId="0" fontId="23" fillId="4" borderId="54" xfId="0" applyFont="1" applyFill="1" applyBorder="1" applyAlignment="1">
      <alignment horizontal="center" vertical="center" wrapText="1" readingOrder="1"/>
    </xf>
    <xf numFmtId="0" fontId="23" fillId="4" borderId="36" xfId="0" applyFont="1" applyFill="1" applyBorder="1" applyAlignment="1">
      <alignment horizontal="center" vertical="center" wrapText="1" readingOrder="1"/>
    </xf>
    <xf numFmtId="0" fontId="29" fillId="0" borderId="10" xfId="0" applyFont="1" applyBorder="1" applyAlignment="1">
      <alignment horizontal="center" vertical="center" wrapText="1"/>
    </xf>
    <xf numFmtId="0" fontId="0" fillId="0" borderId="10" xfId="0" applyBorder="1" applyAlignment="1">
      <alignment horizontal="center" vertical="center"/>
    </xf>
    <xf numFmtId="0" fontId="27" fillId="0" borderId="0" xfId="0" applyFont="1" applyAlignment="1">
      <alignment horizontal="center"/>
    </xf>
    <xf numFmtId="0" fontId="20" fillId="6" borderId="38" xfId="0" applyFont="1" applyFill="1" applyBorder="1" applyAlignment="1">
      <alignment horizontal="justify" vertical="center" wrapText="1" readingOrder="1"/>
    </xf>
    <xf numFmtId="0" fontId="20" fillId="6" borderId="39" xfId="0" applyFont="1" applyFill="1" applyBorder="1" applyAlignment="1">
      <alignment horizontal="justify" vertical="center" wrapText="1" readingOrder="1"/>
    </xf>
    <xf numFmtId="0" fontId="20" fillId="6" borderId="30" xfId="0" applyFont="1" applyFill="1" applyBorder="1" applyAlignment="1">
      <alignment horizontal="justify" vertical="center" wrapText="1" readingOrder="1"/>
    </xf>
    <xf numFmtId="0" fontId="20" fillId="6" borderId="31" xfId="0" applyFont="1" applyFill="1" applyBorder="1" applyAlignment="1">
      <alignment horizontal="justify" vertical="center" wrapText="1" readingOrder="1"/>
    </xf>
    <xf numFmtId="0" fontId="10" fillId="0" borderId="28" xfId="0" applyFont="1" applyBorder="1" applyAlignment="1">
      <alignment horizontal="center" vertical="center" wrapText="1"/>
    </xf>
    <xf numFmtId="0" fontId="10" fillId="0" borderId="3"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3" xfId="0" applyFont="1" applyBorder="1" applyAlignment="1">
      <alignment horizontal="center" vertical="center" wrapText="1"/>
    </xf>
    <xf numFmtId="0" fontId="30" fillId="0" borderId="9" xfId="0" applyFont="1" applyBorder="1" applyAlignment="1">
      <alignment horizontal="center" vertical="center"/>
    </xf>
    <xf numFmtId="0" fontId="30" fillId="0" borderId="15" xfId="0" applyFont="1" applyBorder="1" applyAlignment="1">
      <alignment horizontal="center" vertical="center"/>
    </xf>
    <xf numFmtId="0" fontId="30" fillId="0" borderId="11" xfId="0" applyFont="1" applyBorder="1" applyAlignment="1">
      <alignment horizontal="center" vertical="center"/>
    </xf>
    <xf numFmtId="0" fontId="30" fillId="0" borderId="56" xfId="0" applyFont="1" applyBorder="1" applyAlignment="1">
      <alignment horizontal="center" vertical="center" wrapText="1"/>
    </xf>
    <xf numFmtId="0" fontId="30" fillId="0" borderId="60" xfId="0" applyFont="1" applyBorder="1" applyAlignment="1">
      <alignment horizontal="center" vertical="center" wrapText="1"/>
    </xf>
    <xf numFmtId="0" fontId="30" fillId="0" borderId="57"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4"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18"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1" xfId="0" applyFont="1" applyBorder="1" applyAlignment="1">
      <alignment horizontal="center" vertical="center"/>
    </xf>
    <xf numFmtId="0" fontId="14" fillId="17" borderId="1" xfId="0" applyFont="1" applyFill="1" applyBorder="1" applyAlignment="1">
      <alignment horizontal="center" vertical="center" wrapText="1"/>
    </xf>
    <xf numFmtId="0" fontId="14" fillId="17" borderId="23" xfId="0" applyFont="1" applyFill="1" applyBorder="1" applyAlignment="1">
      <alignment horizontal="center" vertical="center" wrapText="1"/>
    </xf>
    <xf numFmtId="0" fontId="27" fillId="8" borderId="23" xfId="0" applyFont="1" applyFill="1" applyBorder="1" applyAlignment="1">
      <alignment horizontal="center" vertical="center"/>
    </xf>
    <xf numFmtId="0" fontId="27" fillId="8" borderId="24" xfId="0" applyFont="1" applyFill="1" applyBorder="1" applyAlignment="1">
      <alignment horizontal="center" vertical="center"/>
    </xf>
    <xf numFmtId="0" fontId="27" fillId="8" borderId="21" xfId="0" applyFont="1" applyFill="1" applyBorder="1" applyAlignment="1">
      <alignment horizontal="center" vertical="center"/>
    </xf>
    <xf numFmtId="0" fontId="27" fillId="10" borderId="1" xfId="0" applyFont="1" applyFill="1" applyBorder="1" applyAlignment="1">
      <alignment horizontal="center" vertical="center" wrapText="1"/>
    </xf>
    <xf numFmtId="0" fontId="27" fillId="11" borderId="1"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28" xfId="0" applyFont="1" applyBorder="1" applyAlignment="1">
      <alignment horizontal="center" vertical="center"/>
    </xf>
    <xf numFmtId="0" fontId="2" fillId="12" borderId="11" xfId="0" applyFont="1" applyFill="1" applyBorder="1" applyAlignment="1">
      <alignment horizontal="center" vertical="center" readingOrder="1"/>
    </xf>
    <xf numFmtId="0" fontId="2" fillId="13" borderId="45" xfId="0" applyFont="1" applyFill="1" applyBorder="1" applyAlignment="1">
      <alignment horizontal="center" vertical="center" readingOrder="1"/>
    </xf>
    <xf numFmtId="0" fontId="2" fillId="13" borderId="12" xfId="0" applyFont="1" applyFill="1" applyBorder="1" applyAlignment="1">
      <alignment horizontal="center" vertical="center" readingOrder="1"/>
    </xf>
    <xf numFmtId="0" fontId="2" fillId="14" borderId="45" xfId="0" applyFont="1" applyFill="1" applyBorder="1" applyAlignment="1">
      <alignment horizontal="center" vertical="center" readingOrder="1"/>
    </xf>
    <xf numFmtId="0" fontId="2" fillId="14" borderId="46" xfId="0" applyFont="1" applyFill="1" applyBorder="1" applyAlignment="1">
      <alignment horizontal="center" vertical="center" readingOrder="1"/>
    </xf>
    <xf numFmtId="0" fontId="2" fillId="14" borderId="12" xfId="0" applyFont="1" applyFill="1" applyBorder="1" applyAlignment="1">
      <alignment horizontal="center" vertical="center" readingOrder="1"/>
    </xf>
    <xf numFmtId="0" fontId="14" fillId="15" borderId="11" xfId="0" applyFont="1" applyFill="1" applyBorder="1" applyAlignment="1">
      <alignment horizontal="center" vertical="center" wrapText="1"/>
    </xf>
    <xf numFmtId="0" fontId="14" fillId="16" borderId="11" xfId="0" applyFont="1" applyFill="1" applyBorder="1" applyAlignment="1">
      <alignment horizontal="center" vertical="center" wrapText="1"/>
    </xf>
    <xf numFmtId="0" fontId="14" fillId="11" borderId="11" xfId="0" applyFont="1" applyFill="1" applyBorder="1" applyAlignment="1">
      <alignment horizontal="center" vertical="center" wrapText="1"/>
    </xf>
    <xf numFmtId="0" fontId="14" fillId="11" borderId="45" xfId="0" applyFont="1" applyFill="1" applyBorder="1" applyAlignment="1">
      <alignment horizontal="center" vertical="center" wrapText="1"/>
    </xf>
    <xf numFmtId="0" fontId="14" fillId="17" borderId="8" xfId="0" applyFont="1" applyFill="1" applyBorder="1" applyAlignment="1">
      <alignment horizontal="center" vertical="center" wrapText="1"/>
    </xf>
    <xf numFmtId="0" fontId="30" fillId="0" borderId="10" xfId="0" applyFont="1" applyBorder="1" applyAlignment="1">
      <alignment horizontal="center" vertical="center"/>
    </xf>
    <xf numFmtId="0" fontId="30" fillId="0" borderId="10" xfId="0" applyFont="1" applyBorder="1" applyAlignment="1">
      <alignment horizontal="left" vertical="center" wrapText="1"/>
    </xf>
    <xf numFmtId="0" fontId="12" fillId="0" borderId="9" xfId="0" applyFont="1" applyBorder="1" applyAlignment="1">
      <alignment horizontal="center" vertical="center" textRotation="90"/>
    </xf>
    <xf numFmtId="0" fontId="12" fillId="0" borderId="11" xfId="0" applyFont="1" applyBorder="1" applyAlignment="1">
      <alignment horizontal="center" vertical="center" textRotation="90"/>
    </xf>
    <xf numFmtId="0" fontId="14" fillId="17" borderId="7" xfId="0" applyFont="1" applyFill="1" applyBorder="1" applyAlignment="1">
      <alignment horizontal="center" vertical="center" wrapText="1"/>
    </xf>
    <xf numFmtId="0" fontId="3" fillId="0" borderId="3" xfId="0" applyFont="1" applyBorder="1" applyAlignment="1">
      <alignment horizontal="justify" vertical="center"/>
    </xf>
    <xf numFmtId="0" fontId="3" fillId="0" borderId="10" xfId="0" applyFont="1" applyBorder="1" applyAlignment="1">
      <alignment horizontal="justify" vertical="center"/>
    </xf>
    <xf numFmtId="0" fontId="3" fillId="0" borderId="3"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28" xfId="0" applyFont="1" applyBorder="1" applyAlignment="1">
      <alignment horizontal="justify" vertical="center"/>
    </xf>
    <xf numFmtId="0" fontId="10" fillId="0" borderId="6" xfId="0" applyFont="1" applyBorder="1" applyAlignment="1">
      <alignment horizontal="center" vertical="center" textRotation="90"/>
    </xf>
    <xf numFmtId="0" fontId="10" fillId="0" borderId="48" xfId="0" applyFont="1" applyBorder="1" applyAlignment="1">
      <alignment horizontal="center" vertical="center" textRotation="90"/>
    </xf>
    <xf numFmtId="0" fontId="30" fillId="0" borderId="9" xfId="0" applyFont="1" applyBorder="1" applyAlignment="1">
      <alignment horizontal="left" vertical="center" wrapText="1"/>
    </xf>
    <xf numFmtId="0" fontId="30" fillId="0" borderId="11" xfId="0" applyFont="1" applyBorder="1" applyAlignment="1">
      <alignment horizontal="left" vertical="center" wrapText="1"/>
    </xf>
    <xf numFmtId="0" fontId="26" fillId="4" borderId="50" xfId="0" applyFont="1" applyFill="1" applyBorder="1" applyAlignment="1">
      <alignment horizontal="center" vertical="center" wrapText="1" readingOrder="1"/>
    </xf>
    <xf numFmtId="0" fontId="26" fillId="4" borderId="34" xfId="0" applyFont="1" applyFill="1" applyBorder="1" applyAlignment="1">
      <alignment horizontal="center" vertical="center" wrapText="1" readingOrder="1"/>
    </xf>
    <xf numFmtId="0" fontId="26" fillId="4" borderId="49" xfId="0" applyFont="1" applyFill="1" applyBorder="1" applyAlignment="1">
      <alignment horizontal="center" vertical="center" wrapText="1" readingOrder="1"/>
    </xf>
    <xf numFmtId="0" fontId="26" fillId="4" borderId="51" xfId="0" applyFont="1" applyFill="1" applyBorder="1" applyAlignment="1">
      <alignment horizontal="center" vertical="center" wrapText="1" readingOrder="1"/>
    </xf>
    <xf numFmtId="0" fontId="26" fillId="4" borderId="52" xfId="0" applyFont="1" applyFill="1" applyBorder="1" applyAlignment="1">
      <alignment horizontal="center" vertical="center" wrapText="1" readingOrder="1"/>
    </xf>
    <xf numFmtId="0" fontId="4" fillId="2" borderId="1" xfId="0" applyFont="1" applyFill="1" applyBorder="1" applyAlignment="1" applyProtection="1">
      <alignment horizontal="center" vertical="center" wrapText="1"/>
    </xf>
    <xf numFmtId="0" fontId="0" fillId="2" borderId="0" xfId="0" applyFill="1"/>
    <xf numFmtId="0" fontId="5" fillId="21" borderId="1" xfId="0" applyFont="1" applyFill="1" applyBorder="1" applyAlignment="1" applyProtection="1">
      <alignment horizontal="center" vertical="center" wrapText="1"/>
    </xf>
    <xf numFmtId="0" fontId="5" fillId="21" borderId="4" xfId="0" applyFont="1" applyFill="1" applyBorder="1" applyAlignment="1" applyProtection="1">
      <alignment horizontal="center" vertical="center" wrapText="1"/>
    </xf>
    <xf numFmtId="0" fontId="6" fillId="21" borderId="1" xfId="0" applyFont="1" applyFill="1" applyBorder="1" applyAlignment="1" applyProtection="1">
      <alignment horizontal="center" vertical="center" wrapText="1"/>
    </xf>
    <xf numFmtId="0" fontId="5" fillId="21" borderId="7" xfId="0" applyFont="1" applyFill="1" applyBorder="1" applyAlignment="1" applyProtection="1">
      <alignment horizontal="center" vertical="center" wrapText="1"/>
    </xf>
    <xf numFmtId="0" fontId="5" fillId="21" borderId="8" xfId="0" applyFont="1" applyFill="1" applyBorder="1" applyAlignment="1" applyProtection="1">
      <alignment horizontal="center" vertical="center" wrapText="1"/>
    </xf>
    <xf numFmtId="0" fontId="7" fillId="21" borderId="1" xfId="0" applyNumberFormat="1" applyFont="1" applyFill="1" applyBorder="1" applyAlignment="1" applyProtection="1">
      <alignment horizontal="center" vertical="center" textRotation="90" wrapText="1"/>
    </xf>
    <xf numFmtId="0" fontId="5" fillId="21" borderId="1" xfId="0" applyFont="1" applyFill="1" applyBorder="1" applyAlignment="1" applyProtection="1">
      <alignment horizontal="center" vertical="center" wrapText="1"/>
    </xf>
    <xf numFmtId="0" fontId="7" fillId="21" borderId="1" xfId="0" applyFont="1" applyFill="1" applyBorder="1" applyAlignment="1" applyProtection="1">
      <alignment horizontal="center" vertical="center" textRotation="90" wrapText="1"/>
    </xf>
  </cellXfs>
  <cellStyles count="3">
    <cellStyle name="Normal" xfId="0" builtinId="0"/>
    <cellStyle name="Normal 3" xfId="1" xr:uid="{00000000-0005-0000-0000-000001000000}"/>
    <cellStyle name="Normal 4" xfId="2" xr:uid="{00000000-0005-0000-0000-000002000000}"/>
  </cellStyles>
  <dxfs count="0"/>
  <tableStyles count="0" defaultTableStyle="TableStyleMedium9" defaultPivotStyle="PivotStyleLight16"/>
  <colors>
    <mruColors>
      <color rgb="FF7E4C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161926</xdr:colOff>
      <xdr:row>1</xdr:row>
      <xdr:rowOff>20108</xdr:rowOff>
    </xdr:from>
    <xdr:to>
      <xdr:col>0</xdr:col>
      <xdr:colOff>759884</xdr:colOff>
      <xdr:row>4</xdr:row>
      <xdr:rowOff>174790</xdr:rowOff>
    </xdr:to>
    <xdr:pic>
      <xdr:nvPicPr>
        <xdr:cNvPr id="2" name="2 Imagen" descr="C:\Users\AUXPLANEACION03\Desktop\Gobernacion_del_quindio.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1926" y="210608"/>
          <a:ext cx="597958" cy="726182"/>
        </a:xfrm>
        <a:prstGeom prst="rect">
          <a:avLst/>
        </a:prstGeom>
        <a:noFill/>
        <a:ln w="9525">
          <a:noFill/>
          <a:miter lim="800000"/>
          <a:headEnd/>
          <a:tailEnd/>
        </a:ln>
      </xdr:spPr>
    </xdr:pic>
    <xdr:clientData/>
  </xdr:twoCellAnchor>
  <xdr:twoCellAnchor editAs="oneCell">
    <xdr:from>
      <xdr:col>19</xdr:col>
      <xdr:colOff>628952</xdr:colOff>
      <xdr:row>1</xdr:row>
      <xdr:rowOff>63500</xdr:rowOff>
    </xdr:from>
    <xdr:to>
      <xdr:col>20</xdr:col>
      <xdr:colOff>1305227</xdr:colOff>
      <xdr:row>5</xdr:row>
      <xdr:rowOff>151</xdr:rowOff>
    </xdr:to>
    <xdr:pic>
      <xdr:nvPicPr>
        <xdr:cNvPr id="3" name="1 Imagen" descr="C:\Users\AUXPLANEACION03\Desktop\Quindi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106952" y="254000"/>
          <a:ext cx="1660525" cy="698651"/>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Mapas%20de%20riesgos%202019\MR-HAC-01V7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GOS "/>
      <sheetName val="ANALISIS DE CAUSAS"/>
      <sheetName val="ESTRATEGIAS DOFA"/>
      <sheetName val="PRIORIZACION DE CAUSAS"/>
      <sheetName val="ANALISIS DE LA PROBABILIDAD"/>
      <sheetName val="IMPACTO R. GESTION"/>
      <sheetName val="IMPACTO R. CORRUPCION"/>
      <sheetName val="MAPA DE CALOR-R. INHERENTE"/>
      <sheetName val="EVALUACION DE CONTROL"/>
      <sheetName val="RIESGO RESIDUAL"/>
      <sheetName val="Hoja4"/>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X43"/>
  <sheetViews>
    <sheetView tabSelected="1" zoomScale="60" zoomScaleNormal="60" workbookViewId="0">
      <selection activeCell="D10" sqref="D10:D11"/>
    </sheetView>
  </sheetViews>
  <sheetFormatPr baseColWidth="10" defaultRowHeight="15" x14ac:dyDescent="0.25"/>
  <cols>
    <col min="1" max="1" width="28.28515625" customWidth="1"/>
    <col min="2" max="2" width="4.7109375" bestFit="1" customWidth="1"/>
    <col min="3" max="3" width="27.5703125" customWidth="1"/>
    <col min="4" max="4" width="39.7109375" customWidth="1"/>
    <col min="5" max="5" width="17.85546875" customWidth="1"/>
    <col min="6" max="6" width="4.140625" bestFit="1" customWidth="1"/>
    <col min="7" max="7" width="30" customWidth="1"/>
    <col min="8" max="8" width="25.7109375" customWidth="1"/>
    <col min="9" max="9" width="16.85546875" customWidth="1"/>
    <col min="10" max="10" width="16.28515625" customWidth="1"/>
    <col min="11" max="11" width="12.5703125" customWidth="1"/>
    <col min="12" max="12" width="16.42578125" customWidth="1"/>
    <col min="13" max="13" width="39.28515625" customWidth="1"/>
    <col min="14" max="14" width="14.28515625" customWidth="1"/>
    <col min="15" max="16" width="13.5703125" customWidth="1"/>
    <col min="17" max="17" width="13.85546875" customWidth="1"/>
    <col min="19" max="19" width="13.140625" style="6" customWidth="1"/>
    <col min="20" max="20" width="14.7109375" customWidth="1"/>
    <col min="21" max="21" width="28.7109375" customWidth="1"/>
    <col min="23" max="23" width="14.28515625" customWidth="1"/>
    <col min="24" max="24" width="22.85546875" customWidth="1"/>
  </cols>
  <sheetData>
    <row r="2" spans="1:24" x14ac:dyDescent="0.25">
      <c r="A2" s="262" t="s">
        <v>673</v>
      </c>
      <c r="B2" s="262"/>
      <c r="C2" s="262"/>
      <c r="D2" s="262"/>
      <c r="E2" s="262"/>
      <c r="F2" s="262"/>
      <c r="G2" s="262"/>
      <c r="H2" s="262"/>
      <c r="I2" s="262"/>
      <c r="J2" s="262"/>
      <c r="K2" s="262"/>
      <c r="L2" s="262"/>
      <c r="M2" s="262"/>
      <c r="N2" s="262"/>
      <c r="O2" s="262"/>
      <c r="P2" s="262"/>
      <c r="Q2" s="262"/>
      <c r="R2" s="262"/>
      <c r="S2" s="262"/>
      <c r="T2" s="262"/>
      <c r="U2" s="262"/>
      <c r="V2" s="262"/>
      <c r="W2" s="264" t="s">
        <v>0</v>
      </c>
      <c r="X2" s="265"/>
    </row>
    <row r="3" spans="1:24" x14ac:dyDescent="0.25">
      <c r="A3" s="262"/>
      <c r="B3" s="262"/>
      <c r="C3" s="262"/>
      <c r="D3" s="262"/>
      <c r="E3" s="262"/>
      <c r="F3" s="262"/>
      <c r="G3" s="262"/>
      <c r="H3" s="262"/>
      <c r="I3" s="262"/>
      <c r="J3" s="262"/>
      <c r="K3" s="262"/>
      <c r="L3" s="262"/>
      <c r="M3" s="262"/>
      <c r="N3" s="262"/>
      <c r="O3" s="262"/>
      <c r="P3" s="262"/>
      <c r="Q3" s="262"/>
      <c r="R3" s="262"/>
      <c r="S3" s="262"/>
      <c r="T3" s="262"/>
      <c r="U3" s="262"/>
      <c r="V3" s="262"/>
      <c r="W3" s="266" t="s">
        <v>1</v>
      </c>
      <c r="X3" s="267"/>
    </row>
    <row r="4" spans="1:24" x14ac:dyDescent="0.25">
      <c r="A4" s="262"/>
      <c r="B4" s="262"/>
      <c r="C4" s="262"/>
      <c r="D4" s="262"/>
      <c r="E4" s="262"/>
      <c r="F4" s="262"/>
      <c r="G4" s="262"/>
      <c r="H4" s="262"/>
      <c r="I4" s="262"/>
      <c r="J4" s="262"/>
      <c r="K4" s="262"/>
      <c r="L4" s="262"/>
      <c r="M4" s="262"/>
      <c r="N4" s="262"/>
      <c r="O4" s="262"/>
      <c r="P4" s="262"/>
      <c r="Q4" s="262"/>
      <c r="R4" s="262"/>
      <c r="S4" s="262"/>
      <c r="T4" s="262"/>
      <c r="U4" s="262"/>
      <c r="V4" s="262"/>
      <c r="W4" s="266" t="s">
        <v>2</v>
      </c>
      <c r="X4" s="267"/>
    </row>
    <row r="5" spans="1:24" x14ac:dyDescent="0.25">
      <c r="A5" s="263"/>
      <c r="B5" s="263"/>
      <c r="C5" s="263"/>
      <c r="D5" s="263"/>
      <c r="E5" s="263"/>
      <c r="F5" s="263"/>
      <c r="G5" s="263"/>
      <c r="H5" s="263"/>
      <c r="I5" s="263"/>
      <c r="J5" s="263"/>
      <c r="K5" s="263"/>
      <c r="L5" s="263"/>
      <c r="M5" s="263"/>
      <c r="N5" s="263"/>
      <c r="O5" s="263"/>
      <c r="P5" s="263"/>
      <c r="Q5" s="263"/>
      <c r="R5" s="263"/>
      <c r="S5" s="263"/>
      <c r="T5" s="263"/>
      <c r="U5" s="263"/>
      <c r="V5" s="263"/>
      <c r="W5" s="268" t="s">
        <v>3</v>
      </c>
      <c r="X5" s="269"/>
    </row>
    <row r="6" spans="1:24" s="432" customFormat="1" ht="20.25" customHeight="1" x14ac:dyDescent="0.25">
      <c r="A6" s="431" t="s">
        <v>4</v>
      </c>
      <c r="B6" s="431"/>
      <c r="C6" s="431"/>
      <c r="D6" s="431"/>
      <c r="E6" s="431"/>
      <c r="F6" s="431"/>
      <c r="G6" s="431"/>
      <c r="H6" s="431"/>
      <c r="I6" s="431" t="s">
        <v>5</v>
      </c>
      <c r="J6" s="431"/>
      <c r="K6" s="431"/>
      <c r="L6" s="431"/>
      <c r="M6" s="431"/>
      <c r="N6" s="431"/>
      <c r="O6" s="431"/>
      <c r="P6" s="431"/>
      <c r="Q6" s="431"/>
      <c r="R6" s="431"/>
      <c r="S6" s="431"/>
      <c r="T6" s="431"/>
      <c r="U6" s="431"/>
      <c r="V6" s="431"/>
      <c r="W6" s="431"/>
      <c r="X6" s="431"/>
    </row>
    <row r="7" spans="1:24" x14ac:dyDescent="0.25">
      <c r="A7" s="433" t="s">
        <v>6</v>
      </c>
      <c r="B7" s="434" t="s">
        <v>7</v>
      </c>
      <c r="C7" s="433" t="s">
        <v>8</v>
      </c>
      <c r="D7" s="433" t="s">
        <v>9</v>
      </c>
      <c r="E7" s="433" t="s">
        <v>10</v>
      </c>
      <c r="F7" s="434" t="s">
        <v>7</v>
      </c>
      <c r="G7" s="433" t="s">
        <v>11</v>
      </c>
      <c r="H7" s="433" t="s">
        <v>12</v>
      </c>
      <c r="I7" s="433" t="s">
        <v>13</v>
      </c>
      <c r="J7" s="433"/>
      <c r="K7" s="433"/>
      <c r="L7" s="433" t="s">
        <v>14</v>
      </c>
      <c r="M7" s="435" t="s">
        <v>15</v>
      </c>
      <c r="N7" s="435"/>
      <c r="O7" s="435"/>
      <c r="P7" s="435"/>
      <c r="Q7" s="435"/>
      <c r="R7" s="433" t="s">
        <v>16</v>
      </c>
      <c r="S7" s="433"/>
      <c r="T7" s="433"/>
      <c r="U7" s="433" t="s">
        <v>17</v>
      </c>
      <c r="V7" s="433" t="s">
        <v>18</v>
      </c>
      <c r="W7" s="433"/>
      <c r="X7" s="433" t="s">
        <v>19</v>
      </c>
    </row>
    <row r="8" spans="1:24" ht="15" customHeight="1" x14ac:dyDescent="0.25">
      <c r="A8" s="433"/>
      <c r="B8" s="436"/>
      <c r="C8" s="433"/>
      <c r="D8" s="433"/>
      <c r="E8" s="433"/>
      <c r="F8" s="436"/>
      <c r="G8" s="433"/>
      <c r="H8" s="433"/>
      <c r="I8" s="433"/>
      <c r="J8" s="433"/>
      <c r="K8" s="433"/>
      <c r="L8" s="433"/>
      <c r="M8" s="433" t="s">
        <v>20</v>
      </c>
      <c r="N8" s="433" t="s">
        <v>21</v>
      </c>
      <c r="O8" s="433"/>
      <c r="P8" s="433"/>
      <c r="Q8" s="433"/>
      <c r="R8" s="433"/>
      <c r="S8" s="433"/>
      <c r="T8" s="433"/>
      <c r="U8" s="433"/>
      <c r="V8" s="433"/>
      <c r="W8" s="433"/>
      <c r="X8" s="433"/>
    </row>
    <row r="9" spans="1:24" s="30" customFormat="1" ht="68.25" customHeight="1" x14ac:dyDescent="0.25">
      <c r="A9" s="433"/>
      <c r="B9" s="437"/>
      <c r="C9" s="433"/>
      <c r="D9" s="433"/>
      <c r="E9" s="433"/>
      <c r="F9" s="437"/>
      <c r="G9" s="433"/>
      <c r="H9" s="433"/>
      <c r="I9" s="438" t="s">
        <v>22</v>
      </c>
      <c r="J9" s="438" t="s">
        <v>23</v>
      </c>
      <c r="K9" s="438" t="s">
        <v>24</v>
      </c>
      <c r="L9" s="433"/>
      <c r="M9" s="433"/>
      <c r="N9" s="439" t="s">
        <v>25</v>
      </c>
      <c r="O9" s="439" t="s">
        <v>26</v>
      </c>
      <c r="P9" s="439" t="s">
        <v>27</v>
      </c>
      <c r="Q9" s="439" t="s">
        <v>28</v>
      </c>
      <c r="R9" s="438" t="s">
        <v>22</v>
      </c>
      <c r="S9" s="438" t="s">
        <v>23</v>
      </c>
      <c r="T9" s="440" t="s">
        <v>24</v>
      </c>
      <c r="U9" s="433"/>
      <c r="V9" s="439" t="s">
        <v>29</v>
      </c>
      <c r="W9" s="439" t="s">
        <v>30</v>
      </c>
      <c r="X9" s="433"/>
    </row>
    <row r="10" spans="1:24" s="16" customFormat="1" ht="186" customHeight="1" x14ac:dyDescent="0.25">
      <c r="A10" s="219" t="s">
        <v>90</v>
      </c>
      <c r="B10" s="272" t="s">
        <v>31</v>
      </c>
      <c r="C10" s="224" t="s">
        <v>32</v>
      </c>
      <c r="D10" s="219" t="s">
        <v>193</v>
      </c>
      <c r="E10" s="229" t="s">
        <v>33</v>
      </c>
      <c r="F10" s="2">
        <v>1</v>
      </c>
      <c r="G10" s="13" t="s">
        <v>34</v>
      </c>
      <c r="H10" s="219" t="s">
        <v>227</v>
      </c>
      <c r="I10" s="229" t="s">
        <v>35</v>
      </c>
      <c r="J10" s="229" t="s">
        <v>36</v>
      </c>
      <c r="K10" s="239" t="s">
        <v>37</v>
      </c>
      <c r="L10" s="229" t="s">
        <v>38</v>
      </c>
      <c r="M10" s="3" t="s">
        <v>39</v>
      </c>
      <c r="N10" s="28" t="s">
        <v>40</v>
      </c>
      <c r="O10" s="28" t="s">
        <v>40</v>
      </c>
      <c r="P10" s="28" t="s">
        <v>40</v>
      </c>
      <c r="Q10" s="229" t="s">
        <v>40</v>
      </c>
      <c r="R10" s="229" t="s">
        <v>41</v>
      </c>
      <c r="S10" s="229" t="s">
        <v>42</v>
      </c>
      <c r="T10" s="239" t="s">
        <v>43</v>
      </c>
      <c r="U10" s="4" t="s">
        <v>206</v>
      </c>
      <c r="V10" s="242">
        <v>43466</v>
      </c>
      <c r="W10" s="242">
        <v>43830</v>
      </c>
      <c r="X10" s="219" t="s">
        <v>44</v>
      </c>
    </row>
    <row r="11" spans="1:24" s="16" customFormat="1" ht="156" customHeight="1" x14ac:dyDescent="0.25">
      <c r="A11" s="270"/>
      <c r="B11" s="273"/>
      <c r="C11" s="274"/>
      <c r="D11" s="244"/>
      <c r="E11" s="240"/>
      <c r="F11" s="2">
        <v>2</v>
      </c>
      <c r="G11" s="13" t="s">
        <v>45</v>
      </c>
      <c r="H11" s="244"/>
      <c r="I11" s="241"/>
      <c r="J11" s="241"/>
      <c r="K11" s="241"/>
      <c r="L11" s="240"/>
      <c r="M11" s="4" t="s">
        <v>46</v>
      </c>
      <c r="N11" s="28" t="s">
        <v>40</v>
      </c>
      <c r="O11" s="28" t="s">
        <v>40</v>
      </c>
      <c r="P11" s="28" t="s">
        <v>40</v>
      </c>
      <c r="Q11" s="240"/>
      <c r="R11" s="241"/>
      <c r="S11" s="241"/>
      <c r="T11" s="241"/>
      <c r="U11" s="4" t="s">
        <v>207</v>
      </c>
      <c r="V11" s="243"/>
      <c r="W11" s="243"/>
      <c r="X11" s="244"/>
    </row>
    <row r="12" spans="1:24" s="16" customFormat="1" ht="117.75" customHeight="1" x14ac:dyDescent="0.25">
      <c r="A12" s="246" t="s">
        <v>91</v>
      </c>
      <c r="B12" s="233" t="s">
        <v>47</v>
      </c>
      <c r="C12" s="235" t="s">
        <v>48</v>
      </c>
      <c r="D12" s="219" t="s">
        <v>49</v>
      </c>
      <c r="E12" s="229" t="s">
        <v>33</v>
      </c>
      <c r="F12" s="229">
        <v>1</v>
      </c>
      <c r="G12" s="219" t="s">
        <v>50</v>
      </c>
      <c r="H12" s="219" t="s">
        <v>228</v>
      </c>
      <c r="I12" s="229" t="s">
        <v>51</v>
      </c>
      <c r="J12" s="229" t="s">
        <v>52</v>
      </c>
      <c r="K12" s="239" t="s">
        <v>53</v>
      </c>
      <c r="L12" s="229" t="s">
        <v>38</v>
      </c>
      <c r="M12" s="277" t="s">
        <v>54</v>
      </c>
      <c r="N12" s="229" t="s">
        <v>40</v>
      </c>
      <c r="O12" s="229" t="s">
        <v>40</v>
      </c>
      <c r="P12" s="229" t="s">
        <v>40</v>
      </c>
      <c r="Q12" s="229" t="s">
        <v>40</v>
      </c>
      <c r="R12" s="229" t="s">
        <v>51</v>
      </c>
      <c r="S12" s="229" t="s">
        <v>42</v>
      </c>
      <c r="T12" s="239" t="s">
        <v>43</v>
      </c>
      <c r="U12" s="275" t="s">
        <v>208</v>
      </c>
      <c r="V12" s="242">
        <v>43466</v>
      </c>
      <c r="W12" s="242">
        <v>43830</v>
      </c>
      <c r="X12" s="219" t="s">
        <v>55</v>
      </c>
    </row>
    <row r="13" spans="1:24" s="16" customFormat="1" ht="95.25" customHeight="1" x14ac:dyDescent="0.25">
      <c r="A13" s="246"/>
      <c r="B13" s="234"/>
      <c r="C13" s="236"/>
      <c r="D13" s="220"/>
      <c r="E13" s="226"/>
      <c r="F13" s="240"/>
      <c r="G13" s="244"/>
      <c r="H13" s="252"/>
      <c r="I13" s="231"/>
      <c r="J13" s="231"/>
      <c r="K13" s="231"/>
      <c r="L13" s="226"/>
      <c r="M13" s="278"/>
      <c r="N13" s="240"/>
      <c r="O13" s="240"/>
      <c r="P13" s="240"/>
      <c r="Q13" s="240"/>
      <c r="R13" s="231"/>
      <c r="S13" s="231"/>
      <c r="T13" s="231"/>
      <c r="U13" s="276"/>
      <c r="V13" s="222"/>
      <c r="W13" s="222"/>
      <c r="X13" s="220"/>
    </row>
    <row r="14" spans="1:24" s="16" customFormat="1" ht="177" customHeight="1" x14ac:dyDescent="0.25">
      <c r="A14" s="246"/>
      <c r="B14" s="247"/>
      <c r="C14" s="271"/>
      <c r="D14" s="244"/>
      <c r="E14" s="240"/>
      <c r="F14" s="7">
        <v>2</v>
      </c>
      <c r="G14" s="4" t="s">
        <v>56</v>
      </c>
      <c r="H14" s="253"/>
      <c r="I14" s="241"/>
      <c r="J14" s="241"/>
      <c r="K14" s="241"/>
      <c r="L14" s="240"/>
      <c r="M14" s="3" t="s">
        <v>209</v>
      </c>
      <c r="N14" s="28" t="s">
        <v>40</v>
      </c>
      <c r="O14" s="28" t="s">
        <v>40</v>
      </c>
      <c r="P14" s="28" t="s">
        <v>40</v>
      </c>
      <c r="Q14" s="18" t="s">
        <v>40</v>
      </c>
      <c r="R14" s="241"/>
      <c r="S14" s="241"/>
      <c r="T14" s="241"/>
      <c r="U14" s="8" t="s">
        <v>210</v>
      </c>
      <c r="V14" s="243"/>
      <c r="W14" s="243"/>
      <c r="X14" s="244"/>
    </row>
    <row r="15" spans="1:24" s="16" customFormat="1" ht="170.25" customHeight="1" x14ac:dyDescent="0.25">
      <c r="A15" s="246"/>
      <c r="B15" s="233" t="s">
        <v>57</v>
      </c>
      <c r="C15" s="235" t="s">
        <v>58</v>
      </c>
      <c r="D15" s="219" t="s">
        <v>59</v>
      </c>
      <c r="E15" s="229" t="s">
        <v>33</v>
      </c>
      <c r="F15" s="7">
        <v>1</v>
      </c>
      <c r="G15" s="4" t="s">
        <v>60</v>
      </c>
      <c r="H15" s="219" t="s">
        <v>229</v>
      </c>
      <c r="I15" s="229" t="s">
        <v>51</v>
      </c>
      <c r="J15" s="229" t="s">
        <v>52</v>
      </c>
      <c r="K15" s="239" t="s">
        <v>53</v>
      </c>
      <c r="L15" s="229" t="s">
        <v>38</v>
      </c>
      <c r="M15" s="3" t="s">
        <v>61</v>
      </c>
      <c r="N15" s="28" t="s">
        <v>40</v>
      </c>
      <c r="O15" s="28" t="s">
        <v>40</v>
      </c>
      <c r="P15" s="28" t="s">
        <v>40</v>
      </c>
      <c r="Q15" s="18" t="s">
        <v>40</v>
      </c>
      <c r="R15" s="229" t="s">
        <v>51</v>
      </c>
      <c r="S15" s="229" t="s">
        <v>42</v>
      </c>
      <c r="T15" s="239" t="s">
        <v>43</v>
      </c>
      <c r="U15" s="275" t="s">
        <v>211</v>
      </c>
      <c r="V15" s="242">
        <v>43466</v>
      </c>
      <c r="W15" s="242">
        <v>43830</v>
      </c>
      <c r="X15" s="219" t="s">
        <v>55</v>
      </c>
    </row>
    <row r="16" spans="1:24" s="16" customFormat="1" ht="230.25" customHeight="1" x14ac:dyDescent="0.25">
      <c r="A16" s="246"/>
      <c r="B16" s="247"/>
      <c r="C16" s="271"/>
      <c r="D16" s="244"/>
      <c r="E16" s="240"/>
      <c r="F16" s="7">
        <v>2</v>
      </c>
      <c r="G16" s="4" t="s">
        <v>56</v>
      </c>
      <c r="H16" s="253"/>
      <c r="I16" s="241"/>
      <c r="J16" s="241"/>
      <c r="K16" s="241"/>
      <c r="L16" s="240"/>
      <c r="M16" s="14" t="s">
        <v>62</v>
      </c>
      <c r="N16" s="28" t="s">
        <v>40</v>
      </c>
      <c r="O16" s="28" t="s">
        <v>40</v>
      </c>
      <c r="P16" s="28" t="s">
        <v>40</v>
      </c>
      <c r="Q16" s="18" t="s">
        <v>40</v>
      </c>
      <c r="R16" s="241"/>
      <c r="S16" s="241"/>
      <c r="T16" s="241"/>
      <c r="U16" s="276"/>
      <c r="V16" s="243"/>
      <c r="W16" s="243"/>
      <c r="X16" s="244"/>
    </row>
    <row r="17" spans="1:24" s="16" customFormat="1" ht="213.75" customHeight="1" x14ac:dyDescent="0.25">
      <c r="A17" s="246"/>
      <c r="B17" s="233" t="s">
        <v>63</v>
      </c>
      <c r="C17" s="235" t="s">
        <v>64</v>
      </c>
      <c r="D17" s="219" t="s">
        <v>65</v>
      </c>
      <c r="E17" s="229" t="s">
        <v>33</v>
      </c>
      <c r="F17" s="7">
        <v>1</v>
      </c>
      <c r="G17" s="4" t="s">
        <v>66</v>
      </c>
      <c r="H17" s="219" t="s">
        <v>230</v>
      </c>
      <c r="I17" s="229" t="s">
        <v>41</v>
      </c>
      <c r="J17" s="229" t="s">
        <v>52</v>
      </c>
      <c r="K17" s="239" t="s">
        <v>37</v>
      </c>
      <c r="L17" s="229" t="s">
        <v>38</v>
      </c>
      <c r="M17" s="3" t="s">
        <v>67</v>
      </c>
      <c r="N17" s="28" t="s">
        <v>40</v>
      </c>
      <c r="O17" s="28" t="s">
        <v>68</v>
      </c>
      <c r="P17" s="28" t="s">
        <v>68</v>
      </c>
      <c r="Q17" s="18" t="s">
        <v>68</v>
      </c>
      <c r="R17" s="229" t="s">
        <v>51</v>
      </c>
      <c r="S17" s="229" t="s">
        <v>69</v>
      </c>
      <c r="T17" s="239" t="s">
        <v>53</v>
      </c>
      <c r="U17" s="8" t="s">
        <v>212</v>
      </c>
      <c r="V17" s="242">
        <v>43101</v>
      </c>
      <c r="W17" s="242">
        <v>43465</v>
      </c>
      <c r="X17" s="219" t="s">
        <v>70</v>
      </c>
    </row>
    <row r="18" spans="1:24" s="16" customFormat="1" ht="49.5" customHeight="1" x14ac:dyDescent="0.25">
      <c r="A18" s="246"/>
      <c r="B18" s="234"/>
      <c r="C18" s="236"/>
      <c r="D18" s="220"/>
      <c r="E18" s="226"/>
      <c r="F18" s="7">
        <v>2</v>
      </c>
      <c r="G18" s="4" t="s">
        <v>71</v>
      </c>
      <c r="H18" s="252"/>
      <c r="I18" s="231"/>
      <c r="J18" s="231"/>
      <c r="K18" s="231"/>
      <c r="L18" s="226"/>
      <c r="M18" s="227" t="s">
        <v>72</v>
      </c>
      <c r="N18" s="229" t="s">
        <v>40</v>
      </c>
      <c r="O18" s="229" t="s">
        <v>40</v>
      </c>
      <c r="P18" s="229" t="s">
        <v>40</v>
      </c>
      <c r="Q18" s="229" t="s">
        <v>68</v>
      </c>
      <c r="R18" s="231"/>
      <c r="S18" s="231"/>
      <c r="T18" s="231"/>
      <c r="U18" s="275" t="s">
        <v>213</v>
      </c>
      <c r="V18" s="222"/>
      <c r="W18" s="222"/>
      <c r="X18" s="220"/>
    </row>
    <row r="19" spans="1:24" s="16" customFormat="1" ht="153.75" customHeight="1" x14ac:dyDescent="0.25">
      <c r="A19" s="246"/>
      <c r="B19" s="247"/>
      <c r="C19" s="271"/>
      <c r="D19" s="244"/>
      <c r="E19" s="240"/>
      <c r="F19" s="7">
        <v>3</v>
      </c>
      <c r="G19" s="4" t="s">
        <v>73</v>
      </c>
      <c r="H19" s="253"/>
      <c r="I19" s="241"/>
      <c r="J19" s="241"/>
      <c r="K19" s="241"/>
      <c r="L19" s="240"/>
      <c r="M19" s="270"/>
      <c r="N19" s="240"/>
      <c r="O19" s="240"/>
      <c r="P19" s="240"/>
      <c r="Q19" s="240"/>
      <c r="R19" s="241"/>
      <c r="S19" s="241"/>
      <c r="T19" s="241"/>
      <c r="U19" s="276"/>
      <c r="V19" s="243"/>
      <c r="W19" s="243"/>
      <c r="X19" s="244"/>
    </row>
    <row r="20" spans="1:24" s="16" customFormat="1" ht="204" x14ac:dyDescent="0.25">
      <c r="A20" s="246"/>
      <c r="B20" s="233" t="s">
        <v>31</v>
      </c>
      <c r="C20" s="235" t="s">
        <v>74</v>
      </c>
      <c r="D20" s="219" t="s">
        <v>75</v>
      </c>
      <c r="E20" s="229" t="s">
        <v>33</v>
      </c>
      <c r="F20" s="7">
        <v>1</v>
      </c>
      <c r="G20" s="4" t="s">
        <v>76</v>
      </c>
      <c r="H20" s="219" t="s">
        <v>231</v>
      </c>
      <c r="I20" s="229" t="s">
        <v>51</v>
      </c>
      <c r="J20" s="229" t="s">
        <v>52</v>
      </c>
      <c r="K20" s="239" t="s">
        <v>53</v>
      </c>
      <c r="L20" s="229" t="s">
        <v>38</v>
      </c>
      <c r="M20" s="14" t="s">
        <v>77</v>
      </c>
      <c r="N20" s="28" t="s">
        <v>40</v>
      </c>
      <c r="O20" s="28" t="s">
        <v>78</v>
      </c>
      <c r="P20" s="28" t="s">
        <v>78</v>
      </c>
      <c r="Q20" s="18" t="s">
        <v>68</v>
      </c>
      <c r="R20" s="229" t="s">
        <v>51</v>
      </c>
      <c r="S20" s="229" t="s">
        <v>69</v>
      </c>
      <c r="T20" s="239" t="s">
        <v>53</v>
      </c>
      <c r="U20" s="8" t="s">
        <v>214</v>
      </c>
      <c r="V20" s="242">
        <v>43101</v>
      </c>
      <c r="W20" s="242">
        <v>43465</v>
      </c>
      <c r="X20" s="219" t="s">
        <v>79</v>
      </c>
    </row>
    <row r="21" spans="1:24" s="16" customFormat="1" ht="131.25" customHeight="1" x14ac:dyDescent="0.25">
      <c r="A21" s="246"/>
      <c r="B21" s="234"/>
      <c r="C21" s="236"/>
      <c r="D21" s="220"/>
      <c r="E21" s="226"/>
      <c r="F21" s="7">
        <v>2</v>
      </c>
      <c r="G21" s="4" t="s">
        <v>80</v>
      </c>
      <c r="H21" s="252"/>
      <c r="I21" s="231"/>
      <c r="J21" s="231"/>
      <c r="K21" s="231"/>
      <c r="L21" s="226"/>
      <c r="M21" s="227" t="s">
        <v>81</v>
      </c>
      <c r="N21" s="229" t="s">
        <v>40</v>
      </c>
      <c r="O21" s="229" t="s">
        <v>40</v>
      </c>
      <c r="P21" s="229" t="s">
        <v>40</v>
      </c>
      <c r="Q21" s="229" t="s">
        <v>68</v>
      </c>
      <c r="R21" s="231"/>
      <c r="S21" s="231"/>
      <c r="T21" s="231"/>
      <c r="U21" s="275" t="s">
        <v>215</v>
      </c>
      <c r="V21" s="222"/>
      <c r="W21" s="222"/>
      <c r="X21" s="220"/>
    </row>
    <row r="22" spans="1:24" s="16" customFormat="1" ht="87.75" customHeight="1" x14ac:dyDescent="0.25">
      <c r="A22" s="224"/>
      <c r="B22" s="234"/>
      <c r="C22" s="236"/>
      <c r="D22" s="220"/>
      <c r="E22" s="226"/>
      <c r="F22" s="9">
        <v>3</v>
      </c>
      <c r="G22" s="22" t="s">
        <v>82</v>
      </c>
      <c r="H22" s="252"/>
      <c r="I22" s="231"/>
      <c r="J22" s="231"/>
      <c r="K22" s="231"/>
      <c r="L22" s="226"/>
      <c r="M22" s="228"/>
      <c r="N22" s="226"/>
      <c r="O22" s="226"/>
      <c r="P22" s="226"/>
      <c r="Q22" s="226"/>
      <c r="R22" s="231"/>
      <c r="S22" s="231"/>
      <c r="T22" s="231"/>
      <c r="U22" s="279"/>
      <c r="V22" s="222"/>
      <c r="W22" s="222"/>
      <c r="X22" s="220"/>
    </row>
    <row r="23" spans="1:24" s="16" customFormat="1" ht="213" customHeight="1" x14ac:dyDescent="0.25">
      <c r="A23" s="31" t="s">
        <v>92</v>
      </c>
      <c r="B23" s="10" t="s">
        <v>47</v>
      </c>
      <c r="C23" s="3" t="s">
        <v>83</v>
      </c>
      <c r="D23" s="3" t="s">
        <v>84</v>
      </c>
      <c r="E23" s="11" t="s">
        <v>33</v>
      </c>
      <c r="F23" s="11">
        <v>1</v>
      </c>
      <c r="G23" s="3" t="s">
        <v>85</v>
      </c>
      <c r="H23" s="3" t="s">
        <v>232</v>
      </c>
      <c r="I23" s="11" t="s">
        <v>86</v>
      </c>
      <c r="J23" s="12" t="s">
        <v>87</v>
      </c>
      <c r="K23" s="12" t="s">
        <v>53</v>
      </c>
      <c r="L23" s="11" t="s">
        <v>38</v>
      </c>
      <c r="M23" s="3" t="s">
        <v>88</v>
      </c>
      <c r="N23" s="11" t="s">
        <v>68</v>
      </c>
      <c r="O23" s="11" t="s">
        <v>40</v>
      </c>
      <c r="P23" s="11" t="s">
        <v>68</v>
      </c>
      <c r="Q23" s="11" t="s">
        <v>68</v>
      </c>
      <c r="R23" s="11" t="s">
        <v>225</v>
      </c>
      <c r="S23" s="11" t="s">
        <v>151</v>
      </c>
      <c r="T23" s="12" t="s">
        <v>89</v>
      </c>
      <c r="U23" s="35" t="s">
        <v>224</v>
      </c>
      <c r="V23" s="36">
        <v>43466</v>
      </c>
      <c r="W23" s="37">
        <v>43465</v>
      </c>
      <c r="X23" s="3" t="s">
        <v>226</v>
      </c>
    </row>
    <row r="24" spans="1:24" s="16" customFormat="1" ht="216.75" x14ac:dyDescent="0.25">
      <c r="A24" s="224" t="s">
        <v>144</v>
      </c>
      <c r="B24" s="272" t="s">
        <v>93</v>
      </c>
      <c r="C24" s="235" t="s">
        <v>94</v>
      </c>
      <c r="D24" s="219" t="s">
        <v>95</v>
      </c>
      <c r="E24" s="229" t="s">
        <v>33</v>
      </c>
      <c r="F24" s="7">
        <v>1</v>
      </c>
      <c r="G24" s="23" t="s">
        <v>96</v>
      </c>
      <c r="H24" s="219" t="s">
        <v>233</v>
      </c>
      <c r="I24" s="229" t="s">
        <v>97</v>
      </c>
      <c r="J24" s="229" t="s">
        <v>36</v>
      </c>
      <c r="K24" s="239" t="s">
        <v>37</v>
      </c>
      <c r="L24" s="229" t="s">
        <v>38</v>
      </c>
      <c r="M24" s="3" t="s">
        <v>98</v>
      </c>
      <c r="N24" s="28" t="s">
        <v>68</v>
      </c>
      <c r="O24" s="28" t="s">
        <v>40</v>
      </c>
      <c r="P24" s="28" t="s">
        <v>68</v>
      </c>
      <c r="Q24" s="229" t="s">
        <v>68</v>
      </c>
      <c r="R24" s="229" t="s">
        <v>41</v>
      </c>
      <c r="S24" s="229" t="s">
        <v>69</v>
      </c>
      <c r="T24" s="239" t="s">
        <v>53</v>
      </c>
      <c r="U24" s="4" t="s">
        <v>216</v>
      </c>
      <c r="V24" s="221">
        <v>43466</v>
      </c>
      <c r="W24" s="221">
        <v>43496</v>
      </c>
      <c r="X24" s="223" t="s">
        <v>99</v>
      </c>
    </row>
    <row r="25" spans="1:24" s="16" customFormat="1" ht="204" x14ac:dyDescent="0.25">
      <c r="A25" s="245"/>
      <c r="B25" s="273"/>
      <c r="C25" s="271"/>
      <c r="D25" s="244"/>
      <c r="E25" s="240"/>
      <c r="F25" s="7">
        <v>2</v>
      </c>
      <c r="G25" s="23" t="s">
        <v>100</v>
      </c>
      <c r="H25" s="253"/>
      <c r="I25" s="241"/>
      <c r="J25" s="241"/>
      <c r="K25" s="241"/>
      <c r="L25" s="240"/>
      <c r="M25" s="3" t="s">
        <v>101</v>
      </c>
      <c r="N25" s="28" t="s">
        <v>68</v>
      </c>
      <c r="O25" s="28" t="s">
        <v>40</v>
      </c>
      <c r="P25" s="28" t="s">
        <v>68</v>
      </c>
      <c r="Q25" s="240"/>
      <c r="R25" s="241"/>
      <c r="S25" s="241"/>
      <c r="T25" s="241"/>
      <c r="U25" s="4" t="s">
        <v>217</v>
      </c>
      <c r="V25" s="243"/>
      <c r="W25" s="243"/>
      <c r="X25" s="244"/>
    </row>
    <row r="26" spans="1:24" s="16" customFormat="1" ht="204" x14ac:dyDescent="0.25">
      <c r="A26" s="246" t="s">
        <v>145</v>
      </c>
      <c r="B26" s="17" t="s">
        <v>47</v>
      </c>
      <c r="C26" s="15" t="s">
        <v>102</v>
      </c>
      <c r="D26" s="32" t="s">
        <v>103</v>
      </c>
      <c r="E26" s="7" t="s">
        <v>33</v>
      </c>
      <c r="F26" s="7">
        <v>1</v>
      </c>
      <c r="G26" s="23" t="s">
        <v>104</v>
      </c>
      <c r="H26" s="23" t="s">
        <v>234</v>
      </c>
      <c r="I26" s="20" t="s">
        <v>105</v>
      </c>
      <c r="J26" s="18" t="s">
        <v>106</v>
      </c>
      <c r="K26" s="20" t="s">
        <v>37</v>
      </c>
      <c r="L26" s="18" t="s">
        <v>38</v>
      </c>
      <c r="M26" s="3" t="s">
        <v>195</v>
      </c>
      <c r="N26" s="28" t="s">
        <v>68</v>
      </c>
      <c r="O26" s="28" t="s">
        <v>40</v>
      </c>
      <c r="P26" s="28" t="s">
        <v>108</v>
      </c>
      <c r="Q26" s="18" t="s">
        <v>108</v>
      </c>
      <c r="R26" s="18" t="s">
        <v>109</v>
      </c>
      <c r="S26" s="18" t="s">
        <v>110</v>
      </c>
      <c r="T26" s="20" t="s">
        <v>43</v>
      </c>
      <c r="U26" s="31" t="s">
        <v>111</v>
      </c>
      <c r="V26" s="29">
        <v>43466</v>
      </c>
      <c r="W26" s="29">
        <v>43830</v>
      </c>
      <c r="X26" s="4" t="s">
        <v>112</v>
      </c>
    </row>
    <row r="27" spans="1:24" s="16" customFormat="1" ht="102" x14ac:dyDescent="0.25">
      <c r="A27" s="246"/>
      <c r="B27" s="17" t="s">
        <v>57</v>
      </c>
      <c r="C27" s="15" t="s">
        <v>113</v>
      </c>
      <c r="D27" s="33" t="s">
        <v>114</v>
      </c>
      <c r="E27" s="7" t="s">
        <v>33</v>
      </c>
      <c r="F27" s="7">
        <v>1</v>
      </c>
      <c r="G27" s="23" t="s">
        <v>115</v>
      </c>
      <c r="H27" s="23" t="s">
        <v>235</v>
      </c>
      <c r="I27" s="20" t="s">
        <v>116</v>
      </c>
      <c r="J27" s="18" t="s">
        <v>117</v>
      </c>
      <c r="K27" s="20" t="s">
        <v>37</v>
      </c>
      <c r="L27" s="18" t="s">
        <v>38</v>
      </c>
      <c r="M27" s="3" t="s">
        <v>196</v>
      </c>
      <c r="N27" s="28" t="s">
        <v>119</v>
      </c>
      <c r="O27" s="28" t="s">
        <v>119</v>
      </c>
      <c r="P27" s="28" t="s">
        <v>119</v>
      </c>
      <c r="Q27" s="18" t="s">
        <v>119</v>
      </c>
      <c r="R27" s="18" t="s">
        <v>141</v>
      </c>
      <c r="S27" s="18" t="s">
        <v>151</v>
      </c>
      <c r="T27" s="20" t="s">
        <v>43</v>
      </c>
      <c r="U27" s="4" t="s">
        <v>120</v>
      </c>
      <c r="V27" s="29">
        <v>43466</v>
      </c>
      <c r="W27" s="29">
        <v>43830</v>
      </c>
      <c r="X27" s="4" t="s">
        <v>121</v>
      </c>
    </row>
    <row r="28" spans="1:24" s="16" customFormat="1" ht="111" customHeight="1" x14ac:dyDescent="0.25">
      <c r="A28" s="246" t="s">
        <v>146</v>
      </c>
      <c r="B28" s="233" t="s">
        <v>122</v>
      </c>
      <c r="C28" s="280" t="s">
        <v>123</v>
      </c>
      <c r="D28" s="219" t="s">
        <v>124</v>
      </c>
      <c r="E28" s="229" t="s">
        <v>33</v>
      </c>
      <c r="F28" s="229">
        <v>1</v>
      </c>
      <c r="G28" s="219" t="s">
        <v>125</v>
      </c>
      <c r="H28" s="219" t="s">
        <v>236</v>
      </c>
      <c r="I28" s="229" t="s">
        <v>97</v>
      </c>
      <c r="J28" s="229" t="s">
        <v>69</v>
      </c>
      <c r="K28" s="239" t="s">
        <v>126</v>
      </c>
      <c r="L28" s="229" t="s">
        <v>38</v>
      </c>
      <c r="M28" s="227" t="s">
        <v>127</v>
      </c>
      <c r="N28" s="229" t="s">
        <v>40</v>
      </c>
      <c r="O28" s="229" t="s">
        <v>40</v>
      </c>
      <c r="P28" s="229" t="s">
        <v>40</v>
      </c>
      <c r="Q28" s="229" t="s">
        <v>40</v>
      </c>
      <c r="R28" s="285" t="s">
        <v>128</v>
      </c>
      <c r="S28" s="285" t="s">
        <v>129</v>
      </c>
      <c r="T28" s="229" t="s">
        <v>130</v>
      </c>
      <c r="U28" s="219" t="s">
        <v>131</v>
      </c>
      <c r="V28" s="283">
        <v>43466</v>
      </c>
      <c r="W28" s="283">
        <v>43830</v>
      </c>
      <c r="X28" s="219" t="s">
        <v>132</v>
      </c>
    </row>
    <row r="29" spans="1:24" s="16" customFormat="1" ht="89.25" customHeight="1" x14ac:dyDescent="0.25">
      <c r="A29" s="284"/>
      <c r="B29" s="247"/>
      <c r="C29" s="281"/>
      <c r="D29" s="244"/>
      <c r="E29" s="240"/>
      <c r="F29" s="240"/>
      <c r="G29" s="244"/>
      <c r="H29" s="253"/>
      <c r="I29" s="241"/>
      <c r="J29" s="241"/>
      <c r="K29" s="241"/>
      <c r="L29" s="240"/>
      <c r="M29" s="270"/>
      <c r="N29" s="240"/>
      <c r="O29" s="240"/>
      <c r="P29" s="240"/>
      <c r="Q29" s="240"/>
      <c r="R29" s="286"/>
      <c r="S29" s="286"/>
      <c r="T29" s="240"/>
      <c r="U29" s="244"/>
      <c r="V29" s="240"/>
      <c r="W29" s="240"/>
      <c r="X29" s="244"/>
    </row>
    <row r="30" spans="1:24" s="16" customFormat="1" ht="201" customHeight="1" x14ac:dyDescent="0.25">
      <c r="A30" s="31" t="s">
        <v>147</v>
      </c>
      <c r="B30" s="17" t="s">
        <v>133</v>
      </c>
      <c r="C30" s="15" t="s">
        <v>134</v>
      </c>
      <c r="D30" s="23" t="s">
        <v>135</v>
      </c>
      <c r="E30" s="7" t="s">
        <v>33</v>
      </c>
      <c r="F30" s="7">
        <v>1</v>
      </c>
      <c r="G30" s="4" t="s">
        <v>136</v>
      </c>
      <c r="H30" s="24" t="s">
        <v>237</v>
      </c>
      <c r="I30" s="18" t="s">
        <v>137</v>
      </c>
      <c r="J30" s="18" t="s">
        <v>138</v>
      </c>
      <c r="K30" s="20" t="s">
        <v>126</v>
      </c>
      <c r="L30" s="18" t="s">
        <v>139</v>
      </c>
      <c r="M30" s="3" t="s">
        <v>140</v>
      </c>
      <c r="N30" s="28" t="s">
        <v>68</v>
      </c>
      <c r="O30" s="28" t="s">
        <v>40</v>
      </c>
      <c r="P30" s="28" t="s">
        <v>68</v>
      </c>
      <c r="Q30" s="18" t="s">
        <v>68</v>
      </c>
      <c r="R30" s="18" t="s">
        <v>141</v>
      </c>
      <c r="S30" s="18" t="s">
        <v>69</v>
      </c>
      <c r="T30" s="20" t="s">
        <v>53</v>
      </c>
      <c r="U30" s="4" t="s">
        <v>218</v>
      </c>
      <c r="V30" s="21">
        <v>43466</v>
      </c>
      <c r="W30" s="21">
        <v>43830</v>
      </c>
      <c r="X30" s="23" t="s">
        <v>143</v>
      </c>
    </row>
    <row r="31" spans="1:24" s="27" customFormat="1" ht="315.75" customHeight="1" x14ac:dyDescent="0.2">
      <c r="A31" s="31" t="s">
        <v>183</v>
      </c>
      <c r="B31" s="26" t="s">
        <v>47</v>
      </c>
      <c r="C31" s="4" t="s">
        <v>148</v>
      </c>
      <c r="D31" s="4" t="s">
        <v>149</v>
      </c>
      <c r="E31" s="2" t="s">
        <v>33</v>
      </c>
      <c r="F31" s="2">
        <v>1</v>
      </c>
      <c r="G31" s="4">
        <f>+'[1]PRIORIZACION DE CAUSAS'!L28</f>
        <v>0</v>
      </c>
      <c r="H31" s="5" t="s">
        <v>238</v>
      </c>
      <c r="I31" s="18" t="s">
        <v>51</v>
      </c>
      <c r="J31" s="18" t="s">
        <v>52</v>
      </c>
      <c r="K31" s="26" t="s">
        <v>53</v>
      </c>
      <c r="L31" s="18" t="s">
        <v>38</v>
      </c>
      <c r="M31" s="3" t="s">
        <v>150</v>
      </c>
      <c r="N31" s="28" t="s">
        <v>40</v>
      </c>
      <c r="O31" s="28" t="s">
        <v>40</v>
      </c>
      <c r="P31" s="28" t="s">
        <v>40</v>
      </c>
      <c r="Q31" s="18" t="s">
        <v>40</v>
      </c>
      <c r="R31" s="18" t="s">
        <v>51</v>
      </c>
      <c r="S31" s="18" t="s">
        <v>151</v>
      </c>
      <c r="T31" s="18" t="s">
        <v>43</v>
      </c>
      <c r="U31" s="4" t="s">
        <v>219</v>
      </c>
      <c r="V31" s="21">
        <v>43466</v>
      </c>
      <c r="W31" s="21">
        <v>43496</v>
      </c>
      <c r="X31" s="23" t="s">
        <v>152</v>
      </c>
    </row>
    <row r="32" spans="1:24" s="27" customFormat="1" ht="126" customHeight="1" x14ac:dyDescent="0.2">
      <c r="A32" s="246" t="s">
        <v>184</v>
      </c>
      <c r="B32" s="233" t="s">
        <v>153</v>
      </c>
      <c r="C32" s="254" t="s">
        <v>154</v>
      </c>
      <c r="D32" s="223" t="s">
        <v>155</v>
      </c>
      <c r="E32" s="230" t="s">
        <v>33</v>
      </c>
      <c r="F32" s="7">
        <v>1</v>
      </c>
      <c r="G32" s="34" t="s">
        <v>156</v>
      </c>
      <c r="H32" s="223" t="s">
        <v>239</v>
      </c>
      <c r="I32" s="255" t="s">
        <v>157</v>
      </c>
      <c r="J32" s="255" t="s">
        <v>158</v>
      </c>
      <c r="K32" s="256" t="s">
        <v>37</v>
      </c>
      <c r="L32" s="255" t="s">
        <v>38</v>
      </c>
      <c r="M32" s="19" t="s">
        <v>197</v>
      </c>
      <c r="N32" s="18" t="s">
        <v>119</v>
      </c>
      <c r="O32" s="18" t="s">
        <v>119</v>
      </c>
      <c r="P32" s="18" t="s">
        <v>40</v>
      </c>
      <c r="Q32" s="255" t="s">
        <v>40</v>
      </c>
      <c r="R32" s="255" t="s">
        <v>128</v>
      </c>
      <c r="S32" s="255" t="s">
        <v>42</v>
      </c>
      <c r="T32" s="256" t="s">
        <v>43</v>
      </c>
      <c r="U32" s="4" t="s">
        <v>159</v>
      </c>
      <c r="V32" s="257">
        <v>43466</v>
      </c>
      <c r="W32" s="257">
        <v>43830</v>
      </c>
      <c r="X32" s="258" t="s">
        <v>160</v>
      </c>
    </row>
    <row r="33" spans="1:24" s="27" customFormat="1" ht="140.25" x14ac:dyDescent="0.2">
      <c r="A33" s="246"/>
      <c r="B33" s="234"/>
      <c r="C33" s="236"/>
      <c r="D33" s="220"/>
      <c r="E33" s="226"/>
      <c r="F33" s="7">
        <v>2</v>
      </c>
      <c r="G33" s="4" t="s">
        <v>161</v>
      </c>
      <c r="H33" s="220"/>
      <c r="I33" s="255"/>
      <c r="J33" s="255"/>
      <c r="K33" s="256"/>
      <c r="L33" s="255"/>
      <c r="M33" s="19" t="s">
        <v>198</v>
      </c>
      <c r="N33" s="18" t="s">
        <v>119</v>
      </c>
      <c r="O33" s="18" t="s">
        <v>119</v>
      </c>
      <c r="P33" s="18" t="s">
        <v>40</v>
      </c>
      <c r="Q33" s="255"/>
      <c r="R33" s="255"/>
      <c r="S33" s="255"/>
      <c r="T33" s="256"/>
      <c r="U33" s="4" t="s">
        <v>162</v>
      </c>
      <c r="V33" s="257"/>
      <c r="W33" s="257"/>
      <c r="X33" s="258"/>
    </row>
    <row r="34" spans="1:24" s="27" customFormat="1" ht="142.5" customHeight="1" x14ac:dyDescent="0.2">
      <c r="A34" s="246"/>
      <c r="B34" s="234"/>
      <c r="C34" s="236"/>
      <c r="D34" s="244"/>
      <c r="E34" s="226"/>
      <c r="F34" s="1">
        <v>3</v>
      </c>
      <c r="G34" s="22" t="s">
        <v>163</v>
      </c>
      <c r="H34" s="244"/>
      <c r="I34" s="255"/>
      <c r="J34" s="255"/>
      <c r="K34" s="256"/>
      <c r="L34" s="255"/>
      <c r="M34" s="19" t="s">
        <v>199</v>
      </c>
      <c r="N34" s="18" t="s">
        <v>119</v>
      </c>
      <c r="O34" s="18" t="s">
        <v>119</v>
      </c>
      <c r="P34" s="18" t="s">
        <v>40</v>
      </c>
      <c r="Q34" s="255"/>
      <c r="R34" s="255"/>
      <c r="S34" s="255"/>
      <c r="T34" s="256"/>
      <c r="U34" s="4" t="s">
        <v>164</v>
      </c>
      <c r="V34" s="257"/>
      <c r="W34" s="257"/>
      <c r="X34" s="258"/>
    </row>
    <row r="35" spans="1:24" s="27" customFormat="1" ht="114" customHeight="1" x14ac:dyDescent="0.2">
      <c r="A35" s="246"/>
      <c r="B35" s="259" t="s">
        <v>93</v>
      </c>
      <c r="C35" s="258" t="s">
        <v>165</v>
      </c>
      <c r="D35" s="258" t="s">
        <v>166</v>
      </c>
      <c r="E35" s="255" t="s">
        <v>33</v>
      </c>
      <c r="F35" s="2">
        <v>1</v>
      </c>
      <c r="G35" s="31" t="s">
        <v>167</v>
      </c>
      <c r="H35" s="260" t="s">
        <v>240</v>
      </c>
      <c r="I35" s="229" t="s">
        <v>168</v>
      </c>
      <c r="J35" s="229" t="s">
        <v>169</v>
      </c>
      <c r="K35" s="239" t="s">
        <v>37</v>
      </c>
      <c r="L35" s="229" t="s">
        <v>170</v>
      </c>
      <c r="M35" s="3" t="s">
        <v>200</v>
      </c>
      <c r="N35" s="18" t="s">
        <v>119</v>
      </c>
      <c r="O35" s="18" t="s">
        <v>119</v>
      </c>
      <c r="P35" s="18" t="s">
        <v>40</v>
      </c>
      <c r="Q35" s="229" t="s">
        <v>40</v>
      </c>
      <c r="R35" s="229" t="s">
        <v>128</v>
      </c>
      <c r="S35" s="229" t="s">
        <v>42</v>
      </c>
      <c r="T35" s="239" t="s">
        <v>43</v>
      </c>
      <c r="U35" s="23" t="s">
        <v>171</v>
      </c>
      <c r="V35" s="242">
        <v>43466</v>
      </c>
      <c r="W35" s="242">
        <v>43830</v>
      </c>
      <c r="X35" s="219" t="s">
        <v>160</v>
      </c>
    </row>
    <row r="36" spans="1:24" s="27" customFormat="1" ht="138.75" customHeight="1" x14ac:dyDescent="0.2">
      <c r="A36" s="246"/>
      <c r="B36" s="259"/>
      <c r="C36" s="258"/>
      <c r="D36" s="258"/>
      <c r="E36" s="255"/>
      <c r="F36" s="2">
        <v>2</v>
      </c>
      <c r="G36" s="31" t="s">
        <v>172</v>
      </c>
      <c r="H36" s="261"/>
      <c r="I36" s="240"/>
      <c r="J36" s="240"/>
      <c r="K36" s="241"/>
      <c r="L36" s="240"/>
      <c r="M36" s="3" t="s">
        <v>201</v>
      </c>
      <c r="N36" s="18" t="s">
        <v>119</v>
      </c>
      <c r="O36" s="18" t="s">
        <v>119</v>
      </c>
      <c r="P36" s="18" t="s">
        <v>40</v>
      </c>
      <c r="Q36" s="240"/>
      <c r="R36" s="240"/>
      <c r="S36" s="240"/>
      <c r="T36" s="241"/>
      <c r="U36" s="23" t="s">
        <v>173</v>
      </c>
      <c r="V36" s="243"/>
      <c r="W36" s="243"/>
      <c r="X36" s="244"/>
    </row>
    <row r="37" spans="1:24" s="27" customFormat="1" ht="123.75" customHeight="1" x14ac:dyDescent="0.2">
      <c r="A37" s="224" t="s">
        <v>185</v>
      </c>
      <c r="B37" s="233" t="s">
        <v>122</v>
      </c>
      <c r="C37" s="248" t="s">
        <v>174</v>
      </c>
      <c r="D37" s="219" t="s">
        <v>175</v>
      </c>
      <c r="E37" s="229" t="s">
        <v>33</v>
      </c>
      <c r="F37" s="7">
        <v>1</v>
      </c>
      <c r="G37" s="13" t="s">
        <v>176</v>
      </c>
      <c r="H37" s="251" t="s">
        <v>177</v>
      </c>
      <c r="I37" s="229" t="s">
        <v>41</v>
      </c>
      <c r="J37" s="229" t="s">
        <v>36</v>
      </c>
      <c r="K37" s="239" t="s">
        <v>37</v>
      </c>
      <c r="L37" s="229" t="s">
        <v>38</v>
      </c>
      <c r="M37" s="31" t="s">
        <v>202</v>
      </c>
      <c r="N37" s="28" t="s">
        <v>178</v>
      </c>
      <c r="O37" s="28" t="s">
        <v>40</v>
      </c>
      <c r="P37" s="28" t="s">
        <v>178</v>
      </c>
      <c r="Q37" s="229" t="s">
        <v>178</v>
      </c>
      <c r="R37" s="229" t="s">
        <v>41</v>
      </c>
      <c r="S37" s="229" t="s">
        <v>42</v>
      </c>
      <c r="T37" s="239" t="s">
        <v>43</v>
      </c>
      <c r="U37" s="4" t="s">
        <v>220</v>
      </c>
      <c r="V37" s="242">
        <v>43466</v>
      </c>
      <c r="W37" s="242">
        <v>43830</v>
      </c>
      <c r="X37" s="219" t="s">
        <v>179</v>
      </c>
    </row>
    <row r="38" spans="1:24" s="27" customFormat="1" ht="141" customHeight="1" x14ac:dyDescent="0.2">
      <c r="A38" s="225"/>
      <c r="B38" s="234"/>
      <c r="C38" s="249"/>
      <c r="D38" s="220"/>
      <c r="E38" s="226"/>
      <c r="F38" s="7">
        <v>2</v>
      </c>
      <c r="G38" s="13" t="s">
        <v>180</v>
      </c>
      <c r="H38" s="252"/>
      <c r="I38" s="231"/>
      <c r="J38" s="231"/>
      <c r="K38" s="231"/>
      <c r="L38" s="226"/>
      <c r="M38" s="31" t="s">
        <v>203</v>
      </c>
      <c r="N38" s="28" t="s">
        <v>178</v>
      </c>
      <c r="O38" s="28" t="s">
        <v>40</v>
      </c>
      <c r="P38" s="28" t="s">
        <v>178</v>
      </c>
      <c r="Q38" s="226"/>
      <c r="R38" s="231"/>
      <c r="S38" s="231"/>
      <c r="T38" s="231"/>
      <c r="U38" s="4" t="s">
        <v>221</v>
      </c>
      <c r="V38" s="222"/>
      <c r="W38" s="222"/>
      <c r="X38" s="220"/>
    </row>
    <row r="39" spans="1:24" s="27" customFormat="1" ht="104.25" customHeight="1" x14ac:dyDescent="0.2">
      <c r="A39" s="225"/>
      <c r="B39" s="234"/>
      <c r="C39" s="249"/>
      <c r="D39" s="220"/>
      <c r="E39" s="226"/>
      <c r="F39" s="7">
        <v>3</v>
      </c>
      <c r="G39" s="13" t="s">
        <v>181</v>
      </c>
      <c r="H39" s="252"/>
      <c r="I39" s="231"/>
      <c r="J39" s="231"/>
      <c r="K39" s="231"/>
      <c r="L39" s="226"/>
      <c r="M39" s="31" t="s">
        <v>204</v>
      </c>
      <c r="N39" s="28" t="s">
        <v>178</v>
      </c>
      <c r="O39" s="28" t="s">
        <v>40</v>
      </c>
      <c r="P39" s="28" t="s">
        <v>178</v>
      </c>
      <c r="Q39" s="226"/>
      <c r="R39" s="231"/>
      <c r="S39" s="231"/>
      <c r="T39" s="231"/>
      <c r="U39" s="4" t="s">
        <v>222</v>
      </c>
      <c r="V39" s="222"/>
      <c r="W39" s="222"/>
      <c r="X39" s="220"/>
    </row>
    <row r="40" spans="1:24" s="27" customFormat="1" ht="115.5" customHeight="1" x14ac:dyDescent="0.2">
      <c r="A40" s="245"/>
      <c r="B40" s="247"/>
      <c r="C40" s="250"/>
      <c r="D40" s="244"/>
      <c r="E40" s="240"/>
      <c r="F40" s="7">
        <v>4</v>
      </c>
      <c r="G40" s="13" t="s">
        <v>182</v>
      </c>
      <c r="H40" s="253"/>
      <c r="I40" s="241"/>
      <c r="J40" s="241"/>
      <c r="K40" s="241"/>
      <c r="L40" s="240"/>
      <c r="M40" s="31" t="s">
        <v>205</v>
      </c>
      <c r="N40" s="28" t="s">
        <v>178</v>
      </c>
      <c r="O40" s="28" t="s">
        <v>40</v>
      </c>
      <c r="P40" s="28" t="s">
        <v>178</v>
      </c>
      <c r="Q40" s="240"/>
      <c r="R40" s="241"/>
      <c r="S40" s="241"/>
      <c r="T40" s="241"/>
      <c r="U40" s="4" t="s">
        <v>223</v>
      </c>
      <c r="V40" s="243"/>
      <c r="W40" s="243"/>
      <c r="X40" s="244"/>
    </row>
    <row r="41" spans="1:24" s="27" customFormat="1" ht="93" customHeight="1" x14ac:dyDescent="0.2">
      <c r="A41" s="224" t="s">
        <v>194</v>
      </c>
      <c r="B41" s="233" t="s">
        <v>93</v>
      </c>
      <c r="C41" s="235" t="s">
        <v>186</v>
      </c>
      <c r="D41" s="219" t="s">
        <v>187</v>
      </c>
      <c r="E41" s="229" t="s">
        <v>33</v>
      </c>
      <c r="F41" s="229">
        <v>1</v>
      </c>
      <c r="G41" s="219" t="s">
        <v>188</v>
      </c>
      <c r="H41" s="23" t="s">
        <v>241</v>
      </c>
      <c r="I41" s="237" t="s">
        <v>141</v>
      </c>
      <c r="J41" s="229" t="s">
        <v>69</v>
      </c>
      <c r="K41" s="239" t="s">
        <v>53</v>
      </c>
      <c r="L41" s="226" t="s">
        <v>38</v>
      </c>
      <c r="M41" s="227" t="s">
        <v>189</v>
      </c>
      <c r="N41" s="229" t="s">
        <v>40</v>
      </c>
      <c r="O41" s="229" t="s">
        <v>40</v>
      </c>
      <c r="P41" s="229" t="s">
        <v>40</v>
      </c>
      <c r="Q41" s="229" t="s">
        <v>40</v>
      </c>
      <c r="R41" s="230" t="s">
        <v>190</v>
      </c>
      <c r="S41" s="230" t="s">
        <v>129</v>
      </c>
      <c r="T41" s="232" t="s">
        <v>130</v>
      </c>
      <c r="U41" s="219" t="s">
        <v>191</v>
      </c>
      <c r="V41" s="221">
        <v>43466</v>
      </c>
      <c r="W41" s="221">
        <v>43830</v>
      </c>
      <c r="X41" s="223" t="s">
        <v>192</v>
      </c>
    </row>
    <row r="42" spans="1:24" s="27" customFormat="1" ht="90" customHeight="1" x14ac:dyDescent="0.2">
      <c r="A42" s="225"/>
      <c r="B42" s="234"/>
      <c r="C42" s="236"/>
      <c r="D42" s="220"/>
      <c r="E42" s="226"/>
      <c r="F42" s="226"/>
      <c r="G42" s="220"/>
      <c r="H42" s="25" t="s">
        <v>242</v>
      </c>
      <c r="I42" s="238"/>
      <c r="J42" s="231"/>
      <c r="K42" s="231"/>
      <c r="L42" s="226"/>
      <c r="M42" s="228"/>
      <c r="N42" s="226"/>
      <c r="O42" s="226"/>
      <c r="P42" s="226"/>
      <c r="Q42" s="226"/>
      <c r="R42" s="231"/>
      <c r="S42" s="231"/>
      <c r="T42" s="231"/>
      <c r="U42" s="220"/>
      <c r="V42" s="222"/>
      <c r="W42" s="222"/>
      <c r="X42" s="220"/>
    </row>
    <row r="43" spans="1:24" x14ac:dyDescent="0.25">
      <c r="A43" s="282"/>
      <c r="B43" s="282"/>
      <c r="C43" s="282"/>
      <c r="D43" s="282"/>
      <c r="E43" s="282"/>
      <c r="F43" s="282"/>
      <c r="G43" s="282"/>
      <c r="H43" s="282"/>
      <c r="I43" s="282"/>
      <c r="J43" s="282"/>
      <c r="K43" s="282"/>
      <c r="L43" s="282"/>
      <c r="M43" s="282"/>
      <c r="N43" s="282"/>
      <c r="O43" s="282"/>
      <c r="P43" s="282"/>
      <c r="Q43" s="282"/>
      <c r="R43" s="282"/>
      <c r="S43" s="282"/>
      <c r="T43" s="282"/>
      <c r="U43" s="282"/>
      <c r="V43" s="282"/>
      <c r="W43" s="282"/>
      <c r="X43" s="282"/>
    </row>
  </sheetData>
  <mergeCells count="239">
    <mergeCell ref="A43:X43"/>
    <mergeCell ref="W28:W29"/>
    <mergeCell ref="X28:X29"/>
    <mergeCell ref="A28:A29"/>
    <mergeCell ref="S28:S29"/>
    <mergeCell ref="T28:T29"/>
    <mergeCell ref="U28:U29"/>
    <mergeCell ref="V28:V29"/>
    <mergeCell ref="M28:M29"/>
    <mergeCell ref="N28:N29"/>
    <mergeCell ref="O28:O29"/>
    <mergeCell ref="P28:P29"/>
    <mergeCell ref="Q28:Q29"/>
    <mergeCell ref="R28:R29"/>
    <mergeCell ref="G28:G29"/>
    <mergeCell ref="H28:H29"/>
    <mergeCell ref="I28:I29"/>
    <mergeCell ref="J28:J29"/>
    <mergeCell ref="K28:K29"/>
    <mergeCell ref="L28:L29"/>
    <mergeCell ref="L32:L34"/>
    <mergeCell ref="Q32:Q34"/>
    <mergeCell ref="R32:R34"/>
    <mergeCell ref="S32:S34"/>
    <mergeCell ref="A26:A27"/>
    <mergeCell ref="B28:B29"/>
    <mergeCell ref="C28:C29"/>
    <mergeCell ref="D28:D29"/>
    <mergeCell ref="E28:E29"/>
    <mergeCell ref="F28:F29"/>
    <mergeCell ref="S24:S25"/>
    <mergeCell ref="T24:T25"/>
    <mergeCell ref="V24:V25"/>
    <mergeCell ref="W24:W25"/>
    <mergeCell ref="X24:X25"/>
    <mergeCell ref="A24:A25"/>
    <mergeCell ref="I24:I25"/>
    <mergeCell ref="J24:J25"/>
    <mergeCell ref="K24:K25"/>
    <mergeCell ref="L24:L25"/>
    <mergeCell ref="Q24:Q25"/>
    <mergeCell ref="R24:R25"/>
    <mergeCell ref="A12:A22"/>
    <mergeCell ref="B24:B25"/>
    <mergeCell ref="C24:C25"/>
    <mergeCell ref="D24:D25"/>
    <mergeCell ref="E24:E25"/>
    <mergeCell ref="H24:H25"/>
    <mergeCell ref="V20:V22"/>
    <mergeCell ref="W20:W22"/>
    <mergeCell ref="X20:X22"/>
    <mergeCell ref="M21:M22"/>
    <mergeCell ref="N21:N22"/>
    <mergeCell ref="O21:O22"/>
    <mergeCell ref="P21:P22"/>
    <mergeCell ref="Q21:Q22"/>
    <mergeCell ref="U21:U22"/>
    <mergeCell ref="J20:J22"/>
    <mergeCell ref="K20:K22"/>
    <mergeCell ref="L20:L22"/>
    <mergeCell ref="R20:R22"/>
    <mergeCell ref="S20:S22"/>
    <mergeCell ref="T20:T22"/>
    <mergeCell ref="B20:B22"/>
    <mergeCell ref="C20:C22"/>
    <mergeCell ref="D20:D22"/>
    <mergeCell ref="E20:E22"/>
    <mergeCell ref="H20:H22"/>
    <mergeCell ref="I20:I22"/>
    <mergeCell ref="V17:V19"/>
    <mergeCell ref="W17:W19"/>
    <mergeCell ref="X17:X19"/>
    <mergeCell ref="M18:M19"/>
    <mergeCell ref="N18:N19"/>
    <mergeCell ref="O18:O19"/>
    <mergeCell ref="P18:P19"/>
    <mergeCell ref="Q18:Q19"/>
    <mergeCell ref="U18:U19"/>
    <mergeCell ref="J17:J19"/>
    <mergeCell ref="K17:K19"/>
    <mergeCell ref="L17:L19"/>
    <mergeCell ref="R17:R19"/>
    <mergeCell ref="S17:S19"/>
    <mergeCell ref="T17:T19"/>
    <mergeCell ref="B17:B19"/>
    <mergeCell ref="C17:C19"/>
    <mergeCell ref="D17:D19"/>
    <mergeCell ref="E17:E19"/>
    <mergeCell ref="H17:H19"/>
    <mergeCell ref="I17:I19"/>
    <mergeCell ref="J15:J16"/>
    <mergeCell ref="K15:K16"/>
    <mergeCell ref="L15:L16"/>
    <mergeCell ref="B15:B16"/>
    <mergeCell ref="C15:C16"/>
    <mergeCell ref="D15:D16"/>
    <mergeCell ref="E15:E16"/>
    <mergeCell ref="H15:H16"/>
    <mergeCell ref="I15:I16"/>
    <mergeCell ref="X12:X14"/>
    <mergeCell ref="M12:M13"/>
    <mergeCell ref="N12:N13"/>
    <mergeCell ref="O12:O13"/>
    <mergeCell ref="P12:P13"/>
    <mergeCell ref="Q12:Q13"/>
    <mergeCell ref="R12:R14"/>
    <mergeCell ref="U15:U16"/>
    <mergeCell ref="V15:V16"/>
    <mergeCell ref="W15:W16"/>
    <mergeCell ref="X15:X16"/>
    <mergeCell ref="R15:R16"/>
    <mergeCell ref="S15:S16"/>
    <mergeCell ref="T15:T16"/>
    <mergeCell ref="L12:L14"/>
    <mergeCell ref="T10:T11"/>
    <mergeCell ref="V10:V11"/>
    <mergeCell ref="W10:W11"/>
    <mergeCell ref="S12:S14"/>
    <mergeCell ref="T12:T14"/>
    <mergeCell ref="U12:U13"/>
    <mergeCell ref="V12:V14"/>
    <mergeCell ref="W12:W14"/>
    <mergeCell ref="X10:X11"/>
    <mergeCell ref="A10:A11"/>
    <mergeCell ref="B12:B14"/>
    <mergeCell ref="C12:C14"/>
    <mergeCell ref="D12:D14"/>
    <mergeCell ref="E12:E14"/>
    <mergeCell ref="F12:F13"/>
    <mergeCell ref="J10:J11"/>
    <mergeCell ref="K10:K11"/>
    <mergeCell ref="L10:L11"/>
    <mergeCell ref="Q10:Q11"/>
    <mergeCell ref="R10:R11"/>
    <mergeCell ref="S10:S11"/>
    <mergeCell ref="B10:B11"/>
    <mergeCell ref="C10:C11"/>
    <mergeCell ref="D10:D11"/>
    <mergeCell ref="E10:E11"/>
    <mergeCell ref="H10:H11"/>
    <mergeCell ref="I10:I11"/>
    <mergeCell ref="G12:G13"/>
    <mergeCell ref="H12:H14"/>
    <mergeCell ref="I12:I14"/>
    <mergeCell ref="J12:J14"/>
    <mergeCell ref="K12:K14"/>
    <mergeCell ref="A7:A9"/>
    <mergeCell ref="B7:B9"/>
    <mergeCell ref="C7:C9"/>
    <mergeCell ref="D7:D9"/>
    <mergeCell ref="E7:E9"/>
    <mergeCell ref="F7:F9"/>
    <mergeCell ref="A2:V5"/>
    <mergeCell ref="W2:X2"/>
    <mergeCell ref="W3:X3"/>
    <mergeCell ref="W4:X4"/>
    <mergeCell ref="W5:X5"/>
    <mergeCell ref="A6:H6"/>
    <mergeCell ref="I6:X6"/>
    <mergeCell ref="U7:U9"/>
    <mergeCell ref="V7:W8"/>
    <mergeCell ref="X7:X9"/>
    <mergeCell ref="M8:M9"/>
    <mergeCell ref="N8:Q8"/>
    <mergeCell ref="G7:G9"/>
    <mergeCell ref="H7:H9"/>
    <mergeCell ref="I7:K8"/>
    <mergeCell ref="L7:L9"/>
    <mergeCell ref="M7:Q7"/>
    <mergeCell ref="R7:T8"/>
    <mergeCell ref="T32:T34"/>
    <mergeCell ref="V32:V34"/>
    <mergeCell ref="W32:W34"/>
    <mergeCell ref="X32:X34"/>
    <mergeCell ref="B35:B36"/>
    <mergeCell ref="C35:C36"/>
    <mergeCell ref="D35:D36"/>
    <mergeCell ref="E35:E36"/>
    <mergeCell ref="H35:H36"/>
    <mergeCell ref="I35:I36"/>
    <mergeCell ref="J35:J36"/>
    <mergeCell ref="K35:K36"/>
    <mergeCell ref="L35:L36"/>
    <mergeCell ref="Q35:Q36"/>
    <mergeCell ref="R35:R36"/>
    <mergeCell ref="S35:S36"/>
    <mergeCell ref="T35:T36"/>
    <mergeCell ref="V35:V36"/>
    <mergeCell ref="W35:W36"/>
    <mergeCell ref="X35:X36"/>
    <mergeCell ref="B32:B34"/>
    <mergeCell ref="A32:A36"/>
    <mergeCell ref="B37:B40"/>
    <mergeCell ref="C37:C40"/>
    <mergeCell ref="D37:D40"/>
    <mergeCell ref="E37:E40"/>
    <mergeCell ref="H37:H40"/>
    <mergeCell ref="I37:I40"/>
    <mergeCell ref="J37:J40"/>
    <mergeCell ref="K37:K40"/>
    <mergeCell ref="C32:C34"/>
    <mergeCell ref="D32:D34"/>
    <mergeCell ref="E32:E34"/>
    <mergeCell ref="H32:H34"/>
    <mergeCell ref="I32:I34"/>
    <mergeCell ref="J32:J34"/>
    <mergeCell ref="K32:K34"/>
    <mergeCell ref="L37:L40"/>
    <mergeCell ref="Q37:Q40"/>
    <mergeCell ref="R37:R40"/>
    <mergeCell ref="S37:S40"/>
    <mergeCell ref="T37:T40"/>
    <mergeCell ref="V37:V40"/>
    <mergeCell ref="W37:W40"/>
    <mergeCell ref="X37:X40"/>
    <mergeCell ref="A37:A40"/>
    <mergeCell ref="U41:U42"/>
    <mergeCell ref="V41:V42"/>
    <mergeCell ref="W41:W42"/>
    <mergeCell ref="X41:X42"/>
    <mergeCell ref="A41:A42"/>
    <mergeCell ref="L41:L42"/>
    <mergeCell ref="M41:M42"/>
    <mergeCell ref="N41:N42"/>
    <mergeCell ref="O41:O42"/>
    <mergeCell ref="P41:P42"/>
    <mergeCell ref="Q41:Q42"/>
    <mergeCell ref="R41:R42"/>
    <mergeCell ref="S41:S42"/>
    <mergeCell ref="T41:T42"/>
    <mergeCell ref="B41:B42"/>
    <mergeCell ref="C41:C42"/>
    <mergeCell ref="D41:D42"/>
    <mergeCell ref="E41:E42"/>
    <mergeCell ref="F41:F42"/>
    <mergeCell ref="G41:G42"/>
    <mergeCell ref="I41:I42"/>
    <mergeCell ref="J41:J42"/>
    <mergeCell ref="K41:K42"/>
  </mergeCells>
  <pageMargins left="0.7" right="0.7" top="0.75" bottom="0.75" header="0.3" footer="0.3"/>
  <pageSetup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97"/>
  <sheetViews>
    <sheetView topLeftCell="A84" zoomScale="80" zoomScaleNormal="80" workbookViewId="0">
      <selection activeCell="C94" sqref="C94:C97"/>
    </sheetView>
  </sheetViews>
  <sheetFormatPr baseColWidth="10" defaultRowHeight="15" x14ac:dyDescent="0.25"/>
  <cols>
    <col min="1" max="1" width="5.7109375" customWidth="1"/>
    <col min="2" max="2" width="14.28515625" customWidth="1"/>
    <col min="3" max="3" width="15.140625" customWidth="1"/>
    <col min="4" max="4" width="4.85546875" bestFit="1" customWidth="1"/>
    <col min="5" max="5" width="35.5703125" customWidth="1"/>
    <col min="6" max="6" width="4.7109375" bestFit="1" customWidth="1"/>
    <col min="7" max="7" width="38.28515625" customWidth="1"/>
    <col min="8" max="8" width="5.7109375" customWidth="1"/>
    <col min="9" max="9" width="4.85546875" bestFit="1" customWidth="1"/>
    <col min="10" max="11" width="35.7109375" customWidth="1"/>
    <col min="12" max="12" width="5.7109375" customWidth="1"/>
    <col min="13" max="13" width="4.28515625" bestFit="1" customWidth="1"/>
    <col min="14" max="14" width="44.85546875" customWidth="1"/>
    <col min="15" max="17" width="3.140625" bestFit="1" customWidth="1"/>
    <col min="18" max="18" width="3.85546875" bestFit="1" customWidth="1"/>
    <col min="19" max="19" width="13" bestFit="1" customWidth="1"/>
    <col min="20" max="20" width="5.7109375" customWidth="1"/>
    <col min="21" max="21" width="4.7109375" bestFit="1" customWidth="1"/>
    <col min="22" max="22" width="23.85546875" bestFit="1" customWidth="1"/>
    <col min="23" max="25" width="3.5703125" bestFit="1" customWidth="1"/>
    <col min="26" max="26" width="4.42578125" bestFit="1" customWidth="1"/>
    <col min="27" max="27" width="6.28515625" bestFit="1" customWidth="1"/>
    <col min="28" max="28" width="15.28515625" bestFit="1" customWidth="1"/>
    <col min="29" max="29" width="5.7109375" customWidth="1"/>
    <col min="30" max="30" width="10.42578125" bestFit="1" customWidth="1"/>
    <col min="32" max="32" width="45.140625" customWidth="1"/>
    <col min="33" max="33" width="3.85546875" bestFit="1" customWidth="1"/>
    <col min="34" max="34" width="4.7109375" bestFit="1" customWidth="1"/>
    <col min="35" max="35" width="5.7109375" customWidth="1"/>
    <col min="37" max="37" width="41.28515625" customWidth="1"/>
    <col min="38" max="38" width="16.28515625" customWidth="1"/>
    <col min="39" max="39" width="15.140625" customWidth="1"/>
  </cols>
  <sheetData>
    <row r="1" spans="2:9" x14ac:dyDescent="0.25">
      <c r="D1" s="30"/>
      <c r="E1" s="30"/>
      <c r="F1" s="30"/>
      <c r="G1" s="30"/>
    </row>
    <row r="2" spans="2:9" ht="30" x14ac:dyDescent="0.25">
      <c r="B2" s="85" t="s">
        <v>372</v>
      </c>
      <c r="C2" s="85" t="s">
        <v>291</v>
      </c>
      <c r="D2" s="39" t="s">
        <v>243</v>
      </c>
      <c r="E2" s="39" t="s">
        <v>244</v>
      </c>
      <c r="F2" s="39" t="s">
        <v>243</v>
      </c>
      <c r="G2" s="39" t="s">
        <v>245</v>
      </c>
    </row>
    <row r="3" spans="2:9" ht="85.5" x14ac:dyDescent="0.25">
      <c r="B3" s="299" t="s">
        <v>369</v>
      </c>
      <c r="C3" s="296" t="s">
        <v>379</v>
      </c>
      <c r="D3" s="94" t="s">
        <v>246</v>
      </c>
      <c r="E3" s="94" t="s">
        <v>247</v>
      </c>
      <c r="F3" s="94" t="s">
        <v>248</v>
      </c>
      <c r="G3" s="94" t="s">
        <v>249</v>
      </c>
    </row>
    <row r="4" spans="2:9" ht="42.75" x14ac:dyDescent="0.25">
      <c r="B4" s="299"/>
      <c r="C4" s="297"/>
      <c r="D4" s="94" t="s">
        <v>250</v>
      </c>
      <c r="E4" s="94" t="s">
        <v>45</v>
      </c>
      <c r="F4" s="94" t="s">
        <v>251</v>
      </c>
      <c r="G4" s="94" t="s">
        <v>252</v>
      </c>
    </row>
    <row r="5" spans="2:9" ht="57" x14ac:dyDescent="0.25">
      <c r="B5" s="299"/>
      <c r="C5" s="297"/>
      <c r="D5" s="94" t="s">
        <v>253</v>
      </c>
      <c r="E5" s="94" t="s">
        <v>254</v>
      </c>
      <c r="F5" s="94" t="s">
        <v>255</v>
      </c>
      <c r="G5" s="95" t="s">
        <v>256</v>
      </c>
    </row>
    <row r="6" spans="2:9" ht="45.75" customHeight="1" x14ac:dyDescent="0.25">
      <c r="B6" s="299"/>
      <c r="C6" s="297"/>
      <c r="D6" s="94" t="s">
        <v>257</v>
      </c>
      <c r="E6" s="96" t="s">
        <v>258</v>
      </c>
      <c r="F6" s="94" t="s">
        <v>259</v>
      </c>
      <c r="G6" s="95" t="s">
        <v>260</v>
      </c>
    </row>
    <row r="7" spans="2:9" ht="37.5" customHeight="1" x14ac:dyDescent="0.25">
      <c r="B7" s="299"/>
      <c r="C7" s="297"/>
      <c r="D7" s="39" t="s">
        <v>243</v>
      </c>
      <c r="E7" s="39" t="s">
        <v>261</v>
      </c>
      <c r="F7" s="39" t="s">
        <v>243</v>
      </c>
      <c r="G7" s="39" t="s">
        <v>262</v>
      </c>
    </row>
    <row r="8" spans="2:9" ht="42.75" x14ac:dyDescent="0.25">
      <c r="B8" s="299"/>
      <c r="C8" s="297"/>
      <c r="D8" s="97" t="s">
        <v>263</v>
      </c>
      <c r="E8" s="97" t="s">
        <v>264</v>
      </c>
      <c r="F8" s="97" t="s">
        <v>265</v>
      </c>
      <c r="G8" s="97" t="s">
        <v>266</v>
      </c>
    </row>
    <row r="9" spans="2:9" ht="42.75" x14ac:dyDescent="0.25">
      <c r="B9" s="299"/>
      <c r="C9" s="298"/>
      <c r="D9" s="97" t="s">
        <v>267</v>
      </c>
      <c r="E9" s="97" t="s">
        <v>268</v>
      </c>
      <c r="F9" s="97" t="s">
        <v>269</v>
      </c>
      <c r="G9" s="97" t="s">
        <v>270</v>
      </c>
      <c r="I9" s="43"/>
    </row>
    <row r="10" spans="2:9" ht="30.75" customHeight="1" x14ac:dyDescent="0.25">
      <c r="B10" s="300" t="s">
        <v>410</v>
      </c>
      <c r="C10" s="293" t="s">
        <v>388</v>
      </c>
      <c r="D10" s="39" t="s">
        <v>243</v>
      </c>
      <c r="E10" s="39" t="s">
        <v>244</v>
      </c>
      <c r="F10" s="39" t="s">
        <v>243</v>
      </c>
      <c r="G10" s="39" t="s">
        <v>245</v>
      </c>
    </row>
    <row r="11" spans="2:9" ht="42.75" x14ac:dyDescent="0.25">
      <c r="B11" s="301"/>
      <c r="C11" s="294"/>
      <c r="D11" s="97" t="s">
        <v>246</v>
      </c>
      <c r="E11" s="97" t="s">
        <v>383</v>
      </c>
      <c r="F11" s="97" t="s">
        <v>248</v>
      </c>
      <c r="G11" s="97" t="s">
        <v>384</v>
      </c>
    </row>
    <row r="12" spans="2:9" ht="51" customHeight="1" x14ac:dyDescent="0.25">
      <c r="B12" s="301"/>
      <c r="C12" s="294"/>
      <c r="D12" s="97" t="s">
        <v>250</v>
      </c>
      <c r="E12" s="97"/>
      <c r="F12" s="97" t="s">
        <v>251</v>
      </c>
      <c r="G12" s="97" t="s">
        <v>385</v>
      </c>
    </row>
    <row r="13" spans="2:9" ht="35.25" customHeight="1" x14ac:dyDescent="0.25">
      <c r="B13" s="301"/>
      <c r="C13" s="294"/>
      <c r="D13" s="39" t="s">
        <v>243</v>
      </c>
      <c r="E13" s="39" t="s">
        <v>261</v>
      </c>
      <c r="F13" s="39" t="s">
        <v>243</v>
      </c>
      <c r="G13" s="39" t="s">
        <v>262</v>
      </c>
    </row>
    <row r="14" spans="2:9" ht="57" x14ac:dyDescent="0.25">
      <c r="B14" s="301"/>
      <c r="C14" s="294"/>
      <c r="D14" s="97" t="s">
        <v>263</v>
      </c>
      <c r="E14" s="97" t="s">
        <v>386</v>
      </c>
      <c r="F14" s="97" t="s">
        <v>265</v>
      </c>
      <c r="G14" s="97" t="s">
        <v>50</v>
      </c>
    </row>
    <row r="15" spans="2:9" ht="42.75" x14ac:dyDescent="0.25">
      <c r="B15" s="301"/>
      <c r="C15" s="295"/>
      <c r="D15" s="97" t="s">
        <v>267</v>
      </c>
      <c r="E15" s="97" t="s">
        <v>387</v>
      </c>
      <c r="F15" s="97" t="s">
        <v>269</v>
      </c>
      <c r="G15" s="97" t="s">
        <v>56</v>
      </c>
    </row>
    <row r="16" spans="2:9" x14ac:dyDescent="0.25">
      <c r="B16" s="301"/>
      <c r="C16" s="293" t="s">
        <v>395</v>
      </c>
      <c r="D16" s="39" t="s">
        <v>243</v>
      </c>
      <c r="E16" s="39" t="s">
        <v>244</v>
      </c>
      <c r="F16" s="39" t="s">
        <v>243</v>
      </c>
      <c r="G16" s="39" t="s">
        <v>245</v>
      </c>
    </row>
    <row r="17" spans="2:7" ht="42.75" x14ac:dyDescent="0.25">
      <c r="B17" s="301"/>
      <c r="C17" s="294"/>
      <c r="D17" s="89" t="s">
        <v>246</v>
      </c>
      <c r="E17" s="90" t="s">
        <v>389</v>
      </c>
      <c r="F17" s="89" t="s">
        <v>248</v>
      </c>
      <c r="G17" s="90" t="s">
        <v>390</v>
      </c>
    </row>
    <row r="18" spans="2:7" ht="42.75" x14ac:dyDescent="0.25">
      <c r="B18" s="301"/>
      <c r="C18" s="294"/>
      <c r="D18" s="89" t="s">
        <v>250</v>
      </c>
      <c r="E18" s="90"/>
      <c r="F18" s="89" t="s">
        <v>251</v>
      </c>
      <c r="G18" s="90" t="s">
        <v>391</v>
      </c>
    </row>
    <row r="19" spans="2:7" ht="35.25" customHeight="1" x14ac:dyDescent="0.25">
      <c r="B19" s="301"/>
      <c r="C19" s="294"/>
      <c r="D19" s="39" t="s">
        <v>243</v>
      </c>
      <c r="E19" s="39" t="s">
        <v>261</v>
      </c>
      <c r="F19" s="39" t="s">
        <v>243</v>
      </c>
      <c r="G19" s="39" t="s">
        <v>262</v>
      </c>
    </row>
    <row r="20" spans="2:7" ht="71.25" x14ac:dyDescent="0.25">
      <c r="B20" s="301"/>
      <c r="C20" s="294"/>
      <c r="D20" s="92" t="s">
        <v>263</v>
      </c>
      <c r="E20" s="93" t="s">
        <v>392</v>
      </c>
      <c r="F20" s="92" t="s">
        <v>265</v>
      </c>
      <c r="G20" s="93" t="s">
        <v>393</v>
      </c>
    </row>
    <row r="21" spans="2:7" ht="57" x14ac:dyDescent="0.25">
      <c r="B21" s="301"/>
      <c r="C21" s="295"/>
      <c r="D21" s="92" t="s">
        <v>267</v>
      </c>
      <c r="E21" s="93" t="s">
        <v>394</v>
      </c>
      <c r="F21" s="92" t="s">
        <v>269</v>
      </c>
      <c r="G21" s="93" t="s">
        <v>56</v>
      </c>
    </row>
    <row r="22" spans="2:7" x14ac:dyDescent="0.25">
      <c r="B22" s="301"/>
      <c r="C22" s="293" t="s">
        <v>402</v>
      </c>
      <c r="D22" s="39" t="s">
        <v>243</v>
      </c>
      <c r="E22" s="39" t="s">
        <v>244</v>
      </c>
      <c r="F22" s="39" t="s">
        <v>243</v>
      </c>
      <c r="G22" s="39" t="s">
        <v>245</v>
      </c>
    </row>
    <row r="23" spans="2:7" ht="85.5" x14ac:dyDescent="0.25">
      <c r="B23" s="301"/>
      <c r="C23" s="294"/>
      <c r="D23" s="89" t="s">
        <v>246</v>
      </c>
      <c r="E23" s="90" t="s">
        <v>396</v>
      </c>
      <c r="F23" s="89" t="s">
        <v>248</v>
      </c>
      <c r="G23" s="90" t="s">
        <v>397</v>
      </c>
    </row>
    <row r="24" spans="2:7" ht="57" x14ac:dyDescent="0.25">
      <c r="B24" s="301"/>
      <c r="C24" s="294"/>
      <c r="D24" s="89" t="s">
        <v>250</v>
      </c>
      <c r="E24" s="90"/>
      <c r="F24" s="89" t="s">
        <v>251</v>
      </c>
      <c r="G24" s="90" t="s">
        <v>398</v>
      </c>
    </row>
    <row r="25" spans="2:7" x14ac:dyDescent="0.25">
      <c r="B25" s="301"/>
      <c r="C25" s="294"/>
      <c r="D25" s="39" t="s">
        <v>243</v>
      </c>
      <c r="E25" s="39" t="s">
        <v>261</v>
      </c>
      <c r="F25" s="39" t="s">
        <v>243</v>
      </c>
      <c r="G25" s="39" t="s">
        <v>262</v>
      </c>
    </row>
    <row r="26" spans="2:7" ht="57" x14ac:dyDescent="0.25">
      <c r="B26" s="301"/>
      <c r="C26" s="294"/>
      <c r="D26" s="92" t="s">
        <v>263</v>
      </c>
      <c r="E26" s="93" t="s">
        <v>399</v>
      </c>
      <c r="F26" s="92" t="s">
        <v>265</v>
      </c>
      <c r="G26" s="93" t="s">
        <v>400</v>
      </c>
    </row>
    <row r="27" spans="2:7" ht="57" x14ac:dyDescent="0.25">
      <c r="B27" s="301"/>
      <c r="C27" s="295"/>
      <c r="D27" s="92" t="s">
        <v>267</v>
      </c>
      <c r="E27" s="93" t="s">
        <v>401</v>
      </c>
      <c r="F27" s="92" t="s">
        <v>269</v>
      </c>
      <c r="G27" s="93" t="s">
        <v>73</v>
      </c>
    </row>
    <row r="28" spans="2:7" x14ac:dyDescent="0.25">
      <c r="B28" s="301"/>
      <c r="C28" s="293" t="s">
        <v>409</v>
      </c>
      <c r="D28" s="39" t="s">
        <v>243</v>
      </c>
      <c r="E28" s="39" t="s">
        <v>244</v>
      </c>
      <c r="F28" s="39" t="s">
        <v>243</v>
      </c>
      <c r="G28" s="39" t="s">
        <v>245</v>
      </c>
    </row>
    <row r="29" spans="2:7" ht="99.75" x14ac:dyDescent="0.25">
      <c r="B29" s="301"/>
      <c r="C29" s="294"/>
      <c r="D29" s="89" t="s">
        <v>246</v>
      </c>
      <c r="E29" s="90" t="s">
        <v>403</v>
      </c>
      <c r="F29" s="89" t="s">
        <v>248</v>
      </c>
      <c r="G29" s="90" t="s">
        <v>404</v>
      </c>
    </row>
    <row r="30" spans="2:7" ht="85.5" x14ac:dyDescent="0.25">
      <c r="B30" s="301"/>
      <c r="C30" s="294"/>
      <c r="D30" s="89" t="s">
        <v>250</v>
      </c>
      <c r="E30" s="90" t="s">
        <v>405</v>
      </c>
      <c r="F30" s="89" t="s">
        <v>251</v>
      </c>
      <c r="G30" s="90" t="s">
        <v>406</v>
      </c>
    </row>
    <row r="31" spans="2:7" x14ac:dyDescent="0.25">
      <c r="B31" s="301"/>
      <c r="C31" s="294"/>
      <c r="D31" s="39" t="s">
        <v>243</v>
      </c>
      <c r="E31" s="39" t="s">
        <v>261</v>
      </c>
      <c r="F31" s="39" t="s">
        <v>243</v>
      </c>
      <c r="G31" s="39" t="s">
        <v>262</v>
      </c>
    </row>
    <row r="32" spans="2:7" ht="85.5" x14ac:dyDescent="0.25">
      <c r="B32" s="301"/>
      <c r="C32" s="294"/>
      <c r="D32" s="92" t="s">
        <v>263</v>
      </c>
      <c r="E32" s="93" t="s">
        <v>407</v>
      </c>
      <c r="F32" s="92" t="s">
        <v>265</v>
      </c>
      <c r="G32" s="93" t="s">
        <v>408</v>
      </c>
    </row>
    <row r="33" spans="2:7" x14ac:dyDescent="0.25">
      <c r="B33" s="302"/>
      <c r="C33" s="295"/>
      <c r="D33" s="92" t="s">
        <v>267</v>
      </c>
      <c r="E33" s="93"/>
      <c r="F33" s="92" t="s">
        <v>269</v>
      </c>
      <c r="G33" s="93" t="s">
        <v>82</v>
      </c>
    </row>
    <row r="34" spans="2:7" x14ac:dyDescent="0.25">
      <c r="B34" s="303" t="s">
        <v>466</v>
      </c>
      <c r="C34" s="292" t="s">
        <v>467</v>
      </c>
      <c r="D34" s="86" t="s">
        <v>243</v>
      </c>
      <c r="E34" s="86" t="s">
        <v>244</v>
      </c>
      <c r="F34" s="86" t="s">
        <v>243</v>
      </c>
      <c r="G34" s="86" t="s">
        <v>245</v>
      </c>
    </row>
    <row r="35" spans="2:7" ht="57" x14ac:dyDescent="0.25">
      <c r="B35" s="303"/>
      <c r="C35" s="292"/>
      <c r="D35" s="139" t="s">
        <v>246</v>
      </c>
      <c r="E35" s="139" t="s">
        <v>85</v>
      </c>
      <c r="F35" s="139" t="s">
        <v>248</v>
      </c>
      <c r="G35" s="139" t="s">
        <v>458</v>
      </c>
    </row>
    <row r="36" spans="2:7" ht="57" x14ac:dyDescent="0.25">
      <c r="B36" s="303"/>
      <c r="C36" s="292"/>
      <c r="D36" s="139" t="s">
        <v>250</v>
      </c>
      <c r="E36" s="139" t="s">
        <v>459</v>
      </c>
      <c r="F36" s="139" t="s">
        <v>251</v>
      </c>
      <c r="G36" s="94" t="s">
        <v>460</v>
      </c>
    </row>
    <row r="37" spans="2:7" ht="28.5" x14ac:dyDescent="0.25">
      <c r="B37" s="303"/>
      <c r="C37" s="292"/>
      <c r="D37" s="139" t="s">
        <v>253</v>
      </c>
      <c r="E37" s="139" t="s">
        <v>461</v>
      </c>
      <c r="F37" s="139" t="s">
        <v>255</v>
      </c>
      <c r="G37" s="94"/>
    </row>
    <row r="38" spans="2:7" x14ac:dyDescent="0.25">
      <c r="B38" s="303"/>
      <c r="C38" s="292"/>
      <c r="D38" s="86" t="s">
        <v>243</v>
      </c>
      <c r="E38" s="86" t="s">
        <v>261</v>
      </c>
      <c r="F38" s="86" t="s">
        <v>243</v>
      </c>
      <c r="G38" s="86" t="s">
        <v>262</v>
      </c>
    </row>
    <row r="39" spans="2:7" ht="42.75" x14ac:dyDescent="0.25">
      <c r="B39" s="303"/>
      <c r="C39" s="292"/>
      <c r="D39" s="140" t="s">
        <v>263</v>
      </c>
      <c r="E39" s="94" t="s">
        <v>462</v>
      </c>
      <c r="F39" s="140" t="s">
        <v>265</v>
      </c>
      <c r="G39" s="94" t="s">
        <v>463</v>
      </c>
    </row>
    <row r="40" spans="2:7" ht="28.5" x14ac:dyDescent="0.25">
      <c r="B40" s="303"/>
      <c r="C40" s="292"/>
      <c r="D40" s="140" t="s">
        <v>267</v>
      </c>
      <c r="E40" s="94" t="s">
        <v>464</v>
      </c>
      <c r="F40" s="140" t="s">
        <v>269</v>
      </c>
      <c r="G40" s="94" t="s">
        <v>465</v>
      </c>
    </row>
    <row r="41" spans="2:7" x14ac:dyDescent="0.25">
      <c r="B41" s="299" t="s">
        <v>490</v>
      </c>
      <c r="C41" s="303" t="s">
        <v>489</v>
      </c>
      <c r="D41" s="44" t="s">
        <v>243</v>
      </c>
      <c r="E41" s="44" t="s">
        <v>244</v>
      </c>
      <c r="F41" s="44" t="s">
        <v>243</v>
      </c>
      <c r="G41" s="44" t="s">
        <v>245</v>
      </c>
    </row>
    <row r="42" spans="2:7" ht="42.75" x14ac:dyDescent="0.25">
      <c r="B42" s="299"/>
      <c r="C42" s="303"/>
      <c r="D42" s="138" t="s">
        <v>246</v>
      </c>
      <c r="E42" s="156" t="s">
        <v>479</v>
      </c>
      <c r="F42" s="156" t="s">
        <v>248</v>
      </c>
      <c r="G42" s="156" t="s">
        <v>480</v>
      </c>
    </row>
    <row r="43" spans="2:7" ht="71.25" x14ac:dyDescent="0.25">
      <c r="B43" s="299"/>
      <c r="C43" s="303"/>
      <c r="D43" s="138" t="s">
        <v>250</v>
      </c>
      <c r="E43" s="156" t="s">
        <v>481</v>
      </c>
      <c r="F43" s="156" t="s">
        <v>251</v>
      </c>
      <c r="G43" s="156" t="s">
        <v>482</v>
      </c>
    </row>
    <row r="44" spans="2:7" ht="42.75" x14ac:dyDescent="0.25">
      <c r="B44" s="299"/>
      <c r="C44" s="303"/>
      <c r="D44" s="138" t="s">
        <v>253</v>
      </c>
      <c r="E44" s="156" t="s">
        <v>483</v>
      </c>
      <c r="F44" s="156" t="s">
        <v>255</v>
      </c>
      <c r="G44" s="157"/>
    </row>
    <row r="45" spans="2:7" x14ac:dyDescent="0.25">
      <c r="B45" s="299"/>
      <c r="C45" s="303"/>
      <c r="D45" s="44" t="s">
        <v>243</v>
      </c>
      <c r="E45" s="46" t="s">
        <v>261</v>
      </c>
      <c r="F45" s="46" t="s">
        <v>243</v>
      </c>
      <c r="G45" s="46" t="s">
        <v>262</v>
      </c>
    </row>
    <row r="46" spans="2:7" ht="42.75" x14ac:dyDescent="0.25">
      <c r="B46" s="299"/>
      <c r="C46" s="303"/>
      <c r="D46" s="41" t="s">
        <v>263</v>
      </c>
      <c r="E46" s="40" t="s">
        <v>484</v>
      </c>
      <c r="F46" s="40" t="s">
        <v>265</v>
      </c>
      <c r="G46" s="156" t="s">
        <v>96</v>
      </c>
    </row>
    <row r="47" spans="2:7" ht="57" x14ac:dyDescent="0.25">
      <c r="B47" s="299"/>
      <c r="C47" s="303"/>
      <c r="D47" s="41" t="s">
        <v>267</v>
      </c>
      <c r="E47" s="40" t="s">
        <v>485</v>
      </c>
      <c r="F47" s="40" t="s">
        <v>269</v>
      </c>
      <c r="G47" s="40" t="s">
        <v>100</v>
      </c>
    </row>
    <row r="48" spans="2:7" ht="28.5" x14ac:dyDescent="0.25">
      <c r="B48" s="299"/>
      <c r="C48" s="303"/>
      <c r="D48" s="41" t="s">
        <v>486</v>
      </c>
      <c r="E48" s="40" t="s">
        <v>487</v>
      </c>
      <c r="F48" s="40" t="s">
        <v>488</v>
      </c>
      <c r="G48" s="40"/>
    </row>
    <row r="49" spans="2:7" x14ac:dyDescent="0.25">
      <c r="B49" s="300" t="s">
        <v>515</v>
      </c>
      <c r="C49" s="292" t="s">
        <v>509</v>
      </c>
      <c r="D49" s="44" t="s">
        <v>243</v>
      </c>
      <c r="E49" s="44" t="s">
        <v>244</v>
      </c>
      <c r="F49" s="44" t="s">
        <v>243</v>
      </c>
      <c r="G49" s="44" t="s">
        <v>245</v>
      </c>
    </row>
    <row r="50" spans="2:7" ht="40.5" customHeight="1" x14ac:dyDescent="0.25">
      <c r="B50" s="301"/>
      <c r="C50" s="292"/>
      <c r="D50" s="138" t="s">
        <v>246</v>
      </c>
      <c r="E50" s="138" t="s">
        <v>505</v>
      </c>
      <c r="F50" s="138" t="s">
        <v>248</v>
      </c>
      <c r="G50" s="138" t="s">
        <v>506</v>
      </c>
    </row>
    <row r="51" spans="2:7" x14ac:dyDescent="0.25">
      <c r="B51" s="301"/>
      <c r="C51" s="292"/>
      <c r="D51" s="44" t="s">
        <v>243</v>
      </c>
      <c r="E51" s="44" t="s">
        <v>261</v>
      </c>
      <c r="F51" s="44" t="s">
        <v>243</v>
      </c>
      <c r="G51" s="44" t="s">
        <v>262</v>
      </c>
    </row>
    <row r="52" spans="2:7" ht="45.75" customHeight="1" x14ac:dyDescent="0.25">
      <c r="B52" s="301"/>
      <c r="C52" s="292"/>
      <c r="D52" s="41" t="s">
        <v>263</v>
      </c>
      <c r="E52" s="41" t="s">
        <v>507</v>
      </c>
      <c r="F52" s="41" t="s">
        <v>265</v>
      </c>
      <c r="G52" s="41" t="s">
        <v>508</v>
      </c>
    </row>
    <row r="53" spans="2:7" x14ac:dyDescent="0.25">
      <c r="B53" s="301"/>
      <c r="C53" s="293" t="s">
        <v>514</v>
      </c>
      <c r="D53" s="44" t="s">
        <v>243</v>
      </c>
      <c r="E53" s="44" t="s">
        <v>244</v>
      </c>
      <c r="F53" s="44" t="s">
        <v>243</v>
      </c>
      <c r="G53" s="44" t="s">
        <v>245</v>
      </c>
    </row>
    <row r="54" spans="2:7" ht="61.5" customHeight="1" x14ac:dyDescent="0.25">
      <c r="B54" s="301"/>
      <c r="C54" s="294"/>
      <c r="D54" s="138" t="s">
        <v>246</v>
      </c>
      <c r="E54" s="138" t="s">
        <v>510</v>
      </c>
      <c r="F54" s="138" t="s">
        <v>248</v>
      </c>
      <c r="G54" s="138" t="s">
        <v>511</v>
      </c>
    </row>
    <row r="55" spans="2:7" ht="44.25" customHeight="1" x14ac:dyDescent="0.25">
      <c r="B55" s="301"/>
      <c r="C55" s="294"/>
      <c r="D55" s="138" t="s">
        <v>250</v>
      </c>
      <c r="E55" s="138"/>
      <c r="F55" s="138" t="s">
        <v>251</v>
      </c>
      <c r="G55" s="138" t="s">
        <v>512</v>
      </c>
    </row>
    <row r="56" spans="2:7" x14ac:dyDescent="0.25">
      <c r="B56" s="301"/>
      <c r="C56" s="294"/>
      <c r="D56" s="44" t="s">
        <v>243</v>
      </c>
      <c r="E56" s="44" t="s">
        <v>261</v>
      </c>
      <c r="F56" s="44" t="s">
        <v>243</v>
      </c>
      <c r="G56" s="44" t="s">
        <v>262</v>
      </c>
    </row>
    <row r="57" spans="2:7" ht="51.75" customHeight="1" x14ac:dyDescent="0.25">
      <c r="B57" s="302"/>
      <c r="C57" s="295"/>
      <c r="D57" s="41" t="s">
        <v>263</v>
      </c>
      <c r="E57" s="41" t="s">
        <v>513</v>
      </c>
      <c r="F57" s="41" t="s">
        <v>265</v>
      </c>
      <c r="G57" s="138" t="s">
        <v>115</v>
      </c>
    </row>
    <row r="58" spans="2:7" x14ac:dyDescent="0.25">
      <c r="B58" s="300" t="s">
        <v>537</v>
      </c>
      <c r="C58" s="292" t="s">
        <v>536</v>
      </c>
      <c r="D58" s="44" t="s">
        <v>243</v>
      </c>
      <c r="E58" s="44" t="s">
        <v>244</v>
      </c>
      <c r="F58" s="44" t="s">
        <v>243</v>
      </c>
      <c r="G58" s="44" t="s">
        <v>245</v>
      </c>
    </row>
    <row r="59" spans="2:7" ht="71.25" x14ac:dyDescent="0.25">
      <c r="B59" s="301"/>
      <c r="C59" s="292"/>
      <c r="D59" s="138" t="s">
        <v>246</v>
      </c>
      <c r="E59" s="138" t="s">
        <v>125</v>
      </c>
      <c r="F59" s="138" t="s">
        <v>248</v>
      </c>
      <c r="G59" s="138" t="s">
        <v>531</v>
      </c>
    </row>
    <row r="60" spans="2:7" x14ac:dyDescent="0.25">
      <c r="B60" s="301"/>
      <c r="C60" s="292"/>
      <c r="D60" s="44" t="s">
        <v>243</v>
      </c>
      <c r="E60" s="44" t="s">
        <v>261</v>
      </c>
      <c r="F60" s="44" t="s">
        <v>243</v>
      </c>
      <c r="G60" s="44" t="s">
        <v>262</v>
      </c>
    </row>
    <row r="61" spans="2:7" ht="85.5" x14ac:dyDescent="0.25">
      <c r="B61" s="301"/>
      <c r="C61" s="292"/>
      <c r="D61" s="41" t="s">
        <v>263</v>
      </c>
      <c r="E61" s="41" t="s">
        <v>532</v>
      </c>
      <c r="F61" s="41" t="s">
        <v>265</v>
      </c>
      <c r="G61" s="41" t="s">
        <v>533</v>
      </c>
    </row>
    <row r="62" spans="2:7" x14ac:dyDescent="0.25">
      <c r="B62" s="301"/>
      <c r="C62" s="292"/>
      <c r="D62" s="41" t="s">
        <v>267</v>
      </c>
      <c r="E62" s="41"/>
      <c r="F62" s="41" t="s">
        <v>269</v>
      </c>
      <c r="G62" s="41" t="s">
        <v>534</v>
      </c>
    </row>
    <row r="63" spans="2:7" ht="28.5" x14ac:dyDescent="0.25">
      <c r="B63" s="302"/>
      <c r="C63" s="292"/>
      <c r="D63" s="41" t="s">
        <v>486</v>
      </c>
      <c r="E63" s="41"/>
      <c r="F63" s="41" t="s">
        <v>488</v>
      </c>
      <c r="G63" s="41" t="s">
        <v>535</v>
      </c>
    </row>
    <row r="64" spans="2:7" x14ac:dyDescent="0.25">
      <c r="B64" s="296" t="s">
        <v>552</v>
      </c>
      <c r="C64" s="293" t="s">
        <v>551</v>
      </c>
      <c r="D64" s="44" t="s">
        <v>243</v>
      </c>
      <c r="E64" s="44" t="s">
        <v>244</v>
      </c>
      <c r="F64" s="44" t="s">
        <v>243</v>
      </c>
      <c r="G64" s="44" t="s">
        <v>245</v>
      </c>
    </row>
    <row r="65" spans="2:7" ht="28.5" x14ac:dyDescent="0.25">
      <c r="B65" s="297"/>
      <c r="C65" s="294"/>
      <c r="D65" s="138" t="s">
        <v>246</v>
      </c>
      <c r="E65" s="138" t="s">
        <v>136</v>
      </c>
      <c r="F65" s="138" t="s">
        <v>248</v>
      </c>
      <c r="G65" s="138" t="s">
        <v>544</v>
      </c>
    </row>
    <row r="66" spans="2:7" ht="57" x14ac:dyDescent="0.25">
      <c r="B66" s="297"/>
      <c r="C66" s="294"/>
      <c r="D66" s="138" t="s">
        <v>250</v>
      </c>
      <c r="E66" s="138" t="s">
        <v>545</v>
      </c>
      <c r="F66" s="138" t="s">
        <v>251</v>
      </c>
      <c r="G66" s="138" t="s">
        <v>546</v>
      </c>
    </row>
    <row r="67" spans="2:7" x14ac:dyDescent="0.25">
      <c r="B67" s="297"/>
      <c r="C67" s="294"/>
      <c r="D67" s="44" t="s">
        <v>243</v>
      </c>
      <c r="E67" s="44" t="s">
        <v>261</v>
      </c>
      <c r="F67" s="44" t="s">
        <v>243</v>
      </c>
      <c r="G67" s="44" t="s">
        <v>262</v>
      </c>
    </row>
    <row r="68" spans="2:7" ht="42.75" x14ac:dyDescent="0.25">
      <c r="B68" s="297"/>
      <c r="C68" s="294"/>
      <c r="D68" s="41" t="s">
        <v>263</v>
      </c>
      <c r="E68" s="41" t="s">
        <v>547</v>
      </c>
      <c r="F68" s="41" t="s">
        <v>265</v>
      </c>
      <c r="G68" s="41" t="s">
        <v>548</v>
      </c>
    </row>
    <row r="69" spans="2:7" ht="42.75" x14ac:dyDescent="0.25">
      <c r="B69" s="298"/>
      <c r="C69" s="295"/>
      <c r="D69" s="41" t="s">
        <v>267</v>
      </c>
      <c r="E69" s="41" t="s">
        <v>549</v>
      </c>
      <c r="F69" s="41" t="s">
        <v>269</v>
      </c>
      <c r="G69" s="41" t="s">
        <v>550</v>
      </c>
    </row>
    <row r="70" spans="2:7" x14ac:dyDescent="0.25">
      <c r="B70" s="296" t="s">
        <v>575</v>
      </c>
      <c r="C70" s="293" t="s">
        <v>574</v>
      </c>
      <c r="D70" s="44" t="s">
        <v>243</v>
      </c>
      <c r="E70" s="44" t="s">
        <v>244</v>
      </c>
      <c r="F70" s="44" t="s">
        <v>243</v>
      </c>
      <c r="G70" s="44" t="s">
        <v>245</v>
      </c>
    </row>
    <row r="71" spans="2:7" ht="71.25" x14ac:dyDescent="0.25">
      <c r="B71" s="297"/>
      <c r="C71" s="294"/>
      <c r="D71" s="180" t="s">
        <v>246</v>
      </c>
      <c r="E71" s="181" t="s">
        <v>567</v>
      </c>
      <c r="F71" s="180" t="s">
        <v>248</v>
      </c>
      <c r="G71" s="181" t="s">
        <v>568</v>
      </c>
    </row>
    <row r="72" spans="2:7" ht="42.75" x14ac:dyDescent="0.25">
      <c r="B72" s="297"/>
      <c r="C72" s="294"/>
      <c r="D72" s="180" t="s">
        <v>250</v>
      </c>
      <c r="E72" s="182" t="s">
        <v>569</v>
      </c>
      <c r="F72" s="180" t="s">
        <v>251</v>
      </c>
      <c r="G72" s="181" t="s">
        <v>570</v>
      </c>
    </row>
    <row r="73" spans="2:7" x14ac:dyDescent="0.25">
      <c r="B73" s="297"/>
      <c r="C73" s="294"/>
      <c r="D73" s="44" t="s">
        <v>243</v>
      </c>
      <c r="E73" s="44" t="s">
        <v>261</v>
      </c>
      <c r="F73" s="44" t="s">
        <v>243</v>
      </c>
      <c r="G73" s="44" t="s">
        <v>262</v>
      </c>
    </row>
    <row r="74" spans="2:7" ht="57" x14ac:dyDescent="0.25">
      <c r="B74" s="297"/>
      <c r="C74" s="294"/>
      <c r="D74" s="183" t="s">
        <v>263</v>
      </c>
      <c r="E74" s="184" t="s">
        <v>571</v>
      </c>
      <c r="F74" s="183" t="s">
        <v>265</v>
      </c>
      <c r="G74" s="184" t="s">
        <v>572</v>
      </c>
    </row>
    <row r="75" spans="2:7" ht="57" x14ac:dyDescent="0.25">
      <c r="B75" s="298"/>
      <c r="C75" s="295"/>
      <c r="D75" s="183" t="s">
        <v>267</v>
      </c>
      <c r="E75" s="184"/>
      <c r="F75" s="183" t="s">
        <v>269</v>
      </c>
      <c r="G75" s="184" t="s">
        <v>573</v>
      </c>
    </row>
    <row r="76" spans="2:7" x14ac:dyDescent="0.25">
      <c r="B76" s="296" t="s">
        <v>598</v>
      </c>
      <c r="C76" s="292" t="s">
        <v>590</v>
      </c>
      <c r="D76" s="44" t="s">
        <v>243</v>
      </c>
      <c r="E76" s="44" t="s">
        <v>244</v>
      </c>
      <c r="F76" s="44" t="s">
        <v>243</v>
      </c>
      <c r="G76" s="44" t="s">
        <v>245</v>
      </c>
    </row>
    <row r="77" spans="2:7" ht="63.75" x14ac:dyDescent="0.25">
      <c r="B77" s="297"/>
      <c r="C77" s="292"/>
      <c r="D77" s="201" t="s">
        <v>246</v>
      </c>
      <c r="E77" s="199" t="s">
        <v>583</v>
      </c>
      <c r="F77" s="200" t="s">
        <v>248</v>
      </c>
      <c r="G77" s="199" t="s">
        <v>584</v>
      </c>
    </row>
    <row r="78" spans="2:7" ht="125.25" customHeight="1" x14ac:dyDescent="0.25">
      <c r="B78" s="297"/>
      <c r="C78" s="292"/>
      <c r="D78" s="201" t="s">
        <v>250</v>
      </c>
      <c r="E78" s="199" t="s">
        <v>161</v>
      </c>
      <c r="F78" s="200" t="s">
        <v>251</v>
      </c>
      <c r="G78" s="199" t="s">
        <v>585</v>
      </c>
    </row>
    <row r="79" spans="2:7" x14ac:dyDescent="0.25">
      <c r="B79" s="297"/>
      <c r="C79" s="292"/>
      <c r="D79" s="44" t="s">
        <v>243</v>
      </c>
      <c r="E79" s="44" t="s">
        <v>261</v>
      </c>
      <c r="F79" s="44" t="s">
        <v>243</v>
      </c>
      <c r="G79" s="44" t="s">
        <v>262</v>
      </c>
    </row>
    <row r="80" spans="2:7" ht="48" customHeight="1" x14ac:dyDescent="0.25">
      <c r="B80" s="297"/>
      <c r="C80" s="292"/>
      <c r="D80" s="202" t="s">
        <v>263</v>
      </c>
      <c r="E80" s="203" t="s">
        <v>586</v>
      </c>
      <c r="F80" s="202" t="s">
        <v>265</v>
      </c>
      <c r="G80" s="203" t="s">
        <v>587</v>
      </c>
    </row>
    <row r="81" spans="2:7" ht="82.5" customHeight="1" x14ac:dyDescent="0.25">
      <c r="B81" s="297"/>
      <c r="C81" s="292"/>
      <c r="D81" s="202" t="s">
        <v>267</v>
      </c>
      <c r="E81" s="203" t="s">
        <v>588</v>
      </c>
      <c r="F81" s="202" t="s">
        <v>269</v>
      </c>
      <c r="G81" s="203" t="s">
        <v>589</v>
      </c>
    </row>
    <row r="82" spans="2:7" x14ac:dyDescent="0.25">
      <c r="B82" s="297"/>
      <c r="C82" s="293" t="s">
        <v>597</v>
      </c>
      <c r="D82" s="44" t="s">
        <v>243</v>
      </c>
      <c r="E82" s="44" t="s">
        <v>244</v>
      </c>
      <c r="F82" s="44" t="s">
        <v>243</v>
      </c>
      <c r="G82" s="44" t="s">
        <v>245</v>
      </c>
    </row>
    <row r="83" spans="2:7" ht="87.75" customHeight="1" x14ac:dyDescent="0.25">
      <c r="B83" s="297"/>
      <c r="C83" s="294"/>
      <c r="D83" s="201" t="s">
        <v>246</v>
      </c>
      <c r="E83" s="199" t="s">
        <v>167</v>
      </c>
      <c r="F83" s="201" t="s">
        <v>248</v>
      </c>
      <c r="G83" s="199" t="s">
        <v>591</v>
      </c>
    </row>
    <row r="84" spans="2:7" ht="63.75" x14ac:dyDescent="0.25">
      <c r="B84" s="297"/>
      <c r="C84" s="294"/>
      <c r="D84" s="201" t="s">
        <v>250</v>
      </c>
      <c r="E84" s="199" t="s">
        <v>172</v>
      </c>
      <c r="F84" s="201" t="s">
        <v>251</v>
      </c>
      <c r="G84" s="199" t="s">
        <v>592</v>
      </c>
    </row>
    <row r="85" spans="2:7" x14ac:dyDescent="0.25">
      <c r="B85" s="297"/>
      <c r="C85" s="294"/>
      <c r="D85" s="44" t="s">
        <v>243</v>
      </c>
      <c r="E85" s="44" t="s">
        <v>261</v>
      </c>
      <c r="F85" s="44" t="s">
        <v>243</v>
      </c>
      <c r="G85" s="44" t="s">
        <v>262</v>
      </c>
    </row>
    <row r="86" spans="2:7" ht="51" x14ac:dyDescent="0.25">
      <c r="B86" s="297"/>
      <c r="C86" s="294"/>
      <c r="D86" s="202" t="s">
        <v>263</v>
      </c>
      <c r="E86" s="203" t="s">
        <v>593</v>
      </c>
      <c r="F86" s="202" t="s">
        <v>265</v>
      </c>
      <c r="G86" s="203" t="s">
        <v>594</v>
      </c>
    </row>
    <row r="87" spans="2:7" ht="63.75" x14ac:dyDescent="0.25">
      <c r="B87" s="298"/>
      <c r="C87" s="295"/>
      <c r="D87" s="202" t="s">
        <v>267</v>
      </c>
      <c r="E87" s="203" t="s">
        <v>595</v>
      </c>
      <c r="F87" s="202" t="s">
        <v>269</v>
      </c>
      <c r="G87" s="203" t="s">
        <v>596</v>
      </c>
    </row>
    <row r="88" spans="2:7" x14ac:dyDescent="0.25">
      <c r="B88" s="296" t="s">
        <v>644</v>
      </c>
      <c r="C88" s="293" t="s">
        <v>643</v>
      </c>
      <c r="D88" s="44" t="s">
        <v>243</v>
      </c>
      <c r="E88" s="44" t="s">
        <v>244</v>
      </c>
      <c r="F88" s="44" t="s">
        <v>243</v>
      </c>
      <c r="G88" s="44" t="s">
        <v>245</v>
      </c>
    </row>
    <row r="89" spans="2:7" ht="28.5" x14ac:dyDescent="0.25">
      <c r="B89" s="297"/>
      <c r="C89" s="294"/>
      <c r="D89" s="201" t="s">
        <v>246</v>
      </c>
      <c r="E89" s="201" t="s">
        <v>180</v>
      </c>
      <c r="F89" s="201" t="s">
        <v>248</v>
      </c>
      <c r="G89" s="201" t="s">
        <v>641</v>
      </c>
    </row>
    <row r="90" spans="2:7" ht="42.75" x14ac:dyDescent="0.25">
      <c r="B90" s="297"/>
      <c r="C90" s="294"/>
      <c r="D90" s="201" t="s">
        <v>250</v>
      </c>
      <c r="E90" s="201" t="s">
        <v>181</v>
      </c>
      <c r="F90" s="201" t="s">
        <v>251</v>
      </c>
      <c r="G90" s="201"/>
    </row>
    <row r="91" spans="2:7" x14ac:dyDescent="0.25">
      <c r="B91" s="297"/>
      <c r="C91" s="294"/>
      <c r="D91" s="201" t="s">
        <v>253</v>
      </c>
      <c r="E91" s="201" t="s">
        <v>182</v>
      </c>
      <c r="F91" s="201" t="s">
        <v>255</v>
      </c>
      <c r="G91" s="201"/>
    </row>
    <row r="92" spans="2:7" x14ac:dyDescent="0.25">
      <c r="B92" s="297"/>
      <c r="C92" s="294"/>
      <c r="D92" s="44" t="s">
        <v>243</v>
      </c>
      <c r="E92" s="44" t="s">
        <v>261</v>
      </c>
      <c r="F92" s="44" t="s">
        <v>243</v>
      </c>
      <c r="G92" s="44" t="s">
        <v>262</v>
      </c>
    </row>
    <row r="93" spans="2:7" ht="42.75" x14ac:dyDescent="0.25">
      <c r="B93" s="298"/>
      <c r="C93" s="295"/>
      <c r="D93" s="202" t="s">
        <v>263</v>
      </c>
      <c r="E93" s="202" t="s">
        <v>642</v>
      </c>
      <c r="F93" s="202" t="s">
        <v>265</v>
      </c>
      <c r="G93" s="202" t="s">
        <v>176</v>
      </c>
    </row>
    <row r="94" spans="2:7" x14ac:dyDescent="0.25">
      <c r="B94" s="289" t="s">
        <v>665</v>
      </c>
      <c r="C94" s="237" t="s">
        <v>664</v>
      </c>
      <c r="D94" s="44" t="s">
        <v>243</v>
      </c>
      <c r="E94" s="44" t="s">
        <v>244</v>
      </c>
      <c r="F94" s="44" t="s">
        <v>243</v>
      </c>
      <c r="G94" s="44" t="s">
        <v>245</v>
      </c>
    </row>
    <row r="95" spans="2:7" ht="42.75" x14ac:dyDescent="0.25">
      <c r="B95" s="290"/>
      <c r="C95" s="287"/>
      <c r="D95" s="201" t="s">
        <v>246</v>
      </c>
      <c r="E95" s="204" t="s">
        <v>660</v>
      </c>
      <c r="F95" s="204" t="s">
        <v>248</v>
      </c>
      <c r="G95" s="204" t="s">
        <v>661</v>
      </c>
    </row>
    <row r="96" spans="2:7" x14ac:dyDescent="0.25">
      <c r="B96" s="290"/>
      <c r="C96" s="287"/>
      <c r="D96" s="44" t="s">
        <v>243</v>
      </c>
      <c r="E96" s="39" t="s">
        <v>261</v>
      </c>
      <c r="F96" s="39" t="s">
        <v>243</v>
      </c>
      <c r="G96" s="39" t="s">
        <v>262</v>
      </c>
    </row>
    <row r="97" spans="2:7" x14ac:dyDescent="0.25">
      <c r="B97" s="291"/>
      <c r="C97" s="288"/>
      <c r="D97" s="202" t="s">
        <v>263</v>
      </c>
      <c r="E97" s="211" t="s">
        <v>662</v>
      </c>
      <c r="F97" s="202" t="s">
        <v>265</v>
      </c>
      <c r="G97" s="202" t="s">
        <v>663</v>
      </c>
    </row>
  </sheetData>
  <mergeCells count="27">
    <mergeCell ref="C70:C75"/>
    <mergeCell ref="B70:B75"/>
    <mergeCell ref="C49:C52"/>
    <mergeCell ref="C53:C57"/>
    <mergeCell ref="B49:B57"/>
    <mergeCell ref="C58:C63"/>
    <mergeCell ref="B58:B63"/>
    <mergeCell ref="C64:C69"/>
    <mergeCell ref="B64:B69"/>
    <mergeCell ref="C28:C33"/>
    <mergeCell ref="B10:B33"/>
    <mergeCell ref="C34:C40"/>
    <mergeCell ref="B34:B40"/>
    <mergeCell ref="C41:C48"/>
    <mergeCell ref="B41:B48"/>
    <mergeCell ref="C3:C9"/>
    <mergeCell ref="B3:B9"/>
    <mergeCell ref="C10:C15"/>
    <mergeCell ref="C16:C21"/>
    <mergeCell ref="C22:C27"/>
    <mergeCell ref="C94:C97"/>
    <mergeCell ref="B94:B97"/>
    <mergeCell ref="C76:C81"/>
    <mergeCell ref="C82:C87"/>
    <mergeCell ref="B76:B87"/>
    <mergeCell ref="C88:C93"/>
    <mergeCell ref="B88:B9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108"/>
  <sheetViews>
    <sheetView topLeftCell="A96" zoomScale="80" zoomScaleNormal="80" workbookViewId="0">
      <selection activeCell="C105" sqref="C105:C108"/>
    </sheetView>
  </sheetViews>
  <sheetFormatPr baseColWidth="10" defaultRowHeight="15" x14ac:dyDescent="0.25"/>
  <cols>
    <col min="1" max="1" width="5.7109375" customWidth="1"/>
    <col min="2" max="2" width="14.42578125" customWidth="1"/>
    <col min="3" max="3" width="17.140625" customWidth="1"/>
    <col min="4" max="4" width="58.7109375" customWidth="1"/>
    <col min="5" max="5" width="58.85546875" customWidth="1"/>
    <col min="6" max="6" width="31" customWidth="1"/>
  </cols>
  <sheetData>
    <row r="1" spans="2:5" x14ac:dyDescent="0.25">
      <c r="C1" s="43"/>
    </row>
    <row r="2" spans="2:5" ht="30" x14ac:dyDescent="0.25">
      <c r="B2" s="85" t="s">
        <v>372</v>
      </c>
      <c r="C2" s="85" t="s">
        <v>291</v>
      </c>
      <c r="D2" s="44" t="s">
        <v>271</v>
      </c>
      <c r="E2" s="44" t="s">
        <v>272</v>
      </c>
    </row>
    <row r="3" spans="2:5" ht="42.75" x14ac:dyDescent="0.25">
      <c r="B3" s="306" t="s">
        <v>380</v>
      </c>
      <c r="C3" s="303" t="s">
        <v>379</v>
      </c>
      <c r="D3" s="188" t="s">
        <v>273</v>
      </c>
      <c r="E3" s="188" t="s">
        <v>274</v>
      </c>
    </row>
    <row r="4" spans="2:5" ht="28.5" x14ac:dyDescent="0.25">
      <c r="B4" s="307"/>
      <c r="C4" s="303"/>
      <c r="D4" s="188" t="s">
        <v>275</v>
      </c>
      <c r="E4" s="188" t="s">
        <v>276</v>
      </c>
    </row>
    <row r="5" spans="2:5" ht="57" x14ac:dyDescent="0.25">
      <c r="B5" s="307"/>
      <c r="C5" s="303"/>
      <c r="D5" s="188" t="s">
        <v>277</v>
      </c>
      <c r="E5" s="188"/>
    </row>
    <row r="6" spans="2:5" ht="57" x14ac:dyDescent="0.25">
      <c r="B6" s="307"/>
      <c r="C6" s="303"/>
      <c r="D6" s="188" t="s">
        <v>278</v>
      </c>
      <c r="E6" s="188"/>
    </row>
    <row r="7" spans="2:5" x14ac:dyDescent="0.25">
      <c r="B7" s="307"/>
      <c r="C7" s="303"/>
      <c r="D7" s="46" t="s">
        <v>279</v>
      </c>
      <c r="E7" s="46" t="s">
        <v>280</v>
      </c>
    </row>
    <row r="8" spans="2:5" ht="57" x14ac:dyDescent="0.25">
      <c r="B8" s="308"/>
      <c r="C8" s="303"/>
      <c r="D8" s="45" t="s">
        <v>281</v>
      </c>
      <c r="E8" s="45" t="s">
        <v>282</v>
      </c>
    </row>
    <row r="9" spans="2:5" x14ac:dyDescent="0.25">
      <c r="B9" s="306" t="s">
        <v>410</v>
      </c>
      <c r="C9" s="309" t="s">
        <v>388</v>
      </c>
      <c r="D9" s="91" t="s">
        <v>271</v>
      </c>
      <c r="E9" s="91" t="s">
        <v>272</v>
      </c>
    </row>
    <row r="10" spans="2:5" ht="57" x14ac:dyDescent="0.25">
      <c r="B10" s="307"/>
      <c r="C10" s="310"/>
      <c r="D10" s="90" t="s">
        <v>411</v>
      </c>
      <c r="E10" s="90" t="s">
        <v>412</v>
      </c>
    </row>
    <row r="11" spans="2:5" ht="42.75" x14ac:dyDescent="0.25">
      <c r="B11" s="307"/>
      <c r="C11" s="310"/>
      <c r="D11" s="90" t="s">
        <v>413</v>
      </c>
      <c r="E11" s="90"/>
    </row>
    <row r="12" spans="2:5" x14ac:dyDescent="0.25">
      <c r="B12" s="307"/>
      <c r="C12" s="310"/>
      <c r="D12" s="91" t="s">
        <v>279</v>
      </c>
      <c r="E12" s="91" t="s">
        <v>280</v>
      </c>
    </row>
    <row r="13" spans="2:5" ht="71.25" x14ac:dyDescent="0.25">
      <c r="B13" s="307"/>
      <c r="C13" s="310"/>
      <c r="D13" s="90" t="s">
        <v>414</v>
      </c>
      <c r="E13" s="90" t="s">
        <v>415</v>
      </c>
    </row>
    <row r="14" spans="2:5" ht="42.75" x14ac:dyDescent="0.25">
      <c r="B14" s="307"/>
      <c r="C14" s="310"/>
      <c r="D14" s="90" t="s">
        <v>416</v>
      </c>
      <c r="E14" s="90"/>
    </row>
    <row r="15" spans="2:5" x14ac:dyDescent="0.25">
      <c r="B15" s="307"/>
      <c r="C15" s="309" t="s">
        <v>395</v>
      </c>
      <c r="D15" s="91" t="s">
        <v>271</v>
      </c>
      <c r="E15" s="91" t="s">
        <v>272</v>
      </c>
    </row>
    <row r="16" spans="2:5" ht="71.25" x14ac:dyDescent="0.25">
      <c r="B16" s="307"/>
      <c r="C16" s="310"/>
      <c r="D16" s="90" t="s">
        <v>417</v>
      </c>
      <c r="E16" s="90" t="s">
        <v>418</v>
      </c>
    </row>
    <row r="17" spans="2:5" ht="71.25" x14ac:dyDescent="0.25">
      <c r="B17" s="307"/>
      <c r="C17" s="310"/>
      <c r="D17" s="90" t="s">
        <v>419</v>
      </c>
      <c r="E17" s="90" t="s">
        <v>420</v>
      </c>
    </row>
    <row r="18" spans="2:5" x14ac:dyDescent="0.25">
      <c r="B18" s="307"/>
      <c r="C18" s="310"/>
      <c r="D18" s="91" t="s">
        <v>279</v>
      </c>
      <c r="E18" s="91" t="s">
        <v>280</v>
      </c>
    </row>
    <row r="19" spans="2:5" ht="85.5" x14ac:dyDescent="0.25">
      <c r="B19" s="307"/>
      <c r="C19" s="310"/>
      <c r="D19" s="90" t="s">
        <v>421</v>
      </c>
      <c r="E19" s="90" t="s">
        <v>422</v>
      </c>
    </row>
    <row r="20" spans="2:5" ht="57" x14ac:dyDescent="0.25">
      <c r="B20" s="307"/>
      <c r="C20" s="312"/>
      <c r="D20" s="90" t="s">
        <v>423</v>
      </c>
      <c r="E20" s="90"/>
    </row>
    <row r="21" spans="2:5" x14ac:dyDescent="0.25">
      <c r="B21" s="307"/>
      <c r="C21" s="309" t="s">
        <v>402</v>
      </c>
      <c r="D21" s="91" t="s">
        <v>271</v>
      </c>
      <c r="E21" s="91" t="s">
        <v>272</v>
      </c>
    </row>
    <row r="22" spans="2:5" ht="71.25" x14ac:dyDescent="0.25">
      <c r="B22" s="307"/>
      <c r="C22" s="310"/>
      <c r="D22" s="90" t="s">
        <v>424</v>
      </c>
      <c r="E22" s="90" t="s">
        <v>425</v>
      </c>
    </row>
    <row r="23" spans="2:5" ht="71.25" x14ac:dyDescent="0.25">
      <c r="B23" s="307"/>
      <c r="C23" s="310"/>
      <c r="D23" s="90" t="s">
        <v>426</v>
      </c>
      <c r="E23" s="90"/>
    </row>
    <row r="24" spans="2:5" x14ac:dyDescent="0.25">
      <c r="B24" s="307"/>
      <c r="C24" s="310"/>
      <c r="D24" s="91" t="s">
        <v>279</v>
      </c>
      <c r="E24" s="91" t="s">
        <v>280</v>
      </c>
    </row>
    <row r="25" spans="2:5" ht="85.5" x14ac:dyDescent="0.25">
      <c r="B25" s="307"/>
      <c r="C25" s="310"/>
      <c r="D25" s="90" t="s">
        <v>427</v>
      </c>
      <c r="E25" s="90" t="s">
        <v>428</v>
      </c>
    </row>
    <row r="26" spans="2:5" ht="57" x14ac:dyDescent="0.25">
      <c r="B26" s="307"/>
      <c r="C26" s="312"/>
      <c r="D26" s="90" t="s">
        <v>429</v>
      </c>
      <c r="E26" s="90"/>
    </row>
    <row r="27" spans="2:5" x14ac:dyDescent="0.25">
      <c r="B27" s="307"/>
      <c r="C27" s="293" t="s">
        <v>409</v>
      </c>
      <c r="D27" s="91" t="s">
        <v>271</v>
      </c>
      <c r="E27" s="91" t="s">
        <v>272</v>
      </c>
    </row>
    <row r="28" spans="2:5" ht="71.25" x14ac:dyDescent="0.25">
      <c r="B28" s="307"/>
      <c r="C28" s="294"/>
      <c r="D28" s="90" t="s">
        <v>430</v>
      </c>
      <c r="E28" s="90" t="s">
        <v>431</v>
      </c>
    </row>
    <row r="29" spans="2:5" ht="42.75" x14ac:dyDescent="0.25">
      <c r="B29" s="307"/>
      <c r="C29" s="294"/>
      <c r="D29" s="90" t="s">
        <v>432</v>
      </c>
      <c r="E29" s="90"/>
    </row>
    <row r="30" spans="2:5" x14ac:dyDescent="0.25">
      <c r="B30" s="307"/>
      <c r="C30" s="294"/>
      <c r="D30" s="91" t="s">
        <v>279</v>
      </c>
      <c r="E30" s="91" t="s">
        <v>280</v>
      </c>
    </row>
    <row r="31" spans="2:5" ht="71.25" x14ac:dyDescent="0.25">
      <c r="B31" s="308"/>
      <c r="C31" s="295"/>
      <c r="D31" s="90" t="s">
        <v>433</v>
      </c>
      <c r="E31" s="90" t="s">
        <v>434</v>
      </c>
    </row>
    <row r="32" spans="2:5" x14ac:dyDescent="0.25">
      <c r="B32" s="314" t="s">
        <v>466</v>
      </c>
      <c r="C32" s="313" t="s">
        <v>467</v>
      </c>
      <c r="D32" s="44" t="s">
        <v>271</v>
      </c>
      <c r="E32" s="44" t="s">
        <v>272</v>
      </c>
    </row>
    <row r="33" spans="2:5" ht="85.5" x14ac:dyDescent="0.25">
      <c r="B33" s="315"/>
      <c r="C33" s="313"/>
      <c r="D33" s="94" t="s">
        <v>468</v>
      </c>
      <c r="E33" s="141" t="s">
        <v>469</v>
      </c>
    </row>
    <row r="34" spans="2:5" ht="28.5" x14ac:dyDescent="0.25">
      <c r="B34" s="315"/>
      <c r="C34" s="313"/>
      <c r="D34" s="94" t="s">
        <v>470</v>
      </c>
      <c r="E34" s="141" t="s">
        <v>471</v>
      </c>
    </row>
    <row r="35" spans="2:5" ht="28.5" x14ac:dyDescent="0.25">
      <c r="B35" s="315"/>
      <c r="C35" s="313"/>
      <c r="D35" s="94" t="s">
        <v>472</v>
      </c>
      <c r="E35" s="141"/>
    </row>
    <row r="36" spans="2:5" x14ac:dyDescent="0.25">
      <c r="B36" s="315"/>
      <c r="C36" s="313"/>
      <c r="D36" s="46" t="s">
        <v>279</v>
      </c>
      <c r="E36" s="46" t="s">
        <v>280</v>
      </c>
    </row>
    <row r="37" spans="2:5" ht="85.5" x14ac:dyDescent="0.25">
      <c r="B37" s="315"/>
      <c r="C37" s="313"/>
      <c r="D37" s="142" t="s">
        <v>473</v>
      </c>
      <c r="E37" s="94" t="s">
        <v>474</v>
      </c>
    </row>
    <row r="38" spans="2:5" ht="28.5" x14ac:dyDescent="0.25">
      <c r="B38" s="316"/>
      <c r="C38" s="313"/>
      <c r="D38" s="142"/>
      <c r="E38" s="94" t="s">
        <v>475</v>
      </c>
    </row>
    <row r="39" spans="2:5" x14ac:dyDescent="0.25">
      <c r="B39" s="311" t="s">
        <v>490</v>
      </c>
      <c r="C39" s="303" t="s">
        <v>489</v>
      </c>
      <c r="D39" s="44" t="s">
        <v>271</v>
      </c>
      <c r="E39" s="44" t="s">
        <v>272</v>
      </c>
    </row>
    <row r="40" spans="2:5" ht="42.75" x14ac:dyDescent="0.25">
      <c r="B40" s="311"/>
      <c r="C40" s="303"/>
      <c r="D40" s="141" t="s">
        <v>491</v>
      </c>
      <c r="E40" s="141" t="s">
        <v>492</v>
      </c>
    </row>
    <row r="41" spans="2:5" ht="42.75" x14ac:dyDescent="0.25">
      <c r="B41" s="311"/>
      <c r="C41" s="303"/>
      <c r="D41" s="141" t="s">
        <v>493</v>
      </c>
      <c r="E41" s="141" t="s">
        <v>494</v>
      </c>
    </row>
    <row r="42" spans="2:5" ht="42.75" x14ac:dyDescent="0.25">
      <c r="B42" s="311"/>
      <c r="C42" s="303"/>
      <c r="D42" s="141" t="s">
        <v>495</v>
      </c>
      <c r="E42" s="141" t="s">
        <v>496</v>
      </c>
    </row>
    <row r="43" spans="2:5" ht="42.75" x14ac:dyDescent="0.25">
      <c r="B43" s="311"/>
      <c r="C43" s="303"/>
      <c r="D43" s="141" t="s">
        <v>497</v>
      </c>
      <c r="E43" s="141"/>
    </row>
    <row r="44" spans="2:5" x14ac:dyDescent="0.25">
      <c r="B44" s="311"/>
      <c r="C44" s="303"/>
      <c r="D44" s="46" t="s">
        <v>279</v>
      </c>
      <c r="E44" s="46" t="s">
        <v>280</v>
      </c>
    </row>
    <row r="45" spans="2:5" ht="42.75" x14ac:dyDescent="0.25">
      <c r="B45" s="311"/>
      <c r="C45" s="303"/>
      <c r="D45" s="141" t="s">
        <v>498</v>
      </c>
      <c r="E45" s="141" t="s">
        <v>499</v>
      </c>
    </row>
    <row r="46" spans="2:5" ht="28.5" x14ac:dyDescent="0.25">
      <c r="B46" s="311"/>
      <c r="C46" s="303"/>
      <c r="D46" s="141"/>
      <c r="E46" s="141" t="s">
        <v>500</v>
      </c>
    </row>
    <row r="47" spans="2:5" ht="42.75" x14ac:dyDescent="0.25">
      <c r="B47" s="311"/>
      <c r="C47" s="303"/>
      <c r="D47" s="141"/>
      <c r="E47" s="141" t="s">
        <v>501</v>
      </c>
    </row>
    <row r="48" spans="2:5" x14ac:dyDescent="0.25">
      <c r="B48" s="296" t="s">
        <v>515</v>
      </c>
      <c r="C48" s="292" t="s">
        <v>509</v>
      </c>
      <c r="D48" s="44" t="s">
        <v>271</v>
      </c>
      <c r="E48" s="44" t="s">
        <v>272</v>
      </c>
    </row>
    <row r="49" spans="2:5" ht="28.5" x14ac:dyDescent="0.25">
      <c r="B49" s="297"/>
      <c r="C49" s="292"/>
      <c r="D49" s="141" t="s">
        <v>516</v>
      </c>
      <c r="E49" s="141" t="s">
        <v>517</v>
      </c>
    </row>
    <row r="50" spans="2:5" x14ac:dyDescent="0.25">
      <c r="B50" s="297"/>
      <c r="C50" s="292"/>
      <c r="D50" s="46" t="s">
        <v>279</v>
      </c>
      <c r="E50" s="46" t="s">
        <v>280</v>
      </c>
    </row>
    <row r="51" spans="2:5" ht="28.5" x14ac:dyDescent="0.25">
      <c r="B51" s="297"/>
      <c r="C51" s="292"/>
      <c r="D51" s="141" t="s">
        <v>518</v>
      </c>
      <c r="E51" s="141" t="s">
        <v>519</v>
      </c>
    </row>
    <row r="52" spans="2:5" x14ac:dyDescent="0.25">
      <c r="B52" s="297"/>
      <c r="C52" s="292" t="s">
        <v>514</v>
      </c>
      <c r="D52" s="44" t="s">
        <v>271</v>
      </c>
      <c r="E52" s="44" t="s">
        <v>272</v>
      </c>
    </row>
    <row r="53" spans="2:5" ht="42.75" x14ac:dyDescent="0.25">
      <c r="B53" s="297"/>
      <c r="C53" s="292"/>
      <c r="D53" s="188" t="s">
        <v>520</v>
      </c>
      <c r="E53" s="188" t="s">
        <v>521</v>
      </c>
    </row>
    <row r="54" spans="2:5" x14ac:dyDescent="0.25">
      <c r="B54" s="297"/>
      <c r="C54" s="292"/>
      <c r="D54" s="46" t="s">
        <v>279</v>
      </c>
      <c r="E54" s="46" t="s">
        <v>280</v>
      </c>
    </row>
    <row r="55" spans="2:5" ht="42.75" x14ac:dyDescent="0.25">
      <c r="B55" s="298"/>
      <c r="C55" s="292"/>
      <c r="D55" s="188" t="s">
        <v>522</v>
      </c>
      <c r="E55" s="188" t="s">
        <v>523</v>
      </c>
    </row>
    <row r="56" spans="2:5" x14ac:dyDescent="0.25">
      <c r="B56" s="296" t="s">
        <v>537</v>
      </c>
      <c r="C56" s="293" t="s">
        <v>536</v>
      </c>
      <c r="D56" s="44" t="s">
        <v>271</v>
      </c>
      <c r="E56" s="44" t="s">
        <v>272</v>
      </c>
    </row>
    <row r="57" spans="2:5" ht="42.75" x14ac:dyDescent="0.25">
      <c r="B57" s="297"/>
      <c r="C57" s="294"/>
      <c r="D57" s="188" t="s">
        <v>538</v>
      </c>
      <c r="E57" s="188" t="s">
        <v>539</v>
      </c>
    </row>
    <row r="58" spans="2:5" x14ac:dyDescent="0.25">
      <c r="B58" s="297"/>
      <c r="C58" s="294"/>
      <c r="D58" s="46" t="s">
        <v>279</v>
      </c>
      <c r="E58" s="46" t="s">
        <v>280</v>
      </c>
    </row>
    <row r="59" spans="2:5" ht="57" x14ac:dyDescent="0.25">
      <c r="B59" s="298"/>
      <c r="C59" s="295"/>
      <c r="D59" s="188" t="s">
        <v>540</v>
      </c>
      <c r="E59" s="188" t="s">
        <v>541</v>
      </c>
    </row>
    <row r="60" spans="2:5" x14ac:dyDescent="0.25">
      <c r="B60" s="303" t="s">
        <v>552</v>
      </c>
      <c r="C60" s="292" t="s">
        <v>562</v>
      </c>
      <c r="D60" s="44" t="s">
        <v>271</v>
      </c>
      <c r="E60" s="44" t="s">
        <v>272</v>
      </c>
    </row>
    <row r="61" spans="2:5" ht="28.5" x14ac:dyDescent="0.25">
      <c r="B61" s="303"/>
      <c r="C61" s="292"/>
      <c r="D61" s="188" t="s">
        <v>553</v>
      </c>
      <c r="E61" s="188" t="s">
        <v>554</v>
      </c>
    </row>
    <row r="62" spans="2:5" ht="42.75" x14ac:dyDescent="0.25">
      <c r="B62" s="303"/>
      <c r="C62" s="292"/>
      <c r="D62" s="188" t="s">
        <v>555</v>
      </c>
      <c r="E62" s="188" t="s">
        <v>556</v>
      </c>
    </row>
    <row r="63" spans="2:5" x14ac:dyDescent="0.25">
      <c r="B63" s="303"/>
      <c r="C63" s="292"/>
      <c r="D63" s="46" t="s">
        <v>279</v>
      </c>
      <c r="E63" s="46" t="s">
        <v>280</v>
      </c>
    </row>
    <row r="64" spans="2:5" ht="42.75" x14ac:dyDescent="0.25">
      <c r="B64" s="303"/>
      <c r="C64" s="292"/>
      <c r="D64" s="188" t="s">
        <v>557</v>
      </c>
      <c r="E64" s="188" t="s">
        <v>558</v>
      </c>
    </row>
    <row r="65" spans="2:7" ht="42.75" x14ac:dyDescent="0.25">
      <c r="B65" s="303"/>
      <c r="C65" s="292"/>
      <c r="D65" s="188" t="s">
        <v>559</v>
      </c>
      <c r="E65" s="188" t="s">
        <v>560</v>
      </c>
    </row>
    <row r="66" spans="2:7" ht="28.5" x14ac:dyDescent="0.25">
      <c r="B66" s="303"/>
      <c r="C66" s="292"/>
      <c r="D66" s="188"/>
      <c r="E66" s="188" t="s">
        <v>561</v>
      </c>
      <c r="G66" s="186"/>
    </row>
    <row r="67" spans="2:7" x14ac:dyDescent="0.25">
      <c r="B67" s="296" t="s">
        <v>581</v>
      </c>
      <c r="C67" s="292" t="s">
        <v>574</v>
      </c>
      <c r="D67" s="46" t="s">
        <v>271</v>
      </c>
      <c r="E67" s="46" t="s">
        <v>272</v>
      </c>
      <c r="G67" s="187"/>
    </row>
    <row r="68" spans="2:7" ht="57" x14ac:dyDescent="0.25">
      <c r="B68" s="297"/>
      <c r="C68" s="292"/>
      <c r="D68" s="185" t="s">
        <v>576</v>
      </c>
      <c r="E68" s="185" t="s">
        <v>577</v>
      </c>
    </row>
    <row r="69" spans="2:7" ht="42.75" x14ac:dyDescent="0.25">
      <c r="B69" s="297"/>
      <c r="C69" s="292"/>
      <c r="D69" s="185" t="s">
        <v>578</v>
      </c>
      <c r="E69" s="185" t="s">
        <v>579</v>
      </c>
    </row>
    <row r="70" spans="2:7" ht="42.75" x14ac:dyDescent="0.25">
      <c r="B70" s="297"/>
      <c r="C70" s="292"/>
      <c r="D70" s="185" t="s">
        <v>580</v>
      </c>
      <c r="E70" s="185"/>
    </row>
    <row r="71" spans="2:7" ht="42.75" x14ac:dyDescent="0.25">
      <c r="B71" s="297"/>
      <c r="C71" s="292"/>
      <c r="D71" s="185" t="s">
        <v>580</v>
      </c>
      <c r="E71" s="185"/>
    </row>
    <row r="72" spans="2:7" x14ac:dyDescent="0.25">
      <c r="B72" s="297"/>
      <c r="C72" s="292"/>
      <c r="D72" s="46" t="s">
        <v>279</v>
      </c>
      <c r="E72" s="46" t="s">
        <v>280</v>
      </c>
      <c r="F72" s="187"/>
    </row>
    <row r="73" spans="2:7" ht="57" x14ac:dyDescent="0.25">
      <c r="B73" s="297"/>
      <c r="C73" s="292"/>
      <c r="D73" s="185" t="s">
        <v>578</v>
      </c>
      <c r="E73" s="185" t="s">
        <v>577</v>
      </c>
    </row>
    <row r="74" spans="2:7" ht="42.75" x14ac:dyDescent="0.25">
      <c r="B74" s="297"/>
      <c r="C74" s="292"/>
      <c r="D74" s="185" t="s">
        <v>578</v>
      </c>
      <c r="E74" s="185" t="s">
        <v>579</v>
      </c>
    </row>
    <row r="75" spans="2:7" ht="57" x14ac:dyDescent="0.25">
      <c r="B75" s="297"/>
      <c r="C75" s="292"/>
      <c r="D75" s="185"/>
      <c r="E75" s="185" t="s">
        <v>577</v>
      </c>
    </row>
    <row r="76" spans="2:7" x14ac:dyDescent="0.25">
      <c r="B76" s="298"/>
      <c r="C76" s="292"/>
      <c r="D76" s="185"/>
      <c r="E76" s="182" t="s">
        <v>579</v>
      </c>
    </row>
    <row r="77" spans="2:7" x14ac:dyDescent="0.25">
      <c r="B77" s="311" t="s">
        <v>598</v>
      </c>
      <c r="C77" s="296" t="s">
        <v>590</v>
      </c>
      <c r="D77" s="44" t="s">
        <v>271</v>
      </c>
      <c r="E77" s="44" t="s">
        <v>272</v>
      </c>
    </row>
    <row r="78" spans="2:7" ht="71.25" x14ac:dyDescent="0.25">
      <c r="B78" s="311"/>
      <c r="C78" s="297"/>
      <c r="D78" s="201" t="s">
        <v>599</v>
      </c>
      <c r="E78" s="201" t="s">
        <v>600</v>
      </c>
    </row>
    <row r="79" spans="2:7" ht="57" x14ac:dyDescent="0.25">
      <c r="B79" s="311"/>
      <c r="C79" s="297"/>
      <c r="D79" s="201" t="s">
        <v>601</v>
      </c>
      <c r="E79" s="201" t="s">
        <v>602</v>
      </c>
    </row>
    <row r="80" spans="2:7" ht="57" x14ac:dyDescent="0.25">
      <c r="B80" s="311"/>
      <c r="C80" s="297"/>
      <c r="D80" s="201" t="s">
        <v>603</v>
      </c>
      <c r="E80" s="201" t="s">
        <v>604</v>
      </c>
    </row>
    <row r="81" spans="2:5" ht="85.5" x14ac:dyDescent="0.25">
      <c r="B81" s="311"/>
      <c r="C81" s="297"/>
      <c r="D81" s="201" t="s">
        <v>605</v>
      </c>
      <c r="E81" s="201" t="s">
        <v>606</v>
      </c>
    </row>
    <row r="82" spans="2:5" x14ac:dyDescent="0.25">
      <c r="B82" s="311"/>
      <c r="C82" s="297"/>
      <c r="D82" s="46" t="s">
        <v>279</v>
      </c>
      <c r="E82" s="46" t="s">
        <v>280</v>
      </c>
    </row>
    <row r="83" spans="2:5" ht="57" x14ac:dyDescent="0.25">
      <c r="B83" s="311"/>
      <c r="C83" s="297"/>
      <c r="D83" s="201" t="s">
        <v>607</v>
      </c>
      <c r="E83" s="201" t="s">
        <v>608</v>
      </c>
    </row>
    <row r="84" spans="2:5" ht="71.25" x14ac:dyDescent="0.25">
      <c r="B84" s="311"/>
      <c r="C84" s="297"/>
      <c r="D84" s="201" t="s">
        <v>609</v>
      </c>
      <c r="E84" s="201" t="s">
        <v>610</v>
      </c>
    </row>
    <row r="85" spans="2:5" ht="85.5" x14ac:dyDescent="0.25">
      <c r="B85" s="311"/>
      <c r="C85" s="297"/>
      <c r="D85" s="201" t="s">
        <v>611</v>
      </c>
      <c r="E85" s="201" t="s">
        <v>612</v>
      </c>
    </row>
    <row r="86" spans="2:5" ht="71.25" x14ac:dyDescent="0.25">
      <c r="B86" s="311"/>
      <c r="C86" s="298"/>
      <c r="D86" s="201" t="s">
        <v>613</v>
      </c>
      <c r="E86" s="201" t="s">
        <v>614</v>
      </c>
    </row>
    <row r="87" spans="2:5" x14ac:dyDescent="0.25">
      <c r="B87" s="311"/>
      <c r="C87" s="296" t="s">
        <v>597</v>
      </c>
      <c r="D87" s="44" t="s">
        <v>271</v>
      </c>
      <c r="E87" s="44" t="s">
        <v>272</v>
      </c>
    </row>
    <row r="88" spans="2:5" ht="71.25" x14ac:dyDescent="0.25">
      <c r="B88" s="311"/>
      <c r="C88" s="297"/>
      <c r="D88" s="201" t="s">
        <v>615</v>
      </c>
      <c r="E88" s="201" t="s">
        <v>616</v>
      </c>
    </row>
    <row r="89" spans="2:5" ht="71.25" x14ac:dyDescent="0.25">
      <c r="B89" s="311"/>
      <c r="C89" s="297"/>
      <c r="D89" s="201" t="s">
        <v>617</v>
      </c>
      <c r="E89" s="201" t="s">
        <v>618</v>
      </c>
    </row>
    <row r="90" spans="2:5" ht="57" x14ac:dyDescent="0.25">
      <c r="B90" s="311"/>
      <c r="C90" s="297"/>
      <c r="D90" s="201" t="s">
        <v>619</v>
      </c>
      <c r="E90" s="201" t="s">
        <v>620</v>
      </c>
    </row>
    <row r="91" spans="2:5" ht="57" x14ac:dyDescent="0.25">
      <c r="B91" s="311"/>
      <c r="C91" s="297"/>
      <c r="D91" s="201" t="s">
        <v>621</v>
      </c>
      <c r="E91" s="201" t="s">
        <v>622</v>
      </c>
    </row>
    <row r="92" spans="2:5" x14ac:dyDescent="0.25">
      <c r="B92" s="311"/>
      <c r="C92" s="297"/>
      <c r="D92" s="46" t="s">
        <v>279</v>
      </c>
      <c r="E92" s="46" t="s">
        <v>280</v>
      </c>
    </row>
    <row r="93" spans="2:5" ht="85.5" x14ac:dyDescent="0.25">
      <c r="B93" s="311"/>
      <c r="C93" s="297"/>
      <c r="D93" s="201" t="s">
        <v>623</v>
      </c>
      <c r="E93" s="204" t="s">
        <v>624</v>
      </c>
    </row>
    <row r="94" spans="2:5" ht="57" x14ac:dyDescent="0.25">
      <c r="B94" s="311"/>
      <c r="C94" s="297"/>
      <c r="D94" s="201" t="s">
        <v>625</v>
      </c>
      <c r="E94" s="188" t="s">
        <v>626</v>
      </c>
    </row>
    <row r="95" spans="2:5" ht="85.5" x14ac:dyDescent="0.25">
      <c r="B95" s="311"/>
      <c r="C95" s="297"/>
      <c r="D95" s="188" t="s">
        <v>627</v>
      </c>
      <c r="E95" s="188" t="s">
        <v>628</v>
      </c>
    </row>
    <row r="96" spans="2:5" ht="71.25" x14ac:dyDescent="0.25">
      <c r="B96" s="311"/>
      <c r="C96" s="298"/>
      <c r="D96" s="188" t="s">
        <v>629</v>
      </c>
      <c r="E96" s="201" t="s">
        <v>630</v>
      </c>
    </row>
    <row r="97" spans="2:5" x14ac:dyDescent="0.25">
      <c r="B97" s="296" t="s">
        <v>644</v>
      </c>
      <c r="C97" s="293" t="s">
        <v>643</v>
      </c>
      <c r="D97" s="212" t="s">
        <v>271</v>
      </c>
      <c r="E97" s="212" t="s">
        <v>272</v>
      </c>
    </row>
    <row r="98" spans="2:5" ht="28.5" x14ac:dyDescent="0.25">
      <c r="B98" s="297"/>
      <c r="C98" s="294"/>
      <c r="D98" s="188" t="s">
        <v>645</v>
      </c>
      <c r="E98" s="188" t="s">
        <v>646</v>
      </c>
    </row>
    <row r="99" spans="2:5" ht="42.75" x14ac:dyDescent="0.25">
      <c r="B99" s="297"/>
      <c r="C99" s="294"/>
      <c r="D99" s="188" t="s">
        <v>647</v>
      </c>
      <c r="E99" s="188" t="s">
        <v>648</v>
      </c>
    </row>
    <row r="100" spans="2:5" x14ac:dyDescent="0.25">
      <c r="B100" s="297"/>
      <c r="C100" s="294"/>
      <c r="D100" s="188" t="s">
        <v>649</v>
      </c>
      <c r="E100" s="188"/>
    </row>
    <row r="101" spans="2:5" x14ac:dyDescent="0.25">
      <c r="B101" s="297"/>
      <c r="C101" s="294"/>
      <c r="D101" s="46" t="s">
        <v>279</v>
      </c>
      <c r="E101" s="46" t="s">
        <v>280</v>
      </c>
    </row>
    <row r="102" spans="2:5" ht="28.5" x14ac:dyDescent="0.25">
      <c r="B102" s="297"/>
      <c r="C102" s="294"/>
      <c r="D102" s="188" t="s">
        <v>650</v>
      </c>
      <c r="E102" s="188" t="s">
        <v>651</v>
      </c>
    </row>
    <row r="103" spans="2:5" ht="28.5" x14ac:dyDescent="0.25">
      <c r="B103" s="297"/>
      <c r="C103" s="294"/>
      <c r="D103" s="188" t="s">
        <v>652</v>
      </c>
      <c r="E103" s="188" t="s">
        <v>653</v>
      </c>
    </row>
    <row r="104" spans="2:5" ht="28.5" x14ac:dyDescent="0.25">
      <c r="B104" s="298"/>
      <c r="C104" s="295"/>
      <c r="D104" s="188" t="s">
        <v>654</v>
      </c>
      <c r="E104" s="201" t="s">
        <v>655</v>
      </c>
    </row>
    <row r="105" spans="2:5" x14ac:dyDescent="0.25">
      <c r="B105" s="305" t="s">
        <v>665</v>
      </c>
      <c r="C105" s="304" t="s">
        <v>670</v>
      </c>
      <c r="D105" s="44" t="s">
        <v>271</v>
      </c>
      <c r="E105" s="44" t="s">
        <v>272</v>
      </c>
    </row>
    <row r="106" spans="2:5" ht="42.75" x14ac:dyDescent="0.25">
      <c r="B106" s="305"/>
      <c r="C106" s="304"/>
      <c r="D106" s="188" t="s">
        <v>666</v>
      </c>
      <c r="E106" s="188" t="s">
        <v>667</v>
      </c>
    </row>
    <row r="107" spans="2:5" x14ac:dyDescent="0.25">
      <c r="B107" s="305"/>
      <c r="C107" s="304"/>
      <c r="D107" s="46" t="s">
        <v>279</v>
      </c>
      <c r="E107" s="46" t="s">
        <v>280</v>
      </c>
    </row>
    <row r="108" spans="2:5" ht="42.75" x14ac:dyDescent="0.25">
      <c r="B108" s="305"/>
      <c r="C108" s="304"/>
      <c r="D108" s="188" t="s">
        <v>668</v>
      </c>
      <c r="E108" s="188" t="s">
        <v>669</v>
      </c>
    </row>
  </sheetData>
  <mergeCells count="27">
    <mergeCell ref="C67:C76"/>
    <mergeCell ref="B67:B76"/>
    <mergeCell ref="C56:C59"/>
    <mergeCell ref="B56:B59"/>
    <mergeCell ref="C60:C66"/>
    <mergeCell ref="B60:B66"/>
    <mergeCell ref="C39:C47"/>
    <mergeCell ref="B39:B47"/>
    <mergeCell ref="C48:C51"/>
    <mergeCell ref="C52:C55"/>
    <mergeCell ref="B48:B55"/>
    <mergeCell ref="C97:C104"/>
    <mergeCell ref="B97:B104"/>
    <mergeCell ref="C105:C108"/>
    <mergeCell ref="B105:B108"/>
    <mergeCell ref="C3:C8"/>
    <mergeCell ref="B3:B8"/>
    <mergeCell ref="C9:C14"/>
    <mergeCell ref="C77:C86"/>
    <mergeCell ref="C87:C96"/>
    <mergeCell ref="B77:B96"/>
    <mergeCell ref="C15:C20"/>
    <mergeCell ref="C21:C26"/>
    <mergeCell ref="C27:C31"/>
    <mergeCell ref="B9:B31"/>
    <mergeCell ref="C32:C38"/>
    <mergeCell ref="B32:B3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M60"/>
  <sheetViews>
    <sheetView topLeftCell="A51" workbookViewId="0">
      <selection activeCell="B59" sqref="B59:C60"/>
    </sheetView>
  </sheetViews>
  <sheetFormatPr baseColWidth="10" defaultRowHeight="15" x14ac:dyDescent="0.25"/>
  <cols>
    <col min="1" max="1" width="5.7109375" customWidth="1"/>
    <col min="2" max="2" width="15.28515625" customWidth="1"/>
    <col min="3" max="3" width="20" customWidth="1"/>
    <col min="4" max="4" width="4.7109375" bestFit="1" customWidth="1"/>
    <col min="5" max="5" width="44.5703125" customWidth="1"/>
    <col min="6" max="6" width="3.42578125" style="6" customWidth="1"/>
    <col min="7" max="7" width="3.7109375" style="6" customWidth="1"/>
    <col min="8" max="11" width="4" style="6" customWidth="1"/>
    <col min="12" max="12" width="4.42578125" style="6" customWidth="1"/>
    <col min="13" max="13" width="6.28515625" style="6" bestFit="1" customWidth="1"/>
  </cols>
  <sheetData>
    <row r="2" spans="2:13" s="38" customFormat="1" ht="30" x14ac:dyDescent="0.25">
      <c r="B2" s="85" t="s">
        <v>372</v>
      </c>
      <c r="C2" s="85" t="s">
        <v>291</v>
      </c>
      <c r="D2" s="39" t="s">
        <v>243</v>
      </c>
      <c r="E2" s="117" t="s">
        <v>381</v>
      </c>
      <c r="F2" s="85" t="s">
        <v>283</v>
      </c>
      <c r="G2" s="85" t="s">
        <v>284</v>
      </c>
      <c r="H2" s="85" t="s">
        <v>285</v>
      </c>
      <c r="I2" s="85" t="s">
        <v>286</v>
      </c>
      <c r="J2" s="85" t="s">
        <v>287</v>
      </c>
      <c r="K2" s="85" t="s">
        <v>435</v>
      </c>
      <c r="L2" s="85" t="s">
        <v>288</v>
      </c>
      <c r="M2" s="85" t="s">
        <v>289</v>
      </c>
    </row>
    <row r="3" spans="2:13" ht="51" x14ac:dyDescent="0.25">
      <c r="B3" s="317" t="s">
        <v>369</v>
      </c>
      <c r="C3" s="296" t="s">
        <v>379</v>
      </c>
      <c r="D3" s="112">
        <v>1</v>
      </c>
      <c r="E3" s="98" t="s">
        <v>247</v>
      </c>
      <c r="F3" s="109">
        <v>5</v>
      </c>
      <c r="G3" s="109">
        <v>6</v>
      </c>
      <c r="H3" s="109">
        <v>5</v>
      </c>
      <c r="I3" s="109"/>
      <c r="J3" s="109"/>
      <c r="K3" s="109"/>
      <c r="L3" s="109">
        <f t="shared" ref="L3:L8" si="0">SUM(F3:H3)</f>
        <v>16</v>
      </c>
      <c r="M3" s="110">
        <f t="shared" ref="M3:M8" si="1">AVERAGE(F3:H3)</f>
        <v>5.333333333333333</v>
      </c>
    </row>
    <row r="4" spans="2:13" ht="25.5" x14ac:dyDescent="0.25">
      <c r="B4" s="318"/>
      <c r="C4" s="297"/>
      <c r="D4" s="112">
        <v>2</v>
      </c>
      <c r="E4" s="98" t="s">
        <v>45</v>
      </c>
      <c r="F4" s="111">
        <v>6</v>
      </c>
      <c r="G4" s="111">
        <v>5</v>
      </c>
      <c r="H4" s="111">
        <v>6</v>
      </c>
      <c r="I4" s="111"/>
      <c r="J4" s="111"/>
      <c r="K4" s="111"/>
      <c r="L4" s="109">
        <f t="shared" si="0"/>
        <v>17</v>
      </c>
      <c r="M4" s="110">
        <f t="shared" si="1"/>
        <v>5.666666666666667</v>
      </c>
    </row>
    <row r="5" spans="2:13" ht="38.25" x14ac:dyDescent="0.25">
      <c r="B5" s="318"/>
      <c r="C5" s="297"/>
      <c r="D5" s="112">
        <v>3</v>
      </c>
      <c r="E5" s="98" t="s">
        <v>254</v>
      </c>
      <c r="F5" s="111">
        <v>3</v>
      </c>
      <c r="G5" s="111">
        <v>4</v>
      </c>
      <c r="H5" s="111">
        <v>3</v>
      </c>
      <c r="I5" s="111"/>
      <c r="J5" s="111"/>
      <c r="K5" s="111"/>
      <c r="L5" s="109">
        <f t="shared" si="0"/>
        <v>10</v>
      </c>
      <c r="M5" s="110">
        <f t="shared" si="1"/>
        <v>3.3333333333333335</v>
      </c>
    </row>
    <row r="6" spans="2:13" ht="25.5" x14ac:dyDescent="0.25">
      <c r="B6" s="318"/>
      <c r="C6" s="297"/>
      <c r="D6" s="112">
        <v>4</v>
      </c>
      <c r="E6" s="98" t="s">
        <v>258</v>
      </c>
      <c r="F6" s="109">
        <v>4</v>
      </c>
      <c r="G6" s="109">
        <v>3</v>
      </c>
      <c r="H6" s="109">
        <v>4</v>
      </c>
      <c r="I6" s="109"/>
      <c r="J6" s="109"/>
      <c r="K6" s="109"/>
      <c r="L6" s="109">
        <f t="shared" si="0"/>
        <v>11</v>
      </c>
      <c r="M6" s="110">
        <f t="shared" si="1"/>
        <v>3.6666666666666665</v>
      </c>
    </row>
    <row r="7" spans="2:13" x14ac:dyDescent="0.25">
      <c r="B7" s="318"/>
      <c r="C7" s="297"/>
      <c r="D7" s="113">
        <v>5</v>
      </c>
      <c r="E7" s="99" t="s">
        <v>266</v>
      </c>
      <c r="F7" s="111">
        <v>2</v>
      </c>
      <c r="G7" s="111">
        <v>1</v>
      </c>
      <c r="H7" s="111">
        <v>1</v>
      </c>
      <c r="I7" s="111"/>
      <c r="J7" s="111"/>
      <c r="K7" s="111"/>
      <c r="L7" s="109">
        <f t="shared" si="0"/>
        <v>4</v>
      </c>
      <c r="M7" s="110">
        <f t="shared" si="1"/>
        <v>1.3333333333333333</v>
      </c>
    </row>
    <row r="8" spans="2:13" x14ac:dyDescent="0.25">
      <c r="B8" s="319"/>
      <c r="C8" s="298"/>
      <c r="D8" s="114">
        <v>6</v>
      </c>
      <c r="E8" s="99" t="s">
        <v>270</v>
      </c>
      <c r="F8" s="111">
        <v>1</v>
      </c>
      <c r="G8" s="111">
        <v>2</v>
      </c>
      <c r="H8" s="111">
        <v>2</v>
      </c>
      <c r="I8" s="111"/>
      <c r="J8" s="111"/>
      <c r="K8" s="111"/>
      <c r="L8" s="109">
        <f t="shared" si="0"/>
        <v>5</v>
      </c>
      <c r="M8" s="110">
        <f t="shared" si="1"/>
        <v>1.6666666666666667</v>
      </c>
    </row>
    <row r="9" spans="2:13" ht="42" customHeight="1" x14ac:dyDescent="0.25">
      <c r="B9" s="296" t="s">
        <v>410</v>
      </c>
      <c r="C9" s="320" t="s">
        <v>388</v>
      </c>
      <c r="D9" s="115">
        <v>1</v>
      </c>
      <c r="E9" s="102" t="s">
        <v>50</v>
      </c>
      <c r="F9" s="107">
        <v>3</v>
      </c>
      <c r="G9" s="107">
        <v>3</v>
      </c>
      <c r="H9" s="107">
        <v>3</v>
      </c>
      <c r="I9" s="107">
        <v>3</v>
      </c>
      <c r="J9" s="107">
        <v>3</v>
      </c>
      <c r="K9" s="107">
        <v>2</v>
      </c>
      <c r="L9" s="107">
        <f>SUM(F9:K9)</f>
        <v>17</v>
      </c>
      <c r="M9" s="108">
        <f>L9/6</f>
        <v>2.8333333333333335</v>
      </c>
    </row>
    <row r="10" spans="2:13" ht="33" customHeight="1" x14ac:dyDescent="0.25">
      <c r="B10" s="297"/>
      <c r="C10" s="321"/>
      <c r="D10" s="115">
        <v>2</v>
      </c>
      <c r="E10" s="103" t="s">
        <v>56</v>
      </c>
      <c r="F10" s="107">
        <v>2</v>
      </c>
      <c r="G10" s="107">
        <v>2</v>
      </c>
      <c r="H10" s="107">
        <v>2</v>
      </c>
      <c r="I10" s="107">
        <v>2</v>
      </c>
      <c r="J10" s="107">
        <v>2</v>
      </c>
      <c r="K10" s="107">
        <v>3</v>
      </c>
      <c r="L10" s="107">
        <f t="shared" ref="L10:L14" si="2">SUM(F10:K10)</f>
        <v>13</v>
      </c>
      <c r="M10" s="108">
        <f t="shared" ref="M10:M14" si="3">L10/6</f>
        <v>2.1666666666666665</v>
      </c>
    </row>
    <row r="11" spans="2:13" ht="25.5" x14ac:dyDescent="0.25">
      <c r="B11" s="297"/>
      <c r="C11" s="322"/>
      <c r="D11" s="115">
        <v>3</v>
      </c>
      <c r="E11" s="100" t="s">
        <v>383</v>
      </c>
      <c r="F11" s="107">
        <v>1</v>
      </c>
      <c r="G11" s="107">
        <v>1</v>
      </c>
      <c r="H11" s="107">
        <v>1</v>
      </c>
      <c r="I11" s="107">
        <v>1</v>
      </c>
      <c r="J11" s="107">
        <v>1</v>
      </c>
      <c r="K11" s="107">
        <v>1</v>
      </c>
      <c r="L11" s="107">
        <f t="shared" si="2"/>
        <v>6</v>
      </c>
      <c r="M11" s="108">
        <f t="shared" si="3"/>
        <v>1</v>
      </c>
    </row>
    <row r="12" spans="2:13" ht="59.25" customHeight="1" x14ac:dyDescent="0.25">
      <c r="B12" s="297"/>
      <c r="C12" s="320" t="s">
        <v>395</v>
      </c>
      <c r="D12" s="116">
        <v>1</v>
      </c>
      <c r="E12" s="101" t="s">
        <v>436</v>
      </c>
      <c r="F12" s="107">
        <v>4</v>
      </c>
      <c r="G12" s="107">
        <v>4</v>
      </c>
      <c r="H12" s="107">
        <v>4</v>
      </c>
      <c r="I12" s="107">
        <v>4</v>
      </c>
      <c r="J12" s="107">
        <v>3</v>
      </c>
      <c r="K12" s="107">
        <v>3</v>
      </c>
      <c r="L12" s="107">
        <f t="shared" si="2"/>
        <v>22</v>
      </c>
      <c r="M12" s="108">
        <f t="shared" si="3"/>
        <v>3.6666666666666665</v>
      </c>
    </row>
    <row r="13" spans="2:13" ht="28.5" customHeight="1" x14ac:dyDescent="0.25">
      <c r="B13" s="297"/>
      <c r="C13" s="321"/>
      <c r="D13" s="116">
        <v>2</v>
      </c>
      <c r="E13" s="104" t="s">
        <v>56</v>
      </c>
      <c r="F13" s="107">
        <v>3</v>
      </c>
      <c r="G13" s="107">
        <v>3</v>
      </c>
      <c r="H13" s="107">
        <v>2</v>
      </c>
      <c r="I13" s="107">
        <v>3</v>
      </c>
      <c r="J13" s="107">
        <v>4</v>
      </c>
      <c r="K13" s="107">
        <v>4</v>
      </c>
      <c r="L13" s="107">
        <f t="shared" si="2"/>
        <v>19</v>
      </c>
      <c r="M13" s="108">
        <f t="shared" si="3"/>
        <v>3.1666666666666665</v>
      </c>
    </row>
    <row r="14" spans="2:13" ht="55.5" customHeight="1" x14ac:dyDescent="0.25">
      <c r="B14" s="297"/>
      <c r="C14" s="322"/>
      <c r="D14" s="116">
        <v>3</v>
      </c>
      <c r="E14" s="101" t="s">
        <v>389</v>
      </c>
      <c r="F14" s="107">
        <v>1</v>
      </c>
      <c r="G14" s="107">
        <v>1</v>
      </c>
      <c r="H14" s="107">
        <v>1</v>
      </c>
      <c r="I14" s="107">
        <v>1</v>
      </c>
      <c r="J14" s="107">
        <v>1</v>
      </c>
      <c r="K14" s="107">
        <v>1</v>
      </c>
      <c r="L14" s="107">
        <f t="shared" si="2"/>
        <v>6</v>
      </c>
      <c r="M14" s="108">
        <f t="shared" si="3"/>
        <v>1</v>
      </c>
    </row>
    <row r="15" spans="2:13" ht="51" x14ac:dyDescent="0.25">
      <c r="B15" s="297"/>
      <c r="C15" s="323" t="s">
        <v>402</v>
      </c>
      <c r="D15" s="116">
        <v>1</v>
      </c>
      <c r="E15" s="105" t="s">
        <v>66</v>
      </c>
      <c r="F15" s="107">
        <v>2</v>
      </c>
      <c r="G15" s="107">
        <v>2</v>
      </c>
      <c r="H15" s="107">
        <v>4</v>
      </c>
      <c r="I15" s="107">
        <v>2</v>
      </c>
      <c r="J15" s="107">
        <v>4</v>
      </c>
      <c r="K15" s="107">
        <v>2</v>
      </c>
      <c r="L15" s="107">
        <f>SUM(F15:K15)</f>
        <v>16</v>
      </c>
      <c r="M15" s="108">
        <f>L15/6</f>
        <v>2.6666666666666665</v>
      </c>
    </row>
    <row r="16" spans="2:13" ht="25.5" x14ac:dyDescent="0.25">
      <c r="B16" s="297"/>
      <c r="C16" s="324"/>
      <c r="D16" s="116">
        <v>2</v>
      </c>
      <c r="E16" s="105" t="s">
        <v>437</v>
      </c>
      <c r="F16" s="107">
        <v>4</v>
      </c>
      <c r="G16" s="107">
        <v>4</v>
      </c>
      <c r="H16" s="107">
        <v>3</v>
      </c>
      <c r="I16" s="107">
        <v>3</v>
      </c>
      <c r="J16" s="107">
        <v>1</v>
      </c>
      <c r="K16" s="107">
        <v>3</v>
      </c>
      <c r="L16" s="107">
        <f t="shared" ref="L16:L17" si="4">SUM(F16:K16)</f>
        <v>18</v>
      </c>
      <c r="M16" s="108">
        <f t="shared" ref="M16:M17" si="5">L16/6</f>
        <v>3</v>
      </c>
    </row>
    <row r="17" spans="2:13" ht="33" customHeight="1" x14ac:dyDescent="0.25">
      <c r="B17" s="297"/>
      <c r="C17" s="325"/>
      <c r="D17" s="116">
        <v>3</v>
      </c>
      <c r="E17" s="105" t="s">
        <v>438</v>
      </c>
      <c r="F17" s="107">
        <v>3</v>
      </c>
      <c r="G17" s="107">
        <v>3</v>
      </c>
      <c r="H17" s="107">
        <v>2</v>
      </c>
      <c r="I17" s="107">
        <v>4</v>
      </c>
      <c r="J17" s="107">
        <v>3</v>
      </c>
      <c r="K17" s="107">
        <v>4</v>
      </c>
      <c r="L17" s="107">
        <f t="shared" si="4"/>
        <v>19</v>
      </c>
      <c r="M17" s="108">
        <f t="shared" si="5"/>
        <v>3.1666666666666665</v>
      </c>
    </row>
    <row r="18" spans="2:13" ht="63.75" x14ac:dyDescent="0.25">
      <c r="B18" s="297"/>
      <c r="C18" s="323" t="s">
        <v>409</v>
      </c>
      <c r="D18" s="116">
        <v>1</v>
      </c>
      <c r="E18" s="101" t="s">
        <v>439</v>
      </c>
      <c r="F18" s="107">
        <v>1</v>
      </c>
      <c r="G18" s="107">
        <v>1</v>
      </c>
      <c r="H18" s="107">
        <v>2</v>
      </c>
      <c r="I18" s="107">
        <v>1</v>
      </c>
      <c r="J18" s="107">
        <v>2</v>
      </c>
      <c r="K18" s="107">
        <v>2</v>
      </c>
      <c r="L18" s="107">
        <f>SUM(F18:K18)</f>
        <v>9</v>
      </c>
      <c r="M18" s="108">
        <f>L18/6</f>
        <v>1.5</v>
      </c>
    </row>
    <row r="19" spans="2:13" ht="51" x14ac:dyDescent="0.25">
      <c r="B19" s="297"/>
      <c r="C19" s="324"/>
      <c r="D19" s="116">
        <v>2</v>
      </c>
      <c r="E19" s="105" t="s">
        <v>80</v>
      </c>
      <c r="F19" s="107">
        <v>3</v>
      </c>
      <c r="G19" s="107">
        <v>2</v>
      </c>
      <c r="H19" s="107">
        <v>3</v>
      </c>
      <c r="I19" s="107">
        <v>3</v>
      </c>
      <c r="J19" s="107">
        <v>3</v>
      </c>
      <c r="K19" s="107">
        <v>3</v>
      </c>
      <c r="L19" s="107">
        <f t="shared" ref="L19:L20" si="6">SUM(F19:K19)</f>
        <v>17</v>
      </c>
      <c r="M19" s="108">
        <f t="shared" ref="M19:M20" si="7">L19/6</f>
        <v>2.8333333333333335</v>
      </c>
    </row>
    <row r="20" spans="2:13" x14ac:dyDescent="0.25">
      <c r="B20" s="298"/>
      <c r="C20" s="325"/>
      <c r="D20" s="116">
        <v>3</v>
      </c>
      <c r="E20" s="106" t="s">
        <v>82</v>
      </c>
      <c r="F20" s="107">
        <v>2</v>
      </c>
      <c r="G20" s="107">
        <v>3</v>
      </c>
      <c r="H20" s="107">
        <v>1</v>
      </c>
      <c r="I20" s="107">
        <v>2</v>
      </c>
      <c r="J20" s="107">
        <v>1</v>
      </c>
      <c r="K20" s="107">
        <v>1</v>
      </c>
      <c r="L20" s="107">
        <f t="shared" si="6"/>
        <v>10</v>
      </c>
      <c r="M20" s="108">
        <f t="shared" si="7"/>
        <v>1.6666666666666667</v>
      </c>
    </row>
    <row r="21" spans="2:13" ht="42.75" x14ac:dyDescent="0.25">
      <c r="B21" s="296" t="s">
        <v>466</v>
      </c>
      <c r="C21" s="292" t="s">
        <v>467</v>
      </c>
      <c r="D21" s="143">
        <v>1</v>
      </c>
      <c r="E21" s="139" t="s">
        <v>85</v>
      </c>
      <c r="F21" s="107">
        <v>6</v>
      </c>
      <c r="G21" s="107">
        <v>7</v>
      </c>
      <c r="H21" s="107">
        <v>9</v>
      </c>
      <c r="I21" s="107"/>
      <c r="J21" s="107"/>
      <c r="K21" s="144"/>
      <c r="L21" s="107">
        <f>SUM(F21:J21)</f>
        <v>22</v>
      </c>
      <c r="M21" s="107">
        <f>AVERAGE(F21:J21)</f>
        <v>7.333333333333333</v>
      </c>
    </row>
    <row r="22" spans="2:13" ht="42.75" x14ac:dyDescent="0.25">
      <c r="B22" s="297"/>
      <c r="C22" s="292"/>
      <c r="D22" s="143">
        <v>2</v>
      </c>
      <c r="E22" s="139" t="s">
        <v>459</v>
      </c>
      <c r="F22" s="107">
        <v>10</v>
      </c>
      <c r="G22" s="107">
        <v>8</v>
      </c>
      <c r="H22" s="107">
        <v>6</v>
      </c>
      <c r="I22" s="107"/>
      <c r="J22" s="107"/>
      <c r="K22" s="144"/>
      <c r="L22" s="107">
        <f>SUM(F22:J22)</f>
        <v>24</v>
      </c>
      <c r="M22" s="107">
        <f>AVERAGE(F22:J22)</f>
        <v>8</v>
      </c>
    </row>
    <row r="23" spans="2:13" ht="28.5" x14ac:dyDescent="0.25">
      <c r="B23" s="297"/>
      <c r="C23" s="292"/>
      <c r="D23" s="143">
        <v>3</v>
      </c>
      <c r="E23" s="139" t="s">
        <v>461</v>
      </c>
      <c r="F23" s="107">
        <v>5</v>
      </c>
      <c r="G23" s="107">
        <v>5</v>
      </c>
      <c r="H23" s="107">
        <v>8</v>
      </c>
      <c r="I23" s="107"/>
      <c r="J23" s="107"/>
      <c r="K23" s="144"/>
      <c r="L23" s="107">
        <f>SUM(F23:J23)</f>
        <v>18</v>
      </c>
      <c r="M23" s="107">
        <f>AVERAGE(F23:J23)</f>
        <v>6</v>
      </c>
    </row>
    <row r="24" spans="2:13" ht="28.5" x14ac:dyDescent="0.25">
      <c r="B24" s="297"/>
      <c r="C24" s="292"/>
      <c r="D24" s="143">
        <v>4</v>
      </c>
      <c r="E24" s="94" t="s">
        <v>463</v>
      </c>
      <c r="F24" s="107">
        <v>4</v>
      </c>
      <c r="G24" s="107">
        <v>3</v>
      </c>
      <c r="H24" s="107">
        <v>10</v>
      </c>
      <c r="I24" s="107"/>
      <c r="J24" s="107"/>
      <c r="K24" s="144"/>
      <c r="L24" s="107">
        <f>SUM(F24:J24)</f>
        <v>17</v>
      </c>
      <c r="M24" s="107">
        <f>AVERAGE(F24:J24)</f>
        <v>5.666666666666667</v>
      </c>
    </row>
    <row r="25" spans="2:13" ht="18.75" x14ac:dyDescent="0.25">
      <c r="B25" s="298"/>
      <c r="C25" s="292"/>
      <c r="D25" s="143">
        <v>5</v>
      </c>
      <c r="E25" s="94" t="s">
        <v>465</v>
      </c>
      <c r="F25" s="107">
        <v>8</v>
      </c>
      <c r="G25" s="107">
        <v>9</v>
      </c>
      <c r="H25" s="107">
        <v>7</v>
      </c>
      <c r="I25" s="107"/>
      <c r="J25" s="107"/>
      <c r="K25" s="144"/>
      <c r="L25" s="107">
        <f>SUM(F25:J25)</f>
        <v>24</v>
      </c>
      <c r="M25" s="107">
        <f>AVERAGE(F25:J25)</f>
        <v>8</v>
      </c>
    </row>
    <row r="26" spans="2:13" ht="28.5" x14ac:dyDescent="0.25">
      <c r="B26" s="299" t="s">
        <v>490</v>
      </c>
      <c r="C26" s="292" t="s">
        <v>489</v>
      </c>
      <c r="D26" s="143">
        <v>1</v>
      </c>
      <c r="E26" s="94" t="s">
        <v>479</v>
      </c>
      <c r="F26" s="107">
        <v>3</v>
      </c>
      <c r="G26" s="107">
        <v>3</v>
      </c>
      <c r="H26" s="107">
        <v>4</v>
      </c>
      <c r="I26" s="107">
        <v>2</v>
      </c>
      <c r="J26" s="107"/>
      <c r="K26" s="107"/>
      <c r="L26" s="107">
        <f>SUM(F26:I26)</f>
        <v>12</v>
      </c>
      <c r="M26" s="107">
        <f>AVERAGE(F26:I26)</f>
        <v>3</v>
      </c>
    </row>
    <row r="27" spans="2:13" ht="28.5" x14ac:dyDescent="0.25">
      <c r="B27" s="299"/>
      <c r="C27" s="292"/>
      <c r="D27" s="143">
        <v>2</v>
      </c>
      <c r="E27" s="94" t="s">
        <v>481</v>
      </c>
      <c r="F27" s="107">
        <v>1</v>
      </c>
      <c r="G27" s="107">
        <v>1</v>
      </c>
      <c r="H27" s="107">
        <v>1</v>
      </c>
      <c r="I27" s="107">
        <v>1</v>
      </c>
      <c r="J27" s="107"/>
      <c r="K27" s="107"/>
      <c r="L27" s="107">
        <f>SUM(F27:I27)</f>
        <v>4</v>
      </c>
      <c r="M27" s="107">
        <f>AVERAGE(F27:I27)</f>
        <v>1</v>
      </c>
    </row>
    <row r="28" spans="2:13" ht="28.5" x14ac:dyDescent="0.25">
      <c r="B28" s="299"/>
      <c r="C28" s="292"/>
      <c r="D28" s="143">
        <v>3</v>
      </c>
      <c r="E28" s="94" t="s">
        <v>483</v>
      </c>
      <c r="F28" s="107">
        <v>2</v>
      </c>
      <c r="G28" s="107">
        <v>2</v>
      </c>
      <c r="H28" s="107">
        <v>2</v>
      </c>
      <c r="I28" s="107">
        <v>4</v>
      </c>
      <c r="J28" s="107"/>
      <c r="K28" s="107"/>
      <c r="L28" s="107">
        <f>SUM(F28:I28)</f>
        <v>10</v>
      </c>
      <c r="M28" s="107">
        <f>AVERAGE(F28:I28)</f>
        <v>2.5</v>
      </c>
    </row>
    <row r="29" spans="2:13" ht="42.75" x14ac:dyDescent="0.25">
      <c r="B29" s="299"/>
      <c r="C29" s="292"/>
      <c r="D29" s="143">
        <v>4</v>
      </c>
      <c r="E29" s="94" t="s">
        <v>96</v>
      </c>
      <c r="F29" s="107">
        <v>4</v>
      </c>
      <c r="G29" s="107">
        <v>5</v>
      </c>
      <c r="H29" s="107">
        <v>3</v>
      </c>
      <c r="I29" s="107">
        <v>3</v>
      </c>
      <c r="J29" s="107"/>
      <c r="K29" s="107"/>
      <c r="L29" s="107">
        <f>SUM(F29:I29)</f>
        <v>15</v>
      </c>
      <c r="M29" s="107">
        <f>AVERAGE(F29:I29)</f>
        <v>3.75</v>
      </c>
    </row>
    <row r="30" spans="2:13" ht="28.5" x14ac:dyDescent="0.25">
      <c r="B30" s="299"/>
      <c r="C30" s="292"/>
      <c r="D30" s="143">
        <v>5</v>
      </c>
      <c r="E30" s="94" t="s">
        <v>100</v>
      </c>
      <c r="F30" s="107">
        <v>5</v>
      </c>
      <c r="G30" s="107">
        <v>4</v>
      </c>
      <c r="H30" s="107">
        <v>5</v>
      </c>
      <c r="I30" s="107">
        <v>5</v>
      </c>
      <c r="J30" s="107"/>
      <c r="K30" s="107"/>
      <c r="L30" s="107">
        <f>SUM(F30:I30)</f>
        <v>19</v>
      </c>
      <c r="M30" s="107">
        <f>AVERAGE(F30:I30)</f>
        <v>4.75</v>
      </c>
    </row>
    <row r="31" spans="2:13" ht="47.25" customHeight="1" x14ac:dyDescent="0.25">
      <c r="B31" s="300" t="s">
        <v>515</v>
      </c>
      <c r="C31" s="326" t="s">
        <v>509</v>
      </c>
      <c r="D31" s="143">
        <v>1</v>
      </c>
      <c r="E31" s="94" t="s">
        <v>104</v>
      </c>
      <c r="F31" s="107">
        <v>2</v>
      </c>
      <c r="G31" s="107">
        <v>2</v>
      </c>
      <c r="H31" s="107">
        <v>2</v>
      </c>
      <c r="I31" s="107"/>
      <c r="J31" s="107"/>
      <c r="K31" s="107"/>
      <c r="L31" s="107">
        <f t="shared" ref="L31:L38" si="8">SUM(F31:J31)</f>
        <v>6</v>
      </c>
      <c r="M31" s="107">
        <f t="shared" ref="M31:M38" si="9">AVERAGE(F31:J31)</f>
        <v>2</v>
      </c>
    </row>
    <row r="32" spans="2:13" ht="35.25" customHeight="1" x14ac:dyDescent="0.25">
      <c r="B32" s="301"/>
      <c r="C32" s="327"/>
      <c r="D32" s="143">
        <v>2</v>
      </c>
      <c r="E32" s="94" t="s">
        <v>524</v>
      </c>
      <c r="F32" s="107">
        <v>1</v>
      </c>
      <c r="G32" s="107">
        <v>1</v>
      </c>
      <c r="H32" s="107">
        <v>1</v>
      </c>
      <c r="I32" s="107"/>
      <c r="J32" s="107"/>
      <c r="K32" s="107"/>
      <c r="L32" s="107">
        <f t="shared" si="8"/>
        <v>3</v>
      </c>
      <c r="M32" s="107">
        <f t="shared" si="9"/>
        <v>1</v>
      </c>
    </row>
    <row r="33" spans="2:13" ht="74.25" customHeight="1" x14ac:dyDescent="0.25">
      <c r="B33" s="301"/>
      <c r="C33" s="328" t="s">
        <v>514</v>
      </c>
      <c r="D33" s="143">
        <v>1</v>
      </c>
      <c r="E33" s="94" t="s">
        <v>510</v>
      </c>
      <c r="F33" s="107">
        <v>1</v>
      </c>
      <c r="G33" s="107">
        <v>1</v>
      </c>
      <c r="H33" s="107">
        <v>2</v>
      </c>
      <c r="I33" s="107"/>
      <c r="J33" s="107"/>
      <c r="K33" s="144"/>
      <c r="L33" s="107">
        <f t="shared" si="8"/>
        <v>4</v>
      </c>
      <c r="M33" s="107">
        <f t="shared" si="9"/>
        <v>1.3333333333333333</v>
      </c>
    </row>
    <row r="34" spans="2:13" ht="70.5" customHeight="1" x14ac:dyDescent="0.25">
      <c r="B34" s="302"/>
      <c r="C34" s="328"/>
      <c r="D34" s="143">
        <v>2</v>
      </c>
      <c r="E34" s="94" t="s">
        <v>115</v>
      </c>
      <c r="F34" s="107">
        <v>2</v>
      </c>
      <c r="G34" s="107">
        <v>2</v>
      </c>
      <c r="H34" s="107">
        <v>1</v>
      </c>
      <c r="I34" s="107"/>
      <c r="J34" s="107"/>
      <c r="K34" s="144"/>
      <c r="L34" s="107">
        <f t="shared" si="8"/>
        <v>5</v>
      </c>
      <c r="M34" s="107">
        <f t="shared" si="9"/>
        <v>1.6666666666666667</v>
      </c>
    </row>
    <row r="35" spans="2:13" ht="28.5" x14ac:dyDescent="0.25">
      <c r="B35" s="296" t="s">
        <v>537</v>
      </c>
      <c r="C35" s="293" t="s">
        <v>536</v>
      </c>
      <c r="D35" s="143">
        <v>1</v>
      </c>
      <c r="E35" s="94" t="s">
        <v>533</v>
      </c>
      <c r="F35" s="107">
        <v>2</v>
      </c>
      <c r="G35" s="107">
        <v>2</v>
      </c>
      <c r="H35" s="107">
        <v>1</v>
      </c>
      <c r="I35" s="107"/>
      <c r="J35" s="107"/>
      <c r="K35" s="144"/>
      <c r="L35" s="107">
        <f t="shared" si="8"/>
        <v>5</v>
      </c>
      <c r="M35" s="107">
        <f t="shared" si="9"/>
        <v>1.6666666666666667</v>
      </c>
    </row>
    <row r="36" spans="2:13" ht="18.75" x14ac:dyDescent="0.25">
      <c r="B36" s="297"/>
      <c r="C36" s="294"/>
      <c r="D36" s="143">
        <v>2</v>
      </c>
      <c r="E36" s="94" t="s">
        <v>534</v>
      </c>
      <c r="F36" s="107">
        <v>1</v>
      </c>
      <c r="G36" s="107">
        <v>1</v>
      </c>
      <c r="H36" s="107">
        <v>2</v>
      </c>
      <c r="I36" s="107"/>
      <c r="J36" s="107"/>
      <c r="K36" s="144"/>
      <c r="L36" s="107">
        <f t="shared" si="8"/>
        <v>4</v>
      </c>
      <c r="M36" s="107">
        <f t="shared" si="9"/>
        <v>1.3333333333333333</v>
      </c>
    </row>
    <row r="37" spans="2:13" ht="35.25" customHeight="1" x14ac:dyDescent="0.25">
      <c r="B37" s="297"/>
      <c r="C37" s="294"/>
      <c r="D37" s="143">
        <v>3</v>
      </c>
      <c r="E37" s="94" t="s">
        <v>535</v>
      </c>
      <c r="F37" s="107">
        <v>3</v>
      </c>
      <c r="G37" s="107">
        <v>4</v>
      </c>
      <c r="H37" s="107">
        <v>3</v>
      </c>
      <c r="I37" s="107"/>
      <c r="J37" s="107"/>
      <c r="K37" s="144"/>
      <c r="L37" s="107">
        <f t="shared" si="8"/>
        <v>10</v>
      </c>
      <c r="M37" s="107">
        <f t="shared" si="9"/>
        <v>3.3333333333333335</v>
      </c>
    </row>
    <row r="38" spans="2:13" ht="57" x14ac:dyDescent="0.25">
      <c r="B38" s="298"/>
      <c r="C38" s="295"/>
      <c r="D38" s="143">
        <v>4</v>
      </c>
      <c r="E38" s="94" t="s">
        <v>125</v>
      </c>
      <c r="F38" s="107">
        <v>4</v>
      </c>
      <c r="G38" s="107">
        <v>3</v>
      </c>
      <c r="H38" s="107">
        <v>4</v>
      </c>
      <c r="I38" s="107"/>
      <c r="J38" s="107"/>
      <c r="K38" s="144"/>
      <c r="L38" s="107">
        <f t="shared" si="8"/>
        <v>11</v>
      </c>
      <c r="M38" s="107">
        <f t="shared" si="9"/>
        <v>3.6666666666666665</v>
      </c>
    </row>
    <row r="39" spans="2:13" ht="28.5" x14ac:dyDescent="0.25">
      <c r="B39" s="296" t="s">
        <v>552</v>
      </c>
      <c r="C39" s="323" t="s">
        <v>562</v>
      </c>
      <c r="D39" s="143">
        <v>1</v>
      </c>
      <c r="E39" s="94" t="s">
        <v>548</v>
      </c>
      <c r="F39" s="107">
        <v>1</v>
      </c>
      <c r="G39" s="107">
        <v>2</v>
      </c>
      <c r="H39" s="107">
        <v>1</v>
      </c>
      <c r="I39" s="107">
        <v>1</v>
      </c>
      <c r="J39" s="107"/>
      <c r="K39" s="144"/>
      <c r="L39" s="107">
        <f>SUM(F39:I39)</f>
        <v>5</v>
      </c>
      <c r="M39" s="107">
        <f>AVERAGE(F39:I39)</f>
        <v>1.25</v>
      </c>
    </row>
    <row r="40" spans="2:13" ht="28.5" x14ac:dyDescent="0.25">
      <c r="B40" s="297"/>
      <c r="C40" s="324"/>
      <c r="D40" s="143">
        <v>2</v>
      </c>
      <c r="E40" s="94" t="s">
        <v>550</v>
      </c>
      <c r="F40" s="107">
        <v>3</v>
      </c>
      <c r="G40" s="107">
        <v>4</v>
      </c>
      <c r="H40" s="107">
        <v>3</v>
      </c>
      <c r="I40" s="107">
        <v>2</v>
      </c>
      <c r="J40" s="107"/>
      <c r="K40" s="144"/>
      <c r="L40" s="107">
        <f>SUM(F40:I40)</f>
        <v>12</v>
      </c>
      <c r="M40" s="107">
        <f>AVERAGE(F40:I40)</f>
        <v>3</v>
      </c>
    </row>
    <row r="41" spans="2:13" ht="28.5" x14ac:dyDescent="0.25">
      <c r="B41" s="297"/>
      <c r="C41" s="324"/>
      <c r="D41" s="143">
        <v>3</v>
      </c>
      <c r="E41" s="94" t="s">
        <v>136</v>
      </c>
      <c r="F41" s="107">
        <v>4</v>
      </c>
      <c r="G41" s="107">
        <v>3</v>
      </c>
      <c r="H41" s="107">
        <v>4</v>
      </c>
      <c r="I41" s="107">
        <v>3</v>
      </c>
      <c r="J41" s="107"/>
      <c r="K41" s="144"/>
      <c r="L41" s="107">
        <f>SUM(F41:I41)</f>
        <v>14</v>
      </c>
      <c r="M41" s="107">
        <f>AVERAGE(F41:I41)</f>
        <v>3.5</v>
      </c>
    </row>
    <row r="42" spans="2:13" ht="28.5" x14ac:dyDescent="0.25">
      <c r="B42" s="298"/>
      <c r="C42" s="325"/>
      <c r="D42" s="143">
        <v>4</v>
      </c>
      <c r="E42" s="94" t="s">
        <v>545</v>
      </c>
      <c r="F42" s="107">
        <v>2</v>
      </c>
      <c r="G42" s="107">
        <v>1</v>
      </c>
      <c r="H42" s="107">
        <v>2</v>
      </c>
      <c r="I42" s="107">
        <v>4</v>
      </c>
      <c r="J42" s="107"/>
      <c r="K42" s="144"/>
      <c r="L42" s="107">
        <f>SUM(F42:I42)</f>
        <v>9</v>
      </c>
      <c r="M42" s="107">
        <f>AVERAGE(F42:I42)</f>
        <v>2.25</v>
      </c>
    </row>
    <row r="43" spans="2:13" ht="57" x14ac:dyDescent="0.25">
      <c r="B43" s="296" t="s">
        <v>581</v>
      </c>
      <c r="C43" s="293" t="s">
        <v>574</v>
      </c>
      <c r="D43" s="143">
        <v>1</v>
      </c>
      <c r="E43" s="94" t="s">
        <v>567</v>
      </c>
      <c r="F43" s="107">
        <v>2</v>
      </c>
      <c r="G43" s="107">
        <v>3</v>
      </c>
      <c r="H43" s="107">
        <v>3</v>
      </c>
      <c r="I43" s="107">
        <v>4</v>
      </c>
      <c r="J43" s="107"/>
      <c r="K43" s="144"/>
      <c r="L43" s="107">
        <f>SUM(F43:J43)</f>
        <v>12</v>
      </c>
      <c r="M43" s="107">
        <f>AVERAGE(F43:J43)</f>
        <v>3</v>
      </c>
    </row>
    <row r="44" spans="2:13" ht="28.5" x14ac:dyDescent="0.25">
      <c r="B44" s="297"/>
      <c r="C44" s="294"/>
      <c r="D44" s="143">
        <v>2</v>
      </c>
      <c r="E44" s="94" t="s">
        <v>569</v>
      </c>
      <c r="F44" s="107">
        <v>3</v>
      </c>
      <c r="G44" s="107">
        <v>1</v>
      </c>
      <c r="H44" s="107">
        <v>1</v>
      </c>
      <c r="I44" s="107">
        <v>1</v>
      </c>
      <c r="J44" s="107"/>
      <c r="K44" s="144"/>
      <c r="L44" s="107">
        <f>SUM(F44:J44)</f>
        <v>6</v>
      </c>
      <c r="M44" s="107">
        <f>AVERAGE(F44:J44)</f>
        <v>1.5</v>
      </c>
    </row>
    <row r="45" spans="2:13" ht="18.75" x14ac:dyDescent="0.25">
      <c r="B45" s="297"/>
      <c r="C45" s="294"/>
      <c r="D45" s="143">
        <v>3</v>
      </c>
      <c r="E45" s="94" t="s">
        <v>572</v>
      </c>
      <c r="F45" s="107">
        <v>1</v>
      </c>
      <c r="G45" s="107">
        <v>4</v>
      </c>
      <c r="H45" s="107">
        <v>4</v>
      </c>
      <c r="I45" s="107">
        <v>2</v>
      </c>
      <c r="J45" s="107"/>
      <c r="K45" s="144"/>
      <c r="L45" s="107">
        <f>SUM(F45:J45)</f>
        <v>11</v>
      </c>
      <c r="M45" s="107">
        <f>AVERAGE(F45:J45)</f>
        <v>2.75</v>
      </c>
    </row>
    <row r="46" spans="2:13" ht="42.75" x14ac:dyDescent="0.25">
      <c r="B46" s="298"/>
      <c r="C46" s="295"/>
      <c r="D46" s="143">
        <v>4</v>
      </c>
      <c r="E46" s="94" t="s">
        <v>573</v>
      </c>
      <c r="F46" s="107">
        <v>4</v>
      </c>
      <c r="G46" s="107">
        <v>2</v>
      </c>
      <c r="H46" s="107">
        <v>2</v>
      </c>
      <c r="I46" s="107">
        <v>3</v>
      </c>
      <c r="J46" s="107"/>
      <c r="K46" s="144"/>
      <c r="L46" s="107">
        <f>SUM(F46:J46)</f>
        <v>11</v>
      </c>
      <c r="M46" s="107">
        <f>AVERAGE(F46:J46)</f>
        <v>2.75</v>
      </c>
    </row>
    <row r="47" spans="2:13" ht="57" x14ac:dyDescent="0.25">
      <c r="B47" s="299" t="s">
        <v>598</v>
      </c>
      <c r="C47" s="292" t="s">
        <v>590</v>
      </c>
      <c r="D47" s="143">
        <v>1</v>
      </c>
      <c r="E47" s="94" t="s">
        <v>163</v>
      </c>
      <c r="F47" s="107">
        <v>2</v>
      </c>
      <c r="G47" s="107">
        <v>2</v>
      </c>
      <c r="H47" s="107">
        <v>3</v>
      </c>
      <c r="I47" s="107"/>
      <c r="J47" s="107"/>
      <c r="K47" s="144"/>
      <c r="L47" s="107">
        <f>SUM(F47:H47)</f>
        <v>7</v>
      </c>
      <c r="M47" s="107">
        <f>AVERAGE(F47:H47)</f>
        <v>2.3333333333333335</v>
      </c>
    </row>
    <row r="48" spans="2:13" ht="99.75" x14ac:dyDescent="0.25">
      <c r="B48" s="299"/>
      <c r="C48" s="292"/>
      <c r="D48" s="143">
        <v>2</v>
      </c>
      <c r="E48" s="94" t="s">
        <v>161</v>
      </c>
      <c r="F48" s="107">
        <v>3</v>
      </c>
      <c r="G48" s="107">
        <v>3</v>
      </c>
      <c r="H48" s="107">
        <v>2</v>
      </c>
      <c r="I48" s="107"/>
      <c r="J48" s="107"/>
      <c r="K48" s="144"/>
      <c r="L48" s="107">
        <f>SUM(F48:H48)</f>
        <v>8</v>
      </c>
      <c r="M48" s="107">
        <f>AVERAGE(F48:H48)</f>
        <v>2.6666666666666665</v>
      </c>
    </row>
    <row r="49" spans="2:13" ht="28.5" x14ac:dyDescent="0.25">
      <c r="B49" s="299"/>
      <c r="C49" s="292"/>
      <c r="D49" s="143">
        <v>3</v>
      </c>
      <c r="E49" s="94" t="s">
        <v>587</v>
      </c>
      <c r="F49" s="107">
        <v>1</v>
      </c>
      <c r="G49" s="107">
        <v>1</v>
      </c>
      <c r="H49" s="107">
        <v>1</v>
      </c>
      <c r="I49" s="107"/>
      <c r="J49" s="107"/>
      <c r="K49" s="144"/>
      <c r="L49" s="107">
        <f>SUM(F49:H49)</f>
        <v>3</v>
      </c>
      <c r="M49" s="107">
        <f>AVERAGE(F49:H49)</f>
        <v>1</v>
      </c>
    </row>
    <row r="50" spans="2:13" ht="28.5" x14ac:dyDescent="0.25">
      <c r="B50" s="299"/>
      <c r="C50" s="292"/>
      <c r="D50" s="143">
        <v>4</v>
      </c>
      <c r="E50" s="94" t="s">
        <v>156</v>
      </c>
      <c r="F50" s="107">
        <v>4</v>
      </c>
      <c r="G50" s="107">
        <v>4</v>
      </c>
      <c r="H50" s="107">
        <v>4</v>
      </c>
      <c r="I50" s="107"/>
      <c r="J50" s="107"/>
      <c r="K50" s="144"/>
      <c r="L50" s="107">
        <f>SUM(F50:H50)</f>
        <v>12</v>
      </c>
      <c r="M50" s="107">
        <f>AVERAGE(F50:H50)</f>
        <v>4</v>
      </c>
    </row>
    <row r="51" spans="2:13" ht="57" x14ac:dyDescent="0.25">
      <c r="B51" s="299"/>
      <c r="C51" s="293" t="s">
        <v>597</v>
      </c>
      <c r="D51" s="143">
        <v>1</v>
      </c>
      <c r="E51" s="94" t="s">
        <v>167</v>
      </c>
      <c r="F51" s="107">
        <v>2</v>
      </c>
      <c r="G51" s="107">
        <v>4</v>
      </c>
      <c r="H51" s="107">
        <v>4</v>
      </c>
      <c r="I51" s="107">
        <v>4</v>
      </c>
      <c r="J51" s="107"/>
      <c r="K51" s="144"/>
      <c r="L51" s="107">
        <f>SUM(F51:I51)</f>
        <v>14</v>
      </c>
      <c r="M51" s="107">
        <f>AVERAGE(F51:I51)</f>
        <v>3.5</v>
      </c>
    </row>
    <row r="52" spans="2:13" ht="42.75" x14ac:dyDescent="0.25">
      <c r="B52" s="299"/>
      <c r="C52" s="294"/>
      <c r="D52" s="143">
        <v>2</v>
      </c>
      <c r="E52" s="94" t="s">
        <v>172</v>
      </c>
      <c r="F52" s="107">
        <v>4</v>
      </c>
      <c r="G52" s="107">
        <v>2</v>
      </c>
      <c r="H52" s="107">
        <v>3</v>
      </c>
      <c r="I52" s="107">
        <v>3</v>
      </c>
      <c r="J52" s="107"/>
      <c r="K52" s="144"/>
      <c r="L52" s="107">
        <f>SUM(F52:I52)</f>
        <v>12</v>
      </c>
      <c r="M52" s="107">
        <f>AVERAGE(F52:I52)</f>
        <v>3</v>
      </c>
    </row>
    <row r="53" spans="2:13" ht="57" x14ac:dyDescent="0.25">
      <c r="B53" s="299"/>
      <c r="C53" s="294"/>
      <c r="D53" s="143">
        <v>3</v>
      </c>
      <c r="E53" s="94" t="s">
        <v>594</v>
      </c>
      <c r="F53" s="107">
        <v>3</v>
      </c>
      <c r="G53" s="107">
        <v>3</v>
      </c>
      <c r="H53" s="107">
        <v>1</v>
      </c>
      <c r="I53" s="107">
        <v>2</v>
      </c>
      <c r="J53" s="107"/>
      <c r="K53" s="144"/>
      <c r="L53" s="107">
        <f>SUM(F53:I53)</f>
        <v>9</v>
      </c>
      <c r="M53" s="107">
        <f>AVERAGE(F53:I53)</f>
        <v>2.25</v>
      </c>
    </row>
    <row r="54" spans="2:13" ht="18.75" x14ac:dyDescent="0.25">
      <c r="B54" s="299"/>
      <c r="C54" s="295"/>
      <c r="D54" s="143">
        <v>4</v>
      </c>
      <c r="E54" s="94" t="s">
        <v>596</v>
      </c>
      <c r="F54" s="107">
        <v>1</v>
      </c>
      <c r="G54" s="107">
        <v>1</v>
      </c>
      <c r="H54" s="107">
        <v>2</v>
      </c>
      <c r="I54" s="107">
        <v>1</v>
      </c>
      <c r="J54" s="107"/>
      <c r="K54" s="144"/>
      <c r="L54" s="107">
        <f>SUM(F54:I54)</f>
        <v>5</v>
      </c>
      <c r="M54" s="107">
        <f>AVERAGE(F54:I54)</f>
        <v>1.25</v>
      </c>
    </row>
    <row r="55" spans="2:13" ht="28.5" x14ac:dyDescent="0.25">
      <c r="B55" s="296" t="s">
        <v>644</v>
      </c>
      <c r="C55" s="293" t="s">
        <v>643</v>
      </c>
      <c r="D55" s="143">
        <v>1</v>
      </c>
      <c r="E55" s="94" t="s">
        <v>176</v>
      </c>
      <c r="F55" s="107">
        <v>1</v>
      </c>
      <c r="G55" s="107">
        <v>2</v>
      </c>
      <c r="H55" s="107"/>
      <c r="I55" s="107"/>
      <c r="J55" s="107"/>
      <c r="K55" s="144"/>
      <c r="L55" s="107">
        <f t="shared" ref="L55:L60" si="10">SUM(F55:J55)</f>
        <v>3</v>
      </c>
      <c r="M55" s="107">
        <f t="shared" ref="M55:M60" si="11">AVERAGE(F55:J55)</f>
        <v>1.5</v>
      </c>
    </row>
    <row r="56" spans="2:13" ht="28.5" x14ac:dyDescent="0.25">
      <c r="B56" s="297"/>
      <c r="C56" s="294"/>
      <c r="D56" s="143">
        <v>2</v>
      </c>
      <c r="E56" s="94" t="s">
        <v>180</v>
      </c>
      <c r="F56" s="107">
        <v>4</v>
      </c>
      <c r="G56" s="107">
        <v>4</v>
      </c>
      <c r="H56" s="107"/>
      <c r="I56" s="107"/>
      <c r="J56" s="107"/>
      <c r="K56" s="144"/>
      <c r="L56" s="107">
        <f t="shared" si="10"/>
        <v>8</v>
      </c>
      <c r="M56" s="107">
        <f t="shared" si="11"/>
        <v>4</v>
      </c>
    </row>
    <row r="57" spans="2:13" ht="42.75" x14ac:dyDescent="0.25">
      <c r="B57" s="297"/>
      <c r="C57" s="294"/>
      <c r="D57" s="143">
        <v>3</v>
      </c>
      <c r="E57" s="94" t="s">
        <v>181</v>
      </c>
      <c r="F57" s="107">
        <v>3</v>
      </c>
      <c r="G57" s="107">
        <v>3</v>
      </c>
      <c r="H57" s="107"/>
      <c r="I57" s="107"/>
      <c r="J57" s="107"/>
      <c r="K57" s="144"/>
      <c r="L57" s="107">
        <f t="shared" si="10"/>
        <v>6</v>
      </c>
      <c r="M57" s="107">
        <f t="shared" si="11"/>
        <v>3</v>
      </c>
    </row>
    <row r="58" spans="2:13" ht="18.75" x14ac:dyDescent="0.25">
      <c r="B58" s="298"/>
      <c r="C58" s="295"/>
      <c r="D58" s="143">
        <v>4</v>
      </c>
      <c r="E58" s="94" t="s">
        <v>182</v>
      </c>
      <c r="F58" s="107">
        <v>2</v>
      </c>
      <c r="G58" s="107">
        <v>1</v>
      </c>
      <c r="H58" s="107"/>
      <c r="I58" s="107"/>
      <c r="J58" s="107"/>
      <c r="K58" s="144"/>
      <c r="L58" s="107">
        <f t="shared" si="10"/>
        <v>3</v>
      </c>
      <c r="M58" s="107">
        <f t="shared" si="11"/>
        <v>1.5</v>
      </c>
    </row>
    <row r="59" spans="2:13" ht="27.75" customHeight="1" x14ac:dyDescent="0.25">
      <c r="B59" s="305" t="s">
        <v>665</v>
      </c>
      <c r="C59" s="304" t="s">
        <v>670</v>
      </c>
      <c r="D59" s="143">
        <v>1</v>
      </c>
      <c r="E59" s="94" t="s">
        <v>188</v>
      </c>
      <c r="F59" s="107">
        <v>2</v>
      </c>
      <c r="G59" s="107">
        <v>2</v>
      </c>
      <c r="H59" s="107">
        <v>2</v>
      </c>
      <c r="I59" s="107">
        <v>2</v>
      </c>
      <c r="J59" s="107"/>
      <c r="K59" s="144"/>
      <c r="L59" s="107">
        <f t="shared" si="10"/>
        <v>8</v>
      </c>
      <c r="M59" s="107">
        <f t="shared" si="11"/>
        <v>2</v>
      </c>
    </row>
    <row r="60" spans="2:13" ht="27" customHeight="1" x14ac:dyDescent="0.25">
      <c r="B60" s="305"/>
      <c r="C60" s="304"/>
      <c r="D60" s="143">
        <v>2</v>
      </c>
      <c r="E60" s="94" t="s">
        <v>663</v>
      </c>
      <c r="F60" s="107">
        <v>1</v>
      </c>
      <c r="G60" s="107">
        <v>1</v>
      </c>
      <c r="H60" s="107">
        <v>1</v>
      </c>
      <c r="I60" s="107">
        <v>1</v>
      </c>
      <c r="J60" s="107"/>
      <c r="K60" s="144"/>
      <c r="L60" s="107">
        <f t="shared" si="10"/>
        <v>4</v>
      </c>
      <c r="M60" s="107">
        <f t="shared" si="11"/>
        <v>1</v>
      </c>
    </row>
  </sheetData>
  <mergeCells count="27">
    <mergeCell ref="C43:C46"/>
    <mergeCell ref="B43:B46"/>
    <mergeCell ref="C31:C32"/>
    <mergeCell ref="C33:C34"/>
    <mergeCell ref="B31:B34"/>
    <mergeCell ref="C35:C38"/>
    <mergeCell ref="B35:B38"/>
    <mergeCell ref="C39:C42"/>
    <mergeCell ref="B39:B42"/>
    <mergeCell ref="C26:C30"/>
    <mergeCell ref="B26:B30"/>
    <mergeCell ref="C3:C8"/>
    <mergeCell ref="B3:B8"/>
    <mergeCell ref="C9:C11"/>
    <mergeCell ref="C12:C14"/>
    <mergeCell ref="C15:C17"/>
    <mergeCell ref="C18:C20"/>
    <mergeCell ref="B9:B20"/>
    <mergeCell ref="C21:C25"/>
    <mergeCell ref="B21:B25"/>
    <mergeCell ref="C59:C60"/>
    <mergeCell ref="B59:B60"/>
    <mergeCell ref="C47:C50"/>
    <mergeCell ref="C51:C54"/>
    <mergeCell ref="B47:B54"/>
    <mergeCell ref="C55:C58"/>
    <mergeCell ref="B55:B5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19"/>
  <sheetViews>
    <sheetView topLeftCell="A17" workbookViewId="0">
      <selection activeCell="I24" sqref="I24"/>
    </sheetView>
  </sheetViews>
  <sheetFormatPr baseColWidth="10" defaultRowHeight="15" x14ac:dyDescent="0.25"/>
  <cols>
    <col min="1" max="1" width="4.5703125" customWidth="1"/>
    <col min="2" max="2" width="17.5703125" customWidth="1"/>
    <col min="3" max="3" width="6.28515625" customWidth="1"/>
    <col min="4" max="4" width="31.140625" customWidth="1"/>
    <col min="5" max="7" width="3.5703125" bestFit="1" customWidth="1"/>
    <col min="8" max="10" width="3.5703125" customWidth="1"/>
    <col min="11" max="11" width="4.42578125" bestFit="1" customWidth="1"/>
    <col min="12" max="12" width="6.28515625" bestFit="1" customWidth="1"/>
    <col min="13" max="13" width="15.28515625" customWidth="1"/>
  </cols>
  <sheetData>
    <row r="1" spans="2:13" x14ac:dyDescent="0.25">
      <c r="C1" s="329" t="s">
        <v>290</v>
      </c>
      <c r="D1" s="329"/>
      <c r="E1" s="329"/>
      <c r="F1" s="329"/>
      <c r="G1" s="329"/>
      <c r="H1" s="329"/>
      <c r="I1" s="329"/>
      <c r="J1" s="329"/>
      <c r="K1" s="329"/>
      <c r="L1" s="329"/>
      <c r="M1" s="329"/>
    </row>
    <row r="2" spans="2:13" ht="15.75" thickBot="1" x14ac:dyDescent="0.3">
      <c r="C2" s="42"/>
      <c r="D2" s="330"/>
      <c r="E2" s="330"/>
      <c r="F2" s="330"/>
      <c r="G2" s="330"/>
      <c r="H2" s="330"/>
      <c r="I2" s="330"/>
      <c r="J2" s="330"/>
      <c r="K2" s="330"/>
      <c r="L2" s="330"/>
      <c r="M2" s="30"/>
    </row>
    <row r="3" spans="2:13" ht="15.75" thickBot="1" x14ac:dyDescent="0.3">
      <c r="B3" s="119" t="s">
        <v>382</v>
      </c>
      <c r="C3" s="47" t="s">
        <v>243</v>
      </c>
      <c r="D3" s="47" t="s">
        <v>291</v>
      </c>
      <c r="E3" s="47" t="s">
        <v>283</v>
      </c>
      <c r="F3" s="47" t="s">
        <v>284</v>
      </c>
      <c r="G3" s="47" t="s">
        <v>285</v>
      </c>
      <c r="H3" s="47" t="s">
        <v>286</v>
      </c>
      <c r="I3" s="47" t="s">
        <v>287</v>
      </c>
      <c r="J3" s="47" t="s">
        <v>435</v>
      </c>
      <c r="K3" s="47" t="s">
        <v>288</v>
      </c>
      <c r="L3" s="47" t="s">
        <v>289</v>
      </c>
      <c r="M3" s="47" t="s">
        <v>292</v>
      </c>
    </row>
    <row r="4" spans="2:13" s="43" customFormat="1" ht="58.5" thickTop="1" thickBot="1" x14ac:dyDescent="0.25">
      <c r="B4" s="140" t="s">
        <v>369</v>
      </c>
      <c r="C4" s="118" t="s">
        <v>31</v>
      </c>
      <c r="D4" s="87" t="s">
        <v>32</v>
      </c>
      <c r="E4" s="50">
        <v>4</v>
      </c>
      <c r="F4" s="50">
        <v>3</v>
      </c>
      <c r="G4" s="50">
        <v>4</v>
      </c>
      <c r="H4" s="121"/>
      <c r="I4" s="121"/>
      <c r="J4" s="121"/>
      <c r="K4" s="51">
        <f>SUM(E4:G4)</f>
        <v>11</v>
      </c>
      <c r="L4" s="52">
        <f>AVERAGE(E4:G4)</f>
        <v>3.6666666666666665</v>
      </c>
      <c r="M4" s="53" t="s">
        <v>293</v>
      </c>
    </row>
    <row r="5" spans="2:13" ht="129.75" thickTop="1" thickBot="1" x14ac:dyDescent="0.3">
      <c r="B5" s="331" t="s">
        <v>410</v>
      </c>
      <c r="C5" s="118" t="s">
        <v>47</v>
      </c>
      <c r="D5" s="87" t="s">
        <v>440</v>
      </c>
      <c r="E5" s="50">
        <v>1</v>
      </c>
      <c r="F5" s="50">
        <v>1</v>
      </c>
      <c r="G5" s="50">
        <v>1</v>
      </c>
      <c r="H5" s="121">
        <v>2</v>
      </c>
      <c r="I5" s="121">
        <v>1</v>
      </c>
      <c r="J5" s="121">
        <v>1</v>
      </c>
      <c r="K5" s="51">
        <f t="shared" ref="K5:K8" si="0">SUM(E5:J5)</f>
        <v>7</v>
      </c>
      <c r="L5" s="52">
        <f t="shared" ref="L5:L8" si="1">K5/6</f>
        <v>1.1666666666666667</v>
      </c>
      <c r="M5" s="53" t="s">
        <v>441</v>
      </c>
    </row>
    <row r="6" spans="2:13" ht="144" thickTop="1" thickBot="1" x14ac:dyDescent="0.3">
      <c r="B6" s="332"/>
      <c r="C6" s="118" t="s">
        <v>57</v>
      </c>
      <c r="D6" s="87" t="s">
        <v>442</v>
      </c>
      <c r="E6" s="50">
        <v>1</v>
      </c>
      <c r="F6" s="50">
        <v>1</v>
      </c>
      <c r="G6" s="50">
        <v>1</v>
      </c>
      <c r="H6" s="121">
        <v>2</v>
      </c>
      <c r="I6" s="121">
        <v>1</v>
      </c>
      <c r="J6" s="121">
        <v>1</v>
      </c>
      <c r="K6" s="51">
        <f t="shared" si="0"/>
        <v>7</v>
      </c>
      <c r="L6" s="52">
        <f t="shared" si="1"/>
        <v>1.1666666666666667</v>
      </c>
      <c r="M6" s="53" t="s">
        <v>441</v>
      </c>
    </row>
    <row r="7" spans="2:13" ht="72.75" thickTop="1" thickBot="1" x14ac:dyDescent="0.3">
      <c r="B7" s="332"/>
      <c r="C7" s="118" t="s">
        <v>63</v>
      </c>
      <c r="D7" s="87" t="s">
        <v>64</v>
      </c>
      <c r="E7" s="50">
        <v>2</v>
      </c>
      <c r="F7" s="50">
        <v>1</v>
      </c>
      <c r="G7" s="50">
        <v>1</v>
      </c>
      <c r="H7" s="121">
        <v>2</v>
      </c>
      <c r="I7" s="121">
        <v>2</v>
      </c>
      <c r="J7" s="121">
        <v>2</v>
      </c>
      <c r="K7" s="51">
        <f t="shared" si="0"/>
        <v>10</v>
      </c>
      <c r="L7" s="52">
        <f t="shared" si="1"/>
        <v>1.6666666666666667</v>
      </c>
      <c r="M7" s="53" t="s">
        <v>443</v>
      </c>
    </row>
    <row r="8" spans="2:13" ht="87" thickTop="1" thickBot="1" x14ac:dyDescent="0.3">
      <c r="B8" s="333"/>
      <c r="C8" s="118" t="s">
        <v>31</v>
      </c>
      <c r="D8" s="87" t="s">
        <v>444</v>
      </c>
      <c r="E8" s="50">
        <v>2</v>
      </c>
      <c r="F8" s="50">
        <v>1</v>
      </c>
      <c r="G8" s="50">
        <v>1</v>
      </c>
      <c r="H8" s="121">
        <v>2</v>
      </c>
      <c r="I8" s="121">
        <v>1</v>
      </c>
      <c r="J8" s="121">
        <v>1</v>
      </c>
      <c r="K8" s="51">
        <f t="shared" si="0"/>
        <v>8</v>
      </c>
      <c r="L8" s="52">
        <f t="shared" si="1"/>
        <v>1.3333333333333333</v>
      </c>
      <c r="M8" s="53" t="s">
        <v>441</v>
      </c>
    </row>
    <row r="9" spans="2:13" ht="61.5" thickTop="1" thickBot="1" x14ac:dyDescent="0.3">
      <c r="B9" s="159" t="s">
        <v>466</v>
      </c>
      <c r="C9" s="158" t="s">
        <v>47</v>
      </c>
      <c r="D9" s="49" t="s">
        <v>476</v>
      </c>
      <c r="E9" s="50">
        <v>2</v>
      </c>
      <c r="F9" s="50">
        <v>2</v>
      </c>
      <c r="G9" s="50">
        <v>1</v>
      </c>
      <c r="H9" s="50">
        <v>1</v>
      </c>
      <c r="I9" s="50">
        <v>2</v>
      </c>
      <c r="J9" s="51">
        <v>2</v>
      </c>
      <c r="K9" s="145">
        <f>SUM(E9:J9)</f>
        <v>10</v>
      </c>
      <c r="L9" s="52">
        <f>AVERAGE(E9:J9)</f>
        <v>1.6666666666666667</v>
      </c>
      <c r="M9" s="53" t="s">
        <v>477</v>
      </c>
    </row>
    <row r="10" spans="2:13" ht="46.5" thickTop="1" thickBot="1" x14ac:dyDescent="0.3">
      <c r="B10" s="159" t="s">
        <v>490</v>
      </c>
      <c r="C10" s="158" t="s">
        <v>93</v>
      </c>
      <c r="D10" s="49" t="s">
        <v>94</v>
      </c>
      <c r="E10" s="50">
        <v>3</v>
      </c>
      <c r="F10" s="50">
        <v>3</v>
      </c>
      <c r="G10" s="50">
        <v>3</v>
      </c>
      <c r="H10" s="50">
        <v>4</v>
      </c>
      <c r="I10" s="50"/>
      <c r="J10" s="50"/>
      <c r="K10" s="51">
        <f>SUM(E10:H10)</f>
        <v>13</v>
      </c>
      <c r="L10" s="52">
        <f>AVERAGE(E10:H10)</f>
        <v>3.25</v>
      </c>
      <c r="M10" s="53" t="s">
        <v>502</v>
      </c>
    </row>
    <row r="11" spans="2:13" ht="76.5" thickTop="1" thickBot="1" x14ac:dyDescent="0.3">
      <c r="B11" s="299" t="s">
        <v>515</v>
      </c>
      <c r="C11" s="158" t="s">
        <v>47</v>
      </c>
      <c r="D11" s="49" t="s">
        <v>102</v>
      </c>
      <c r="E11" s="50">
        <v>3</v>
      </c>
      <c r="F11" s="50">
        <v>3</v>
      </c>
      <c r="G11" s="50">
        <v>4</v>
      </c>
      <c r="H11" s="50"/>
      <c r="I11" s="50"/>
      <c r="J11" s="50"/>
      <c r="K11" s="51">
        <f>SUM(E11:I11)</f>
        <v>10</v>
      </c>
      <c r="L11" s="52">
        <f>AVERAGE(E11:I11)</f>
        <v>3.3333333333333335</v>
      </c>
      <c r="M11" s="53" t="s">
        <v>525</v>
      </c>
    </row>
    <row r="12" spans="2:13" ht="136.5" thickTop="1" thickBot="1" x14ac:dyDescent="0.3">
      <c r="B12" s="299"/>
      <c r="C12" s="118" t="s">
        <v>57</v>
      </c>
      <c r="D12" s="49" t="s">
        <v>526</v>
      </c>
      <c r="E12" s="50">
        <v>3</v>
      </c>
      <c r="F12" s="50">
        <v>4</v>
      </c>
      <c r="G12" s="50">
        <v>4</v>
      </c>
      <c r="H12" s="50"/>
      <c r="I12" s="50"/>
      <c r="J12" s="50"/>
      <c r="K12" s="51">
        <f>SUM(E12:I12)</f>
        <v>11</v>
      </c>
      <c r="L12" s="52">
        <f>AVERAGE(E12:I12)</f>
        <v>3.6666666666666665</v>
      </c>
      <c r="M12" s="53" t="s">
        <v>527</v>
      </c>
    </row>
    <row r="13" spans="2:13" ht="91.5" thickTop="1" thickBot="1" x14ac:dyDescent="0.3">
      <c r="B13" s="154" t="s">
        <v>537</v>
      </c>
      <c r="C13" s="118" t="s">
        <v>122</v>
      </c>
      <c r="D13" s="49" t="s">
        <v>123</v>
      </c>
      <c r="E13" s="50">
        <v>2</v>
      </c>
      <c r="F13" s="50">
        <v>3</v>
      </c>
      <c r="G13" s="50">
        <v>3</v>
      </c>
      <c r="H13" s="50"/>
      <c r="I13" s="50"/>
      <c r="J13" s="50"/>
      <c r="K13" s="51">
        <f>SUM(E13:I13)</f>
        <v>8</v>
      </c>
      <c r="L13" s="52">
        <f>AVERAGE(E13:I13)</f>
        <v>2.6666666666666665</v>
      </c>
      <c r="M13" s="53" t="s">
        <v>502</v>
      </c>
    </row>
    <row r="14" spans="2:13" ht="65.25" thickTop="1" thickBot="1" x14ac:dyDescent="0.3">
      <c r="B14" s="120" t="s">
        <v>552</v>
      </c>
      <c r="C14" s="158" t="s">
        <v>133</v>
      </c>
      <c r="D14" s="170" t="s">
        <v>563</v>
      </c>
      <c r="E14" s="50">
        <v>2</v>
      </c>
      <c r="F14" s="50">
        <v>2</v>
      </c>
      <c r="G14" s="50">
        <v>2</v>
      </c>
      <c r="H14" s="50">
        <v>2</v>
      </c>
      <c r="I14" s="50">
        <v>2</v>
      </c>
      <c r="J14" s="50">
        <v>2</v>
      </c>
      <c r="K14" s="51">
        <f>SUM(E14:H14)</f>
        <v>8</v>
      </c>
      <c r="L14" s="52">
        <f>AVERAGE(E14:H14)</f>
        <v>2</v>
      </c>
      <c r="M14" s="53" t="s">
        <v>477</v>
      </c>
    </row>
    <row r="15" spans="2:13" ht="61.5" thickTop="1" thickBot="1" x14ac:dyDescent="0.3">
      <c r="B15" s="120" t="s">
        <v>581</v>
      </c>
      <c r="C15" s="158" t="s">
        <v>47</v>
      </c>
      <c r="D15" s="49" t="s">
        <v>148</v>
      </c>
      <c r="E15" s="59">
        <v>1</v>
      </c>
      <c r="F15" s="59">
        <v>1</v>
      </c>
      <c r="G15" s="59">
        <v>2</v>
      </c>
      <c r="H15" s="59">
        <v>1</v>
      </c>
      <c r="I15" s="59"/>
      <c r="J15" s="59"/>
      <c r="K15" s="48">
        <f>SUM(E15:I15)</f>
        <v>5</v>
      </c>
      <c r="L15" s="52">
        <f>AVERAGE(E15:I15)</f>
        <v>1.25</v>
      </c>
      <c r="M15" s="53" t="s">
        <v>582</v>
      </c>
    </row>
    <row r="16" spans="2:13" ht="87" thickTop="1" thickBot="1" x14ac:dyDescent="0.3">
      <c r="B16" s="305" t="s">
        <v>633</v>
      </c>
      <c r="C16" s="118" t="s">
        <v>153</v>
      </c>
      <c r="D16" s="179" t="s">
        <v>631</v>
      </c>
      <c r="E16" s="51">
        <v>1</v>
      </c>
      <c r="F16" s="51">
        <v>3</v>
      </c>
      <c r="G16" s="51">
        <v>3</v>
      </c>
      <c r="H16" s="51">
        <v>3</v>
      </c>
      <c r="I16" s="59"/>
      <c r="J16" s="59"/>
      <c r="K16" s="51">
        <f>SUM(E16:H16)</f>
        <v>10</v>
      </c>
      <c r="L16" s="52">
        <f>AVERAGE(E16:H16)</f>
        <v>2.5</v>
      </c>
      <c r="M16" s="53" t="s">
        <v>632</v>
      </c>
    </row>
    <row r="17" spans="2:13" ht="115.5" thickTop="1" thickBot="1" x14ac:dyDescent="0.3">
      <c r="B17" s="305"/>
      <c r="C17" s="158" t="s">
        <v>93</v>
      </c>
      <c r="D17" s="205" t="s">
        <v>165</v>
      </c>
      <c r="E17" s="59">
        <v>3</v>
      </c>
      <c r="F17" s="59">
        <v>1</v>
      </c>
      <c r="G17" s="59">
        <v>2</v>
      </c>
      <c r="H17" s="59">
        <v>1</v>
      </c>
      <c r="I17" s="59"/>
      <c r="J17" s="59"/>
      <c r="K17" s="48">
        <v>7</v>
      </c>
      <c r="L17" s="52">
        <v>2</v>
      </c>
      <c r="M17" s="53" t="s">
        <v>443</v>
      </c>
    </row>
    <row r="18" spans="2:13" ht="61.5" thickTop="1" thickBot="1" x14ac:dyDescent="0.3">
      <c r="B18" s="127" t="s">
        <v>644</v>
      </c>
      <c r="C18" s="118" t="s">
        <v>122</v>
      </c>
      <c r="D18" s="49" t="s">
        <v>174</v>
      </c>
      <c r="E18" s="50">
        <v>2</v>
      </c>
      <c r="F18" s="50">
        <v>2</v>
      </c>
      <c r="G18" s="50"/>
      <c r="H18" s="50"/>
      <c r="I18" s="50"/>
      <c r="J18" s="50"/>
      <c r="K18" s="51">
        <f>SUM(E18:I18)</f>
        <v>4</v>
      </c>
      <c r="L18" s="52">
        <f>AVERAGE(E18:I18)</f>
        <v>2</v>
      </c>
      <c r="M18" s="53" t="s">
        <v>443</v>
      </c>
    </row>
    <row r="19" spans="2:13" ht="44.25" thickTop="1" thickBot="1" x14ac:dyDescent="0.3">
      <c r="B19" s="194" t="s">
        <v>665</v>
      </c>
      <c r="C19" s="158" t="s">
        <v>93</v>
      </c>
      <c r="D19" s="49" t="s">
        <v>186</v>
      </c>
      <c r="E19" s="50">
        <v>2</v>
      </c>
      <c r="F19" s="50">
        <v>3</v>
      </c>
      <c r="G19" s="50">
        <v>2</v>
      </c>
      <c r="H19" s="59">
        <v>2</v>
      </c>
      <c r="I19" s="50">
        <v>1</v>
      </c>
      <c r="J19" s="50">
        <v>1</v>
      </c>
      <c r="K19" s="51">
        <f>SUM(E19:I19)</f>
        <v>10</v>
      </c>
      <c r="L19" s="52">
        <f>AVERAGE(E19:I19)</f>
        <v>2</v>
      </c>
      <c r="M19" s="53" t="s">
        <v>477</v>
      </c>
    </row>
  </sheetData>
  <mergeCells count="5">
    <mergeCell ref="C1:M1"/>
    <mergeCell ref="D2:L2"/>
    <mergeCell ref="B5:B8"/>
    <mergeCell ref="B11:B12"/>
    <mergeCell ref="B16:B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J52"/>
  <sheetViews>
    <sheetView topLeftCell="A46" zoomScale="80" zoomScaleNormal="80" workbookViewId="0">
      <selection activeCell="F52" sqref="F52"/>
    </sheetView>
  </sheetViews>
  <sheetFormatPr baseColWidth="10" defaultRowHeight="15" x14ac:dyDescent="0.25"/>
  <cols>
    <col min="1" max="1" width="5.7109375" customWidth="1"/>
    <col min="2" max="2" width="19.140625" customWidth="1"/>
    <col min="3" max="3" width="12.28515625" customWidth="1"/>
    <col min="4" max="4" width="44.140625" customWidth="1"/>
    <col min="5" max="5" width="17.5703125" customWidth="1"/>
    <col min="6" max="6" width="17.85546875" customWidth="1"/>
    <col min="7" max="8" width="7.140625" customWidth="1"/>
    <col min="9" max="9" width="7.28515625" customWidth="1"/>
    <col min="10" max="14" width="7.140625" customWidth="1"/>
    <col min="15" max="16" width="9.140625" customWidth="1"/>
    <col min="17" max="18" width="7.140625" customWidth="1"/>
    <col min="19" max="20" width="7.140625" style="6" customWidth="1"/>
    <col min="21" max="24" width="7.140625" customWidth="1"/>
    <col min="25" max="25" width="8.28515625" customWidth="1"/>
    <col min="26" max="26" width="8.7109375" customWidth="1"/>
    <col min="27" max="32" width="7.140625" customWidth="1"/>
    <col min="33" max="34" width="8.85546875" customWidth="1"/>
    <col min="35" max="35" width="7.7109375" customWidth="1"/>
    <col min="36" max="36" width="7.85546875" customWidth="1"/>
  </cols>
  <sheetData>
    <row r="1" spans="2:36" x14ac:dyDescent="0.25">
      <c r="B1" s="341" t="s">
        <v>448</v>
      </c>
      <c r="C1" s="341"/>
      <c r="D1" s="341"/>
      <c r="E1" s="341"/>
      <c r="F1" s="341"/>
      <c r="G1" s="341"/>
      <c r="H1" s="341"/>
    </row>
    <row r="2" spans="2:36" x14ac:dyDescent="0.25">
      <c r="B2" s="78"/>
      <c r="C2" s="78"/>
      <c r="D2" s="78"/>
      <c r="E2" s="78"/>
      <c r="F2" s="78"/>
      <c r="G2" s="78"/>
      <c r="H2" s="78"/>
    </row>
    <row r="3" spans="2:36" s="30" customFormat="1" ht="42" customHeight="1" x14ac:dyDescent="0.25">
      <c r="B3" s="349" t="s">
        <v>369</v>
      </c>
      <c r="C3" s="350"/>
      <c r="D3" s="350"/>
      <c r="E3" s="350"/>
      <c r="F3" s="351"/>
      <c r="G3" s="305" t="s">
        <v>410</v>
      </c>
      <c r="H3" s="305"/>
      <c r="I3" s="305"/>
      <c r="J3" s="305"/>
      <c r="K3" s="305"/>
      <c r="L3" s="305"/>
      <c r="M3" s="305"/>
      <c r="N3" s="305"/>
      <c r="O3" s="363" t="s">
        <v>466</v>
      </c>
      <c r="P3" s="363"/>
      <c r="Q3" s="364" t="s">
        <v>490</v>
      </c>
      <c r="R3" s="364"/>
      <c r="S3" s="364" t="s">
        <v>515</v>
      </c>
      <c r="T3" s="364"/>
      <c r="U3" s="364"/>
      <c r="V3" s="364"/>
      <c r="W3" s="372" t="s">
        <v>537</v>
      </c>
      <c r="X3" s="373"/>
      <c r="Y3" s="304" t="s">
        <v>552</v>
      </c>
      <c r="Z3" s="304"/>
      <c r="AA3" s="370" t="s">
        <v>581</v>
      </c>
      <c r="AB3" s="371"/>
      <c r="AC3" s="305" t="s">
        <v>598</v>
      </c>
      <c r="AD3" s="305"/>
      <c r="AE3" s="305"/>
      <c r="AF3" s="305"/>
      <c r="AG3" s="305" t="s">
        <v>644</v>
      </c>
      <c r="AH3" s="305"/>
      <c r="AI3" s="305" t="s">
        <v>665</v>
      </c>
      <c r="AJ3" s="305"/>
    </row>
    <row r="4" spans="2:36" ht="36" customHeight="1" thickBot="1" x14ac:dyDescent="0.3">
      <c r="B4" s="88" t="s">
        <v>31</v>
      </c>
      <c r="C4" s="354" t="s">
        <v>32</v>
      </c>
      <c r="D4" s="355"/>
      <c r="E4" s="355"/>
      <c r="F4" s="356"/>
      <c r="G4" s="357" t="s">
        <v>47</v>
      </c>
      <c r="H4" s="357"/>
      <c r="I4" s="357" t="s">
        <v>57</v>
      </c>
      <c r="J4" s="357"/>
      <c r="K4" s="357" t="s">
        <v>63</v>
      </c>
      <c r="L4" s="357"/>
      <c r="M4" s="357" t="s">
        <v>31</v>
      </c>
      <c r="N4" s="357"/>
      <c r="O4" s="357" t="s">
        <v>47</v>
      </c>
      <c r="P4" s="357"/>
      <c r="Q4" s="357" t="s">
        <v>93</v>
      </c>
      <c r="R4" s="357"/>
      <c r="S4" s="357" t="s">
        <v>47</v>
      </c>
      <c r="T4" s="357"/>
      <c r="U4" s="357" t="s">
        <v>57</v>
      </c>
      <c r="V4" s="357"/>
      <c r="W4" s="336" t="s">
        <v>122</v>
      </c>
      <c r="X4" s="337"/>
      <c r="Y4" s="336" t="s">
        <v>133</v>
      </c>
      <c r="Z4" s="337"/>
      <c r="AA4" s="336" t="s">
        <v>47</v>
      </c>
      <c r="AB4" s="337"/>
      <c r="AC4" s="336" t="s">
        <v>153</v>
      </c>
      <c r="AD4" s="337"/>
      <c r="AE4" s="336" t="s">
        <v>93</v>
      </c>
      <c r="AF4" s="337"/>
      <c r="AG4" s="336" t="s">
        <v>122</v>
      </c>
      <c r="AH4" s="337"/>
      <c r="AI4" s="336" t="s">
        <v>93</v>
      </c>
      <c r="AJ4" s="337"/>
    </row>
    <row r="5" spans="2:36" ht="16.5" customHeight="1" thickBot="1" x14ac:dyDescent="0.3">
      <c r="B5" s="358" t="s">
        <v>243</v>
      </c>
      <c r="C5" s="360" t="s">
        <v>294</v>
      </c>
      <c r="D5" s="361"/>
      <c r="E5" s="352" t="s">
        <v>295</v>
      </c>
      <c r="F5" s="353"/>
      <c r="G5" s="352" t="s">
        <v>295</v>
      </c>
      <c r="H5" s="353"/>
      <c r="I5" s="352" t="s">
        <v>295</v>
      </c>
      <c r="J5" s="353"/>
      <c r="K5" s="352" t="s">
        <v>295</v>
      </c>
      <c r="L5" s="353"/>
      <c r="M5" s="334" t="s">
        <v>295</v>
      </c>
      <c r="N5" s="335"/>
      <c r="O5" s="334" t="s">
        <v>295</v>
      </c>
      <c r="P5" s="335"/>
      <c r="Q5" s="334" t="s">
        <v>295</v>
      </c>
      <c r="R5" s="335"/>
      <c r="S5" s="334" t="s">
        <v>295</v>
      </c>
      <c r="T5" s="335"/>
      <c r="U5" s="334" t="s">
        <v>295</v>
      </c>
      <c r="V5" s="335"/>
      <c r="W5" s="334" t="s">
        <v>295</v>
      </c>
      <c r="X5" s="335"/>
      <c r="Y5" s="334" t="s">
        <v>295</v>
      </c>
      <c r="Z5" s="335"/>
      <c r="AA5" s="334" t="s">
        <v>295</v>
      </c>
      <c r="AB5" s="335"/>
      <c r="AC5" s="334" t="s">
        <v>295</v>
      </c>
      <c r="AD5" s="335"/>
      <c r="AE5" s="334" t="s">
        <v>295</v>
      </c>
      <c r="AF5" s="335"/>
      <c r="AG5" s="334" t="s">
        <v>295</v>
      </c>
      <c r="AH5" s="335"/>
      <c r="AI5" s="334" t="s">
        <v>295</v>
      </c>
      <c r="AJ5" s="335"/>
    </row>
    <row r="6" spans="2:36" ht="50.25" customHeight="1" thickTop="1" thickBot="1" x14ac:dyDescent="0.3">
      <c r="B6" s="359"/>
      <c r="C6" s="352" t="s">
        <v>297</v>
      </c>
      <c r="D6" s="362"/>
      <c r="E6" s="54" t="s">
        <v>298</v>
      </c>
      <c r="F6" s="55" t="s">
        <v>299</v>
      </c>
      <c r="G6" s="54" t="s">
        <v>298</v>
      </c>
      <c r="H6" s="55" t="s">
        <v>299</v>
      </c>
      <c r="I6" s="54" t="s">
        <v>298</v>
      </c>
      <c r="J6" s="55" t="s">
        <v>299</v>
      </c>
      <c r="K6" s="54" t="s">
        <v>298</v>
      </c>
      <c r="L6" s="55" t="s">
        <v>299</v>
      </c>
      <c r="M6" s="54" t="s">
        <v>298</v>
      </c>
      <c r="N6" s="55" t="s">
        <v>299</v>
      </c>
      <c r="O6" s="54" t="s">
        <v>298</v>
      </c>
      <c r="P6" s="55" t="s">
        <v>299</v>
      </c>
      <c r="Q6" s="54" t="s">
        <v>298</v>
      </c>
      <c r="R6" s="55" t="s">
        <v>299</v>
      </c>
      <c r="S6" s="54" t="s">
        <v>298</v>
      </c>
      <c r="T6" s="55" t="s">
        <v>299</v>
      </c>
      <c r="U6" s="54" t="s">
        <v>298</v>
      </c>
      <c r="V6" s="55" t="s">
        <v>299</v>
      </c>
      <c r="W6" s="54" t="s">
        <v>298</v>
      </c>
      <c r="X6" s="55" t="s">
        <v>299</v>
      </c>
      <c r="Y6" s="54" t="s">
        <v>298</v>
      </c>
      <c r="Z6" s="55" t="s">
        <v>299</v>
      </c>
      <c r="AA6" s="54" t="s">
        <v>298</v>
      </c>
      <c r="AB6" s="55" t="s">
        <v>299</v>
      </c>
      <c r="AC6" s="54" t="s">
        <v>298</v>
      </c>
      <c r="AD6" s="55" t="s">
        <v>299</v>
      </c>
      <c r="AE6" s="54" t="s">
        <v>298</v>
      </c>
      <c r="AF6" s="55" t="s">
        <v>299</v>
      </c>
      <c r="AG6" s="54" t="s">
        <v>298</v>
      </c>
      <c r="AH6" s="55" t="s">
        <v>299</v>
      </c>
      <c r="AI6" s="54" t="s">
        <v>298</v>
      </c>
      <c r="AJ6" s="55" t="s">
        <v>299</v>
      </c>
    </row>
    <row r="7" spans="2:36" ht="16.5" customHeight="1" thickTop="1" thickBot="1" x14ac:dyDescent="0.3">
      <c r="B7" s="48">
        <v>1</v>
      </c>
      <c r="C7" s="366" t="s">
        <v>301</v>
      </c>
      <c r="D7" s="367"/>
      <c r="E7" s="57">
        <v>1</v>
      </c>
      <c r="F7" s="60"/>
      <c r="G7" s="59" t="s">
        <v>445</v>
      </c>
      <c r="H7" s="122"/>
      <c r="I7" s="59" t="s">
        <v>445</v>
      </c>
      <c r="J7" s="58"/>
      <c r="K7" s="59" t="s">
        <v>445</v>
      </c>
      <c r="L7" s="58"/>
      <c r="M7" s="59" t="s">
        <v>445</v>
      </c>
      <c r="N7" s="58"/>
      <c r="O7" s="59">
        <v>1</v>
      </c>
      <c r="P7" s="146"/>
      <c r="Q7" s="59">
        <v>1</v>
      </c>
      <c r="R7" s="125"/>
      <c r="S7" s="59" t="s">
        <v>528</v>
      </c>
      <c r="T7" s="125"/>
      <c r="U7" s="59" t="s">
        <v>528</v>
      </c>
      <c r="V7" s="125"/>
      <c r="W7" s="59"/>
      <c r="X7" s="163">
        <v>1</v>
      </c>
      <c r="Y7" s="171" t="s">
        <v>564</v>
      </c>
      <c r="Z7" s="172"/>
      <c r="AA7" s="189">
        <v>1</v>
      </c>
      <c r="AB7" s="190"/>
      <c r="AC7" s="59">
        <v>1</v>
      </c>
      <c r="AD7" s="146">
        <v>0</v>
      </c>
      <c r="AE7" s="59">
        <v>1</v>
      </c>
      <c r="AF7" s="125">
        <v>0</v>
      </c>
      <c r="AG7" s="59" t="s">
        <v>445</v>
      </c>
      <c r="AH7" s="122"/>
      <c r="AI7" s="59">
        <v>1</v>
      </c>
      <c r="AJ7" s="125"/>
    </row>
    <row r="8" spans="2:36" ht="32.25" customHeight="1" thickBot="1" x14ac:dyDescent="0.3">
      <c r="B8" s="59">
        <v>2</v>
      </c>
      <c r="C8" s="347" t="s">
        <v>302</v>
      </c>
      <c r="D8" s="348"/>
      <c r="E8" s="57"/>
      <c r="F8" s="60">
        <v>1</v>
      </c>
      <c r="G8" s="59" t="s">
        <v>445</v>
      </c>
      <c r="H8" s="122"/>
      <c r="I8" s="59" t="s">
        <v>445</v>
      </c>
      <c r="J8" s="58"/>
      <c r="K8" s="59" t="s">
        <v>445</v>
      </c>
      <c r="L8" s="58"/>
      <c r="M8" s="59" t="s">
        <v>445</v>
      </c>
      <c r="N8" s="58"/>
      <c r="O8" s="59">
        <v>1</v>
      </c>
      <c r="P8" s="146"/>
      <c r="Q8" s="59">
        <v>1</v>
      </c>
      <c r="R8" s="125"/>
      <c r="S8" s="59" t="s">
        <v>528</v>
      </c>
      <c r="T8" s="125"/>
      <c r="U8" s="59" t="s">
        <v>528</v>
      </c>
      <c r="V8" s="125"/>
      <c r="W8" s="59"/>
      <c r="X8" s="163">
        <v>1</v>
      </c>
      <c r="Y8" s="171" t="s">
        <v>564</v>
      </c>
      <c r="Z8" s="172"/>
      <c r="AA8" s="189">
        <v>1</v>
      </c>
      <c r="AB8" s="190"/>
      <c r="AC8" s="59">
        <v>1</v>
      </c>
      <c r="AD8" s="146">
        <v>0</v>
      </c>
      <c r="AE8" s="59">
        <v>1</v>
      </c>
      <c r="AF8" s="125">
        <v>0</v>
      </c>
      <c r="AG8" s="59" t="s">
        <v>445</v>
      </c>
      <c r="AH8" s="122"/>
      <c r="AI8" s="59">
        <v>1</v>
      </c>
      <c r="AJ8" s="125"/>
    </row>
    <row r="9" spans="2:36" ht="15.75" customHeight="1" thickBot="1" x14ac:dyDescent="0.3">
      <c r="B9" s="59">
        <v>3</v>
      </c>
      <c r="C9" s="347" t="s">
        <v>303</v>
      </c>
      <c r="D9" s="348"/>
      <c r="E9" s="57">
        <v>1</v>
      </c>
      <c r="F9" s="60"/>
      <c r="G9" s="59" t="s">
        <v>445</v>
      </c>
      <c r="H9" s="122"/>
      <c r="I9" s="59" t="s">
        <v>445</v>
      </c>
      <c r="J9" s="58"/>
      <c r="K9" s="59" t="s">
        <v>445</v>
      </c>
      <c r="L9" s="58"/>
      <c r="M9" s="59" t="s">
        <v>445</v>
      </c>
      <c r="N9" s="58"/>
      <c r="O9" s="59"/>
      <c r="P9" s="146">
        <v>1</v>
      </c>
      <c r="Q9" s="59">
        <v>1</v>
      </c>
      <c r="R9" s="125"/>
      <c r="S9" s="59" t="s">
        <v>528</v>
      </c>
      <c r="T9" s="125"/>
      <c r="U9" s="59" t="s">
        <v>528</v>
      </c>
      <c r="V9" s="125"/>
      <c r="W9" s="59"/>
      <c r="X9" s="163">
        <v>1</v>
      </c>
      <c r="Y9" s="171" t="s">
        <v>564</v>
      </c>
      <c r="Z9" s="172"/>
      <c r="AA9" s="189">
        <v>1</v>
      </c>
      <c r="AB9" s="190"/>
      <c r="AC9" s="59">
        <v>1</v>
      </c>
      <c r="AD9" s="146">
        <v>0</v>
      </c>
      <c r="AE9" s="59">
        <v>1</v>
      </c>
      <c r="AF9" s="125">
        <v>0</v>
      </c>
      <c r="AG9" s="59" t="s">
        <v>445</v>
      </c>
      <c r="AH9" s="122"/>
      <c r="AI9" s="59"/>
      <c r="AJ9" s="125">
        <v>1</v>
      </c>
    </row>
    <row r="10" spans="2:36" ht="31.5" customHeight="1" thickBot="1" x14ac:dyDescent="0.3">
      <c r="B10" s="59">
        <v>4</v>
      </c>
      <c r="C10" s="347" t="s">
        <v>304</v>
      </c>
      <c r="D10" s="348"/>
      <c r="E10" s="60">
        <v>1</v>
      </c>
      <c r="F10" s="57"/>
      <c r="G10" s="122" t="s">
        <v>445</v>
      </c>
      <c r="H10" s="59"/>
      <c r="I10" s="122" t="s">
        <v>445</v>
      </c>
      <c r="J10" s="49"/>
      <c r="K10" s="125" t="s">
        <v>445</v>
      </c>
      <c r="L10" s="49"/>
      <c r="M10" s="122" t="s">
        <v>445</v>
      </c>
      <c r="N10" s="49"/>
      <c r="O10" s="146"/>
      <c r="P10" s="59">
        <v>1</v>
      </c>
      <c r="Q10" s="125">
        <v>1</v>
      </c>
      <c r="R10" s="59"/>
      <c r="S10" s="125" t="s">
        <v>528</v>
      </c>
      <c r="T10" s="59"/>
      <c r="U10" s="125" t="s">
        <v>528</v>
      </c>
      <c r="V10" s="59"/>
      <c r="W10" s="163"/>
      <c r="X10" s="59">
        <v>1</v>
      </c>
      <c r="Y10" s="172" t="s">
        <v>564</v>
      </c>
      <c r="Z10" s="171"/>
      <c r="AA10" s="190">
        <v>1</v>
      </c>
      <c r="AB10" s="189"/>
      <c r="AC10" s="146">
        <v>1</v>
      </c>
      <c r="AD10" s="59">
        <v>0</v>
      </c>
      <c r="AE10" s="122">
        <v>1</v>
      </c>
      <c r="AF10" s="59">
        <v>0</v>
      </c>
      <c r="AG10" s="122" t="s">
        <v>445</v>
      </c>
      <c r="AH10" s="59"/>
      <c r="AI10" s="125"/>
      <c r="AJ10" s="59">
        <v>1</v>
      </c>
    </row>
    <row r="11" spans="2:36" ht="35.25" customHeight="1" thickBot="1" x14ac:dyDescent="0.3">
      <c r="B11" s="59">
        <v>5</v>
      </c>
      <c r="C11" s="347" t="s">
        <v>305</v>
      </c>
      <c r="D11" s="348"/>
      <c r="E11" s="57">
        <v>1</v>
      </c>
      <c r="F11" s="60"/>
      <c r="G11" s="59" t="s">
        <v>445</v>
      </c>
      <c r="H11" s="122"/>
      <c r="I11" s="59" t="s">
        <v>445</v>
      </c>
      <c r="J11" s="58"/>
      <c r="K11" s="59" t="s">
        <v>445</v>
      </c>
      <c r="L11" s="58"/>
      <c r="M11" s="59" t="s">
        <v>445</v>
      </c>
      <c r="N11" s="58"/>
      <c r="O11" s="59">
        <v>1</v>
      </c>
      <c r="P11" s="146"/>
      <c r="Q11" s="59">
        <v>1</v>
      </c>
      <c r="R11" s="125"/>
      <c r="S11" s="59" t="s">
        <v>528</v>
      </c>
      <c r="T11" s="125"/>
      <c r="U11" s="59" t="s">
        <v>528</v>
      </c>
      <c r="V11" s="125"/>
      <c r="W11" s="59">
        <v>1</v>
      </c>
      <c r="X11" s="163"/>
      <c r="Y11" s="171" t="s">
        <v>564</v>
      </c>
      <c r="Z11" s="172"/>
      <c r="AA11" s="189">
        <v>1</v>
      </c>
      <c r="AB11" s="190"/>
      <c r="AC11" s="59">
        <v>1</v>
      </c>
      <c r="AD11" s="146">
        <v>0</v>
      </c>
      <c r="AE11" s="59">
        <v>1</v>
      </c>
      <c r="AF11" s="125">
        <v>0</v>
      </c>
      <c r="AG11" s="59" t="s">
        <v>445</v>
      </c>
      <c r="AH11" s="122"/>
      <c r="AI11" s="59">
        <v>1</v>
      </c>
      <c r="AJ11" s="125"/>
    </row>
    <row r="12" spans="2:36" ht="15.75" customHeight="1" thickBot="1" x14ac:dyDescent="0.3">
      <c r="B12" s="59">
        <v>6</v>
      </c>
      <c r="C12" s="347" t="s">
        <v>306</v>
      </c>
      <c r="D12" s="348"/>
      <c r="E12" s="57">
        <v>1</v>
      </c>
      <c r="F12" s="60"/>
      <c r="G12" s="59" t="s">
        <v>445</v>
      </c>
      <c r="H12" s="122"/>
      <c r="I12" s="59" t="s">
        <v>445</v>
      </c>
      <c r="J12" s="58"/>
      <c r="K12" s="59" t="s">
        <v>445</v>
      </c>
      <c r="L12" s="58"/>
      <c r="M12" s="59" t="s">
        <v>445</v>
      </c>
      <c r="N12" s="58"/>
      <c r="O12" s="59">
        <v>1</v>
      </c>
      <c r="P12" s="146"/>
      <c r="Q12" s="59"/>
      <c r="R12" s="125">
        <v>1</v>
      </c>
      <c r="S12" s="59" t="s">
        <v>528</v>
      </c>
      <c r="T12" s="125"/>
      <c r="U12" s="59" t="s">
        <v>528</v>
      </c>
      <c r="V12" s="125"/>
      <c r="W12" s="59">
        <v>1</v>
      </c>
      <c r="X12" s="163"/>
      <c r="Y12" s="171" t="s">
        <v>564</v>
      </c>
      <c r="Z12" s="172"/>
      <c r="AA12" s="189">
        <v>1</v>
      </c>
      <c r="AB12" s="190"/>
      <c r="AC12" s="59">
        <v>1</v>
      </c>
      <c r="AD12" s="146">
        <v>0</v>
      </c>
      <c r="AE12" s="59">
        <v>1</v>
      </c>
      <c r="AF12" s="125">
        <v>0</v>
      </c>
      <c r="AG12" s="59"/>
      <c r="AH12" s="122" t="s">
        <v>445</v>
      </c>
      <c r="AI12" s="59">
        <v>1</v>
      </c>
      <c r="AJ12" s="125"/>
    </row>
    <row r="13" spans="2:36" ht="33" customHeight="1" thickBot="1" x14ac:dyDescent="0.3">
      <c r="B13" s="59">
        <v>7</v>
      </c>
      <c r="C13" s="347" t="s">
        <v>307</v>
      </c>
      <c r="D13" s="348"/>
      <c r="E13" s="57"/>
      <c r="F13" s="60">
        <v>1</v>
      </c>
      <c r="G13" s="59" t="s">
        <v>445</v>
      </c>
      <c r="H13" s="122"/>
      <c r="I13" s="59" t="s">
        <v>445</v>
      </c>
      <c r="J13" s="58"/>
      <c r="K13" s="59" t="s">
        <v>445</v>
      </c>
      <c r="L13" s="58"/>
      <c r="M13" s="59" t="s">
        <v>445</v>
      </c>
      <c r="N13" s="58"/>
      <c r="O13" s="59">
        <v>1</v>
      </c>
      <c r="P13" s="146"/>
      <c r="Q13" s="59"/>
      <c r="R13" s="125">
        <v>1</v>
      </c>
      <c r="S13" s="59" t="s">
        <v>528</v>
      </c>
      <c r="T13" s="125"/>
      <c r="U13" s="59" t="s">
        <v>528</v>
      </c>
      <c r="V13" s="125"/>
      <c r="W13" s="59"/>
      <c r="X13" s="163">
        <v>1</v>
      </c>
      <c r="Y13" s="171" t="s">
        <v>564</v>
      </c>
      <c r="Z13" s="172"/>
      <c r="AA13" s="189">
        <v>1</v>
      </c>
      <c r="AB13" s="190"/>
      <c r="AC13" s="59">
        <v>1</v>
      </c>
      <c r="AD13" s="146">
        <v>0</v>
      </c>
      <c r="AE13" s="59">
        <v>1</v>
      </c>
      <c r="AF13" s="125">
        <v>0</v>
      </c>
      <c r="AG13" s="59" t="s">
        <v>445</v>
      </c>
      <c r="AH13" s="122"/>
      <c r="AI13" s="59"/>
      <c r="AJ13" s="125">
        <v>1</v>
      </c>
    </row>
    <row r="14" spans="2:36" ht="48.75" customHeight="1" thickBot="1" x14ac:dyDescent="0.3">
      <c r="B14" s="61">
        <v>8</v>
      </c>
      <c r="C14" s="368" t="s">
        <v>308</v>
      </c>
      <c r="D14" s="369"/>
      <c r="E14" s="62">
        <v>1</v>
      </c>
      <c r="F14" s="79"/>
      <c r="G14" s="123"/>
      <c r="H14" s="61"/>
      <c r="I14" s="123"/>
      <c r="J14" s="63"/>
      <c r="K14" s="124"/>
      <c r="L14" s="63"/>
      <c r="M14" s="123"/>
      <c r="N14" s="63"/>
      <c r="O14" s="147"/>
      <c r="P14" s="61">
        <v>1</v>
      </c>
      <c r="Q14" s="124"/>
      <c r="R14" s="61">
        <v>1</v>
      </c>
      <c r="S14" s="124" t="s">
        <v>528</v>
      </c>
      <c r="T14" s="61"/>
      <c r="U14" s="124" t="s">
        <v>528</v>
      </c>
      <c r="V14" s="61"/>
      <c r="W14" s="164"/>
      <c r="X14" s="61">
        <v>1</v>
      </c>
      <c r="Y14" s="173"/>
      <c r="Z14" s="174" t="s">
        <v>564</v>
      </c>
      <c r="AA14" s="191">
        <v>1</v>
      </c>
      <c r="AB14" s="192"/>
      <c r="AC14" s="147">
        <v>1</v>
      </c>
      <c r="AD14" s="61">
        <v>0</v>
      </c>
      <c r="AE14" s="124">
        <v>1</v>
      </c>
      <c r="AF14" s="61">
        <v>0</v>
      </c>
      <c r="AG14" s="123"/>
      <c r="AH14" s="61" t="s">
        <v>445</v>
      </c>
      <c r="AI14" s="124"/>
      <c r="AJ14" s="61">
        <v>1</v>
      </c>
    </row>
    <row r="15" spans="2:36" ht="18.75" customHeight="1" thickBot="1" x14ac:dyDescent="0.3">
      <c r="B15" s="59">
        <v>9</v>
      </c>
      <c r="C15" s="347" t="s">
        <v>309</v>
      </c>
      <c r="D15" s="348"/>
      <c r="E15" s="60"/>
      <c r="F15" s="57">
        <v>1</v>
      </c>
      <c r="G15" s="122"/>
      <c r="H15" s="59"/>
      <c r="I15" s="122"/>
      <c r="J15" s="49"/>
      <c r="K15" s="125"/>
      <c r="L15" s="49"/>
      <c r="M15" s="122"/>
      <c r="N15" s="49"/>
      <c r="O15" s="146"/>
      <c r="P15" s="59">
        <v>1</v>
      </c>
      <c r="Q15" s="125"/>
      <c r="R15" s="59">
        <v>1</v>
      </c>
      <c r="S15" s="125"/>
      <c r="T15" s="59" t="s">
        <v>528</v>
      </c>
      <c r="U15" s="125"/>
      <c r="V15" s="59" t="s">
        <v>528</v>
      </c>
      <c r="W15" s="163"/>
      <c r="X15" s="59">
        <v>1</v>
      </c>
      <c r="Y15" s="172" t="s">
        <v>564</v>
      </c>
      <c r="Z15" s="171"/>
      <c r="AA15" s="190"/>
      <c r="AB15" s="189">
        <v>1</v>
      </c>
      <c r="AC15" s="146">
        <v>0</v>
      </c>
      <c r="AD15" s="59">
        <v>1</v>
      </c>
      <c r="AE15" s="125">
        <v>0</v>
      </c>
      <c r="AF15" s="59">
        <v>1</v>
      </c>
      <c r="AG15" s="122" t="s">
        <v>445</v>
      </c>
      <c r="AH15" s="59"/>
      <c r="AI15" s="125">
        <v>1</v>
      </c>
      <c r="AJ15" s="59"/>
    </row>
    <row r="16" spans="2:36" ht="36.75" customHeight="1" thickBot="1" x14ac:dyDescent="0.3">
      <c r="B16" s="59">
        <v>10</v>
      </c>
      <c r="C16" s="347" t="s">
        <v>310</v>
      </c>
      <c r="D16" s="348"/>
      <c r="E16" s="57">
        <v>1</v>
      </c>
      <c r="F16" s="60"/>
      <c r="G16" s="59" t="s">
        <v>445</v>
      </c>
      <c r="H16" s="122"/>
      <c r="I16" s="59" t="s">
        <v>445</v>
      </c>
      <c r="J16" s="58"/>
      <c r="K16" s="59" t="s">
        <v>445</v>
      </c>
      <c r="L16" s="58"/>
      <c r="M16" s="59" t="s">
        <v>445</v>
      </c>
      <c r="N16" s="58"/>
      <c r="O16" s="59">
        <v>1</v>
      </c>
      <c r="P16" s="146"/>
      <c r="Q16" s="59">
        <v>1</v>
      </c>
      <c r="R16" s="125"/>
      <c r="S16" s="59" t="s">
        <v>528</v>
      </c>
      <c r="T16" s="125"/>
      <c r="U16" s="59" t="s">
        <v>528</v>
      </c>
      <c r="V16" s="125"/>
      <c r="W16" s="59">
        <v>1</v>
      </c>
      <c r="X16" s="163"/>
      <c r="Y16" s="171" t="s">
        <v>564</v>
      </c>
      <c r="Z16" s="172"/>
      <c r="AA16" s="189">
        <v>1</v>
      </c>
      <c r="AB16" s="190"/>
      <c r="AC16" s="59">
        <v>1</v>
      </c>
      <c r="AD16" s="146">
        <v>0</v>
      </c>
      <c r="AE16" s="59">
        <v>1</v>
      </c>
      <c r="AF16" s="125">
        <v>0</v>
      </c>
      <c r="AG16" s="59" t="s">
        <v>445</v>
      </c>
      <c r="AH16" s="122"/>
      <c r="AI16" s="59">
        <v>1</v>
      </c>
      <c r="AJ16" s="125"/>
    </row>
    <row r="17" spans="2:36" ht="15.75" customHeight="1" thickBot="1" x14ac:dyDescent="0.3">
      <c r="B17" s="59">
        <v>11</v>
      </c>
      <c r="C17" s="347" t="s">
        <v>311</v>
      </c>
      <c r="D17" s="348"/>
      <c r="E17" s="57">
        <v>1</v>
      </c>
      <c r="F17" s="60"/>
      <c r="G17" s="59" t="s">
        <v>445</v>
      </c>
      <c r="H17" s="122"/>
      <c r="I17" s="59" t="s">
        <v>445</v>
      </c>
      <c r="J17" s="58"/>
      <c r="K17" s="59" t="s">
        <v>445</v>
      </c>
      <c r="L17" s="58"/>
      <c r="M17" s="59" t="s">
        <v>445</v>
      </c>
      <c r="N17" s="58"/>
      <c r="O17" s="59">
        <v>1</v>
      </c>
      <c r="P17" s="146"/>
      <c r="Q17" s="59">
        <v>1</v>
      </c>
      <c r="R17" s="125"/>
      <c r="S17" s="59" t="s">
        <v>528</v>
      </c>
      <c r="T17" s="125"/>
      <c r="U17" s="59" t="s">
        <v>528</v>
      </c>
      <c r="V17" s="125"/>
      <c r="W17" s="59">
        <v>1</v>
      </c>
      <c r="X17" s="163"/>
      <c r="Y17" s="171" t="s">
        <v>564</v>
      </c>
      <c r="Z17" s="172"/>
      <c r="AA17" s="189">
        <v>1</v>
      </c>
      <c r="AB17" s="190"/>
      <c r="AC17" s="59">
        <v>1</v>
      </c>
      <c r="AD17" s="146">
        <v>0</v>
      </c>
      <c r="AE17" s="59">
        <v>1</v>
      </c>
      <c r="AF17" s="125">
        <v>0</v>
      </c>
      <c r="AG17" s="59"/>
      <c r="AH17" s="122" t="s">
        <v>445</v>
      </c>
      <c r="AI17" s="59">
        <v>1</v>
      </c>
      <c r="AJ17" s="125"/>
    </row>
    <row r="18" spans="2:36" ht="15.75" customHeight="1" thickBot="1" x14ac:dyDescent="0.3">
      <c r="B18" s="59">
        <v>12</v>
      </c>
      <c r="C18" s="347" t="s">
        <v>312</v>
      </c>
      <c r="D18" s="348"/>
      <c r="E18" s="57">
        <v>1</v>
      </c>
      <c r="F18" s="60"/>
      <c r="G18" s="59" t="s">
        <v>445</v>
      </c>
      <c r="H18" s="122"/>
      <c r="I18" s="59" t="s">
        <v>445</v>
      </c>
      <c r="J18" s="58"/>
      <c r="K18" s="59" t="s">
        <v>445</v>
      </c>
      <c r="L18" s="58"/>
      <c r="M18" s="59" t="s">
        <v>445</v>
      </c>
      <c r="N18" s="58"/>
      <c r="O18" s="59">
        <v>1</v>
      </c>
      <c r="P18" s="146"/>
      <c r="Q18" s="59">
        <v>1</v>
      </c>
      <c r="R18" s="125"/>
      <c r="S18" s="59" t="s">
        <v>528</v>
      </c>
      <c r="T18" s="125"/>
      <c r="U18" s="59" t="s">
        <v>528</v>
      </c>
      <c r="V18" s="125"/>
      <c r="W18" s="59">
        <v>1</v>
      </c>
      <c r="X18" s="163"/>
      <c r="Y18" s="171" t="s">
        <v>564</v>
      </c>
      <c r="Z18" s="172"/>
      <c r="AA18" s="189">
        <v>1</v>
      </c>
      <c r="AB18" s="190"/>
      <c r="AC18" s="59">
        <v>1</v>
      </c>
      <c r="AD18" s="146">
        <v>0</v>
      </c>
      <c r="AE18" s="59">
        <v>1</v>
      </c>
      <c r="AF18" s="125">
        <v>0</v>
      </c>
      <c r="AG18" s="59" t="s">
        <v>445</v>
      </c>
      <c r="AH18" s="122"/>
      <c r="AI18" s="59">
        <v>1</v>
      </c>
      <c r="AJ18" s="125"/>
    </row>
    <row r="19" spans="2:36" ht="15.75" customHeight="1" thickBot="1" x14ac:dyDescent="0.3">
      <c r="B19" s="59">
        <v>13</v>
      </c>
      <c r="C19" s="347" t="s">
        <v>313</v>
      </c>
      <c r="D19" s="348"/>
      <c r="E19" s="57">
        <v>1</v>
      </c>
      <c r="F19" s="60"/>
      <c r="G19" s="59" t="s">
        <v>445</v>
      </c>
      <c r="H19" s="122"/>
      <c r="I19" s="59" t="s">
        <v>445</v>
      </c>
      <c r="J19" s="58"/>
      <c r="K19" s="59" t="s">
        <v>445</v>
      </c>
      <c r="L19" s="58"/>
      <c r="M19" s="59" t="s">
        <v>445</v>
      </c>
      <c r="N19" s="58"/>
      <c r="O19" s="59"/>
      <c r="P19" s="146">
        <v>1</v>
      </c>
      <c r="Q19" s="59">
        <v>1</v>
      </c>
      <c r="R19" s="125"/>
      <c r="S19" s="59" t="s">
        <v>528</v>
      </c>
      <c r="T19" s="125"/>
      <c r="U19" s="59" t="s">
        <v>528</v>
      </c>
      <c r="V19" s="125"/>
      <c r="W19" s="59">
        <v>1</v>
      </c>
      <c r="X19" s="163"/>
      <c r="Y19" s="171" t="s">
        <v>564</v>
      </c>
      <c r="Z19" s="172"/>
      <c r="AA19" s="189">
        <v>1</v>
      </c>
      <c r="AB19" s="190"/>
      <c r="AC19" s="59">
        <v>1</v>
      </c>
      <c r="AD19" s="146">
        <v>0</v>
      </c>
      <c r="AE19" s="59">
        <v>1</v>
      </c>
      <c r="AF19" s="125">
        <v>0</v>
      </c>
      <c r="AG19" s="59"/>
      <c r="AH19" s="122" t="s">
        <v>445</v>
      </c>
      <c r="AI19" s="59"/>
      <c r="AJ19" s="125">
        <v>1</v>
      </c>
    </row>
    <row r="20" spans="2:36" ht="15.75" customHeight="1" thickBot="1" x14ac:dyDescent="0.3">
      <c r="B20" s="59">
        <v>14</v>
      </c>
      <c r="C20" s="347" t="s">
        <v>314</v>
      </c>
      <c r="D20" s="348"/>
      <c r="E20" s="60">
        <v>1</v>
      </c>
      <c r="F20" s="57"/>
      <c r="G20" s="122" t="s">
        <v>445</v>
      </c>
      <c r="H20" s="59"/>
      <c r="I20" s="122" t="s">
        <v>445</v>
      </c>
      <c r="J20" s="49"/>
      <c r="K20" s="125" t="s">
        <v>445</v>
      </c>
      <c r="L20" s="49"/>
      <c r="M20" s="122" t="s">
        <v>445</v>
      </c>
      <c r="N20" s="49"/>
      <c r="O20" s="146">
        <v>1</v>
      </c>
      <c r="P20" s="59"/>
      <c r="Q20" s="125">
        <v>1</v>
      </c>
      <c r="R20" s="59"/>
      <c r="S20" s="125" t="s">
        <v>528</v>
      </c>
      <c r="T20" s="59"/>
      <c r="U20" s="125" t="s">
        <v>528</v>
      </c>
      <c r="V20" s="59"/>
      <c r="W20" s="163"/>
      <c r="X20" s="59">
        <v>1</v>
      </c>
      <c r="Y20" s="172" t="s">
        <v>564</v>
      </c>
      <c r="Z20" s="171"/>
      <c r="AA20" s="190">
        <v>1</v>
      </c>
      <c r="AB20" s="189"/>
      <c r="AC20" s="146">
        <v>1</v>
      </c>
      <c r="AD20" s="59">
        <v>0</v>
      </c>
      <c r="AE20" s="125">
        <v>1</v>
      </c>
      <c r="AF20" s="59">
        <v>0</v>
      </c>
      <c r="AG20" s="122" t="s">
        <v>445</v>
      </c>
      <c r="AH20" s="59"/>
      <c r="AI20" s="125">
        <v>1</v>
      </c>
      <c r="AJ20" s="59"/>
    </row>
    <row r="21" spans="2:36" ht="15.75" customHeight="1" thickBot="1" x14ac:dyDescent="0.3">
      <c r="B21" s="59">
        <v>15</v>
      </c>
      <c r="C21" s="347" t="s">
        <v>315</v>
      </c>
      <c r="D21" s="348"/>
      <c r="E21" s="60">
        <v>1</v>
      </c>
      <c r="F21" s="57"/>
      <c r="G21" s="122" t="s">
        <v>445</v>
      </c>
      <c r="H21" s="59"/>
      <c r="I21" s="122" t="s">
        <v>445</v>
      </c>
      <c r="J21" s="49"/>
      <c r="K21" s="125" t="s">
        <v>445</v>
      </c>
      <c r="L21" s="49"/>
      <c r="M21" s="122" t="s">
        <v>445</v>
      </c>
      <c r="N21" s="49"/>
      <c r="O21" s="146"/>
      <c r="P21" s="59">
        <v>1</v>
      </c>
      <c r="Q21" s="125">
        <v>1</v>
      </c>
      <c r="R21" s="59"/>
      <c r="S21" s="125" t="s">
        <v>528</v>
      </c>
      <c r="T21" s="59"/>
      <c r="U21" s="125" t="s">
        <v>528</v>
      </c>
      <c r="V21" s="59"/>
      <c r="W21" s="163">
        <v>1</v>
      </c>
      <c r="X21" s="59"/>
      <c r="Y21" s="172" t="s">
        <v>564</v>
      </c>
      <c r="Z21" s="171"/>
      <c r="AA21" s="190">
        <v>1</v>
      </c>
      <c r="AB21" s="189"/>
      <c r="AC21" s="146">
        <v>1</v>
      </c>
      <c r="AD21" s="59">
        <v>0</v>
      </c>
      <c r="AE21" s="125">
        <v>0</v>
      </c>
      <c r="AF21" s="59">
        <v>1</v>
      </c>
      <c r="AG21" s="122" t="s">
        <v>445</v>
      </c>
      <c r="AH21" s="59"/>
      <c r="AI21" s="125">
        <v>1</v>
      </c>
      <c r="AJ21" s="59"/>
    </row>
    <row r="22" spans="2:36" ht="32.25" customHeight="1" thickBot="1" x14ac:dyDescent="0.3">
      <c r="B22" s="59">
        <v>16</v>
      </c>
      <c r="C22" s="347" t="s">
        <v>316</v>
      </c>
      <c r="D22" s="348"/>
      <c r="E22" s="60"/>
      <c r="F22" s="57">
        <v>1</v>
      </c>
      <c r="G22" s="122"/>
      <c r="H22" s="59"/>
      <c r="I22" s="122"/>
      <c r="J22" s="49"/>
      <c r="K22" s="125"/>
      <c r="L22" s="49"/>
      <c r="M22" s="122"/>
      <c r="N22" s="49"/>
      <c r="O22" s="146">
        <v>1</v>
      </c>
      <c r="P22" s="59"/>
      <c r="Q22" s="125"/>
      <c r="R22" s="59">
        <v>1</v>
      </c>
      <c r="S22" s="125"/>
      <c r="T22" s="59" t="s">
        <v>528</v>
      </c>
      <c r="U22" s="125"/>
      <c r="V22" s="59" t="s">
        <v>528</v>
      </c>
      <c r="W22" s="163"/>
      <c r="X22" s="59">
        <v>1</v>
      </c>
      <c r="Y22" s="172"/>
      <c r="Z22" s="171" t="s">
        <v>564</v>
      </c>
      <c r="AA22" s="190"/>
      <c r="AB22" s="189">
        <v>1</v>
      </c>
      <c r="AC22" s="146">
        <v>0</v>
      </c>
      <c r="AD22" s="59">
        <v>1</v>
      </c>
      <c r="AE22" s="125">
        <v>0</v>
      </c>
      <c r="AF22" s="59">
        <v>1</v>
      </c>
      <c r="AG22" s="122"/>
      <c r="AH22" s="59" t="s">
        <v>445</v>
      </c>
      <c r="AI22" s="125"/>
      <c r="AJ22" s="59">
        <v>1</v>
      </c>
    </row>
    <row r="23" spans="2:36" ht="15.75" customHeight="1" thickBot="1" x14ac:dyDescent="0.3">
      <c r="B23" s="59">
        <v>17</v>
      </c>
      <c r="C23" s="347" t="s">
        <v>317</v>
      </c>
      <c r="D23" s="348"/>
      <c r="E23" s="60">
        <v>1</v>
      </c>
      <c r="F23" s="57"/>
      <c r="G23" s="122" t="s">
        <v>445</v>
      </c>
      <c r="H23" s="59"/>
      <c r="I23" s="122" t="s">
        <v>445</v>
      </c>
      <c r="J23" s="49"/>
      <c r="K23" s="125" t="s">
        <v>445</v>
      </c>
      <c r="L23" s="49"/>
      <c r="M23" s="122" t="s">
        <v>445</v>
      </c>
      <c r="N23" s="49"/>
      <c r="O23" s="146"/>
      <c r="P23" s="59">
        <v>1</v>
      </c>
      <c r="Q23" s="125">
        <v>1</v>
      </c>
      <c r="R23" s="59"/>
      <c r="S23" s="125" t="s">
        <v>528</v>
      </c>
      <c r="T23" s="59"/>
      <c r="U23" s="125" t="s">
        <v>528</v>
      </c>
      <c r="V23" s="59"/>
      <c r="W23" s="163"/>
      <c r="X23" s="59">
        <v>1</v>
      </c>
      <c r="Y23" s="172" t="s">
        <v>564</v>
      </c>
      <c r="Z23" s="171"/>
      <c r="AA23" s="190">
        <v>1</v>
      </c>
      <c r="AB23" s="189"/>
      <c r="AC23" s="146">
        <v>1</v>
      </c>
      <c r="AD23" s="59">
        <v>0</v>
      </c>
      <c r="AE23" s="125">
        <v>1</v>
      </c>
      <c r="AF23" s="59">
        <v>0</v>
      </c>
      <c r="AG23" s="122" t="s">
        <v>445</v>
      </c>
      <c r="AH23" s="59"/>
      <c r="AI23" s="125">
        <v>1</v>
      </c>
      <c r="AJ23" s="59"/>
    </row>
    <row r="24" spans="2:36" ht="15.75" customHeight="1" thickBot="1" x14ac:dyDescent="0.3">
      <c r="B24" s="59">
        <v>18</v>
      </c>
      <c r="C24" s="347" t="s">
        <v>318</v>
      </c>
      <c r="D24" s="348"/>
      <c r="E24" s="62">
        <v>1</v>
      </c>
      <c r="F24" s="79"/>
      <c r="G24" s="123" t="s">
        <v>445</v>
      </c>
      <c r="H24" s="61"/>
      <c r="I24" s="123" t="s">
        <v>445</v>
      </c>
      <c r="J24" s="63"/>
      <c r="K24" s="124"/>
      <c r="L24" s="63"/>
      <c r="M24" s="123"/>
      <c r="N24" s="63"/>
      <c r="O24" s="147"/>
      <c r="P24" s="61">
        <v>1</v>
      </c>
      <c r="Q24" s="124">
        <v>1</v>
      </c>
      <c r="R24" s="61"/>
      <c r="S24" s="124" t="s">
        <v>528</v>
      </c>
      <c r="T24" s="61"/>
      <c r="U24" s="124" t="s">
        <v>528</v>
      </c>
      <c r="V24" s="61"/>
      <c r="W24" s="164"/>
      <c r="X24" s="61">
        <v>1</v>
      </c>
      <c r="Y24" s="173" t="s">
        <v>564</v>
      </c>
      <c r="Z24" s="174"/>
      <c r="AA24" s="191">
        <v>1</v>
      </c>
      <c r="AB24" s="192"/>
      <c r="AC24" s="147">
        <v>1</v>
      </c>
      <c r="AD24" s="61">
        <v>0</v>
      </c>
      <c r="AE24" s="124">
        <v>1</v>
      </c>
      <c r="AF24" s="61">
        <v>0</v>
      </c>
      <c r="AG24" s="123" t="s">
        <v>445</v>
      </c>
      <c r="AH24" s="61"/>
      <c r="AI24" s="124"/>
      <c r="AJ24" s="61">
        <v>1</v>
      </c>
    </row>
    <row r="25" spans="2:36" ht="16.5" customHeight="1" thickBot="1" x14ac:dyDescent="0.3">
      <c r="B25" s="59"/>
      <c r="C25" s="342" t="s">
        <v>319</v>
      </c>
      <c r="D25" s="343"/>
      <c r="E25" s="64">
        <f>SUM(E7:E24)</f>
        <v>14</v>
      </c>
      <c r="F25" s="62"/>
      <c r="G25" s="123">
        <v>15</v>
      </c>
      <c r="H25" s="61"/>
      <c r="I25" s="124">
        <v>15</v>
      </c>
      <c r="J25" s="63"/>
      <c r="K25" s="124">
        <v>14</v>
      </c>
      <c r="L25" s="63"/>
      <c r="M25" s="124">
        <v>14</v>
      </c>
      <c r="N25" s="63"/>
      <c r="O25" s="147">
        <f>SUM(O7:O24)</f>
        <v>10</v>
      </c>
      <c r="P25" s="61"/>
      <c r="Q25" s="124">
        <f>SUM(Q7:Q24)</f>
        <v>13</v>
      </c>
      <c r="R25" s="61"/>
      <c r="S25" s="124">
        <v>16</v>
      </c>
      <c r="T25" s="61"/>
      <c r="U25" s="124">
        <v>16</v>
      </c>
      <c r="V25" s="61"/>
      <c r="W25" s="164">
        <f>SUM(W7:W24)</f>
        <v>7</v>
      </c>
      <c r="X25" s="61"/>
      <c r="Y25" s="124">
        <f>COUNTIF(Y7:Y24,"*")</f>
        <v>16</v>
      </c>
      <c r="Z25" s="174"/>
      <c r="AA25" s="193">
        <f>SUM(AA7:AA24)</f>
        <v>16</v>
      </c>
      <c r="AB25" s="193"/>
      <c r="AC25" s="147">
        <v>16</v>
      </c>
      <c r="AD25" s="61"/>
      <c r="AE25" s="124">
        <v>15</v>
      </c>
      <c r="AF25" s="61"/>
      <c r="AG25" s="123">
        <v>13</v>
      </c>
      <c r="AH25" s="61"/>
      <c r="AI25" s="64">
        <f>SUM(AI7:AI24)</f>
        <v>11</v>
      </c>
      <c r="AJ25" s="64"/>
    </row>
    <row r="26" spans="2:36" x14ac:dyDescent="0.25">
      <c r="B26" s="65"/>
      <c r="C26" s="66"/>
      <c r="D26" s="66"/>
      <c r="E26" s="67"/>
      <c r="F26" s="68"/>
    </row>
    <row r="27" spans="2:36" ht="33.75" customHeight="1" x14ac:dyDescent="0.25">
      <c r="B27" s="344" t="s">
        <v>320</v>
      </c>
      <c r="C27" s="345"/>
      <c r="D27" s="345"/>
      <c r="E27" s="345"/>
      <c r="F27" s="346"/>
    </row>
    <row r="28" spans="2:36" ht="30" customHeight="1" x14ac:dyDescent="0.25">
      <c r="B28" s="344" t="s">
        <v>321</v>
      </c>
      <c r="C28" s="345"/>
      <c r="D28" s="345"/>
      <c r="E28" s="345"/>
      <c r="F28" s="346"/>
    </row>
    <row r="29" spans="2:36" ht="30.75" customHeight="1" thickBot="1" x14ac:dyDescent="0.3">
      <c r="B29" s="344" t="s">
        <v>322</v>
      </c>
      <c r="C29" s="345"/>
      <c r="D29" s="345"/>
      <c r="E29" s="345"/>
      <c r="F29" s="346"/>
    </row>
    <row r="30" spans="2:36" ht="31.5" customHeight="1" thickBot="1" x14ac:dyDescent="0.3">
      <c r="B30" s="338" t="s">
        <v>43</v>
      </c>
      <c r="C30" s="339"/>
      <c r="D30" s="338" t="s">
        <v>323</v>
      </c>
      <c r="E30" s="340"/>
      <c r="F30" s="339"/>
    </row>
    <row r="31" spans="2:36" ht="31.5" customHeight="1" thickBot="1" x14ac:dyDescent="0.3">
      <c r="B31" s="338" t="s">
        <v>324</v>
      </c>
      <c r="C31" s="339"/>
      <c r="D31" s="338" t="s">
        <v>325</v>
      </c>
      <c r="E31" s="340"/>
      <c r="F31" s="339"/>
    </row>
    <row r="32" spans="2:36" ht="34.5" customHeight="1" thickBot="1" x14ac:dyDescent="0.3">
      <c r="B32" s="338" t="s">
        <v>326</v>
      </c>
      <c r="C32" s="339"/>
      <c r="D32" s="338" t="s">
        <v>327</v>
      </c>
      <c r="E32" s="340"/>
      <c r="F32" s="339"/>
    </row>
    <row r="34" spans="2:6" ht="15.75" x14ac:dyDescent="0.25">
      <c r="B34" s="365" t="s">
        <v>449</v>
      </c>
      <c r="C34" s="365"/>
      <c r="D34" s="365"/>
      <c r="E34" s="365"/>
      <c r="F34" s="365"/>
    </row>
    <row r="35" spans="2:6" ht="15.75" thickBot="1" x14ac:dyDescent="0.3"/>
    <row r="36" spans="2:6" s="69" customFormat="1" ht="15.75" thickBot="1" x14ac:dyDescent="0.3">
      <c r="B36" s="119" t="s">
        <v>382</v>
      </c>
      <c r="C36" s="47" t="s">
        <v>243</v>
      </c>
      <c r="D36" s="47" t="s">
        <v>291</v>
      </c>
      <c r="E36" s="47" t="s">
        <v>296</v>
      </c>
      <c r="F36" s="47" t="s">
        <v>292</v>
      </c>
    </row>
    <row r="37" spans="2:6" ht="46.5" thickTop="1" thickBot="1" x14ac:dyDescent="0.3">
      <c r="B37" s="120" t="s">
        <v>369</v>
      </c>
      <c r="C37" s="118" t="s">
        <v>31</v>
      </c>
      <c r="D37" s="56" t="s">
        <v>32</v>
      </c>
      <c r="E37" s="52">
        <f>+E25</f>
        <v>14</v>
      </c>
      <c r="F37" s="53" t="s">
        <v>300</v>
      </c>
    </row>
    <row r="38" spans="2:6" ht="91.5" thickTop="1" thickBot="1" x14ac:dyDescent="0.3">
      <c r="B38" s="305" t="s">
        <v>410</v>
      </c>
      <c r="C38" s="118" t="s">
        <v>47</v>
      </c>
      <c r="D38" s="56" t="s">
        <v>447</v>
      </c>
      <c r="E38" s="48">
        <v>15</v>
      </c>
      <c r="F38" s="126" t="s">
        <v>446</v>
      </c>
    </row>
    <row r="39" spans="2:6" ht="106.5" thickTop="1" thickBot="1" x14ac:dyDescent="0.3">
      <c r="B39" s="305"/>
      <c r="C39" s="118" t="s">
        <v>57</v>
      </c>
      <c r="D39" s="56" t="s">
        <v>58</v>
      </c>
      <c r="E39" s="48">
        <v>15</v>
      </c>
      <c r="F39" s="126" t="s">
        <v>446</v>
      </c>
    </row>
    <row r="40" spans="2:6" ht="61.5" thickTop="1" thickBot="1" x14ac:dyDescent="0.3">
      <c r="B40" s="305"/>
      <c r="C40" s="118" t="s">
        <v>63</v>
      </c>
      <c r="D40" s="56" t="s">
        <v>64</v>
      </c>
      <c r="E40" s="48">
        <v>14</v>
      </c>
      <c r="F40" s="126" t="s">
        <v>446</v>
      </c>
    </row>
    <row r="41" spans="2:6" ht="61.5" thickTop="1" thickBot="1" x14ac:dyDescent="0.3">
      <c r="B41" s="305"/>
      <c r="C41" s="118" t="s">
        <v>31</v>
      </c>
      <c r="D41" s="56" t="s">
        <v>74</v>
      </c>
      <c r="E41" s="48">
        <v>14</v>
      </c>
      <c r="F41" s="126" t="s">
        <v>446</v>
      </c>
    </row>
    <row r="42" spans="2:6" ht="46.5" thickTop="1" thickBot="1" x14ac:dyDescent="0.3">
      <c r="B42" s="120" t="s">
        <v>466</v>
      </c>
      <c r="C42" s="118" t="s">
        <v>47</v>
      </c>
      <c r="D42" s="56" t="s">
        <v>476</v>
      </c>
      <c r="E42" s="52">
        <v>10</v>
      </c>
      <c r="F42" s="148" t="s">
        <v>324</v>
      </c>
    </row>
    <row r="43" spans="2:6" ht="31.5" thickTop="1" thickBot="1" x14ac:dyDescent="0.3">
      <c r="B43" s="80" t="s">
        <v>490</v>
      </c>
      <c r="C43" s="118" t="s">
        <v>93</v>
      </c>
      <c r="D43" s="160" t="s">
        <v>94</v>
      </c>
      <c r="E43" s="118">
        <v>13</v>
      </c>
      <c r="F43" s="148" t="s">
        <v>326</v>
      </c>
    </row>
    <row r="44" spans="2:6" ht="46.5" thickTop="1" thickBot="1" x14ac:dyDescent="0.3">
      <c r="B44" s="299" t="s">
        <v>515</v>
      </c>
      <c r="C44" s="118" t="s">
        <v>47</v>
      </c>
      <c r="D44" s="160" t="s">
        <v>102</v>
      </c>
      <c r="E44" s="118">
        <v>16</v>
      </c>
      <c r="F44" s="148" t="s">
        <v>529</v>
      </c>
    </row>
    <row r="45" spans="2:6" ht="91.5" thickTop="1" thickBot="1" x14ac:dyDescent="0.3">
      <c r="B45" s="299"/>
      <c r="C45" s="118" t="s">
        <v>57</v>
      </c>
      <c r="D45" s="160" t="s">
        <v>526</v>
      </c>
      <c r="E45" s="118">
        <v>16</v>
      </c>
      <c r="F45" s="148" t="s">
        <v>529</v>
      </c>
    </row>
    <row r="46" spans="2:6" ht="84" customHeight="1" thickTop="1" thickBot="1" x14ac:dyDescent="0.3">
      <c r="B46" s="120" t="s">
        <v>537</v>
      </c>
      <c r="C46" s="118" t="s">
        <v>122</v>
      </c>
      <c r="D46" s="160" t="s">
        <v>123</v>
      </c>
      <c r="E46" s="118">
        <v>7</v>
      </c>
      <c r="F46" s="148" t="s">
        <v>542</v>
      </c>
    </row>
    <row r="47" spans="2:6" ht="76.5" thickTop="1" thickBot="1" x14ac:dyDescent="0.3">
      <c r="B47" s="120" t="s">
        <v>552</v>
      </c>
      <c r="C47" s="118" t="s">
        <v>133</v>
      </c>
      <c r="D47" s="160" t="s">
        <v>134</v>
      </c>
      <c r="E47" s="118">
        <v>16</v>
      </c>
      <c r="F47" s="148" t="s">
        <v>446</v>
      </c>
    </row>
    <row r="48" spans="2:6" ht="57" customHeight="1" thickTop="1" thickBot="1" x14ac:dyDescent="0.3">
      <c r="B48" s="194" t="s">
        <v>581</v>
      </c>
      <c r="C48" s="118" t="s">
        <v>47</v>
      </c>
      <c r="D48" s="160" t="s">
        <v>148</v>
      </c>
      <c r="E48" s="118">
        <v>16</v>
      </c>
      <c r="F48" s="148" t="s">
        <v>326</v>
      </c>
    </row>
    <row r="49" spans="2:6" ht="66.75" customHeight="1" thickTop="1" thickBot="1" x14ac:dyDescent="0.3">
      <c r="B49" s="305" t="s">
        <v>598</v>
      </c>
      <c r="C49" s="118" t="s">
        <v>133</v>
      </c>
      <c r="D49" s="179" t="s">
        <v>631</v>
      </c>
      <c r="E49" s="52">
        <v>16</v>
      </c>
      <c r="F49" s="148" t="s">
        <v>634</v>
      </c>
    </row>
    <row r="50" spans="2:6" ht="87" thickTop="1" thickBot="1" x14ac:dyDescent="0.3">
      <c r="B50" s="305"/>
      <c r="C50" s="118" t="s">
        <v>93</v>
      </c>
      <c r="D50" s="179" t="s">
        <v>165</v>
      </c>
      <c r="E50" s="52">
        <v>15</v>
      </c>
      <c r="F50" s="148" t="s">
        <v>634</v>
      </c>
    </row>
    <row r="51" spans="2:6" ht="44.25" thickTop="1" thickBot="1" x14ac:dyDescent="0.3">
      <c r="B51" s="194" t="s">
        <v>644</v>
      </c>
      <c r="C51" s="118" t="s">
        <v>122</v>
      </c>
      <c r="D51" s="179" t="s">
        <v>174</v>
      </c>
      <c r="E51" s="52">
        <v>13</v>
      </c>
      <c r="F51" s="148" t="s">
        <v>300</v>
      </c>
    </row>
    <row r="52" spans="2:6" ht="44.25" thickTop="1" thickBot="1" x14ac:dyDescent="0.3">
      <c r="B52" s="194" t="s">
        <v>665</v>
      </c>
      <c r="C52" s="118" t="s">
        <v>93</v>
      </c>
      <c r="D52" s="56" t="s">
        <v>671</v>
      </c>
      <c r="E52" s="52">
        <v>7</v>
      </c>
      <c r="F52" s="148" t="s">
        <v>324</v>
      </c>
    </row>
  </sheetData>
  <mergeCells count="79">
    <mergeCell ref="AA5:AB5"/>
    <mergeCell ref="AA4:AB4"/>
    <mergeCell ref="AA3:AB3"/>
    <mergeCell ref="W5:X5"/>
    <mergeCell ref="W4:X4"/>
    <mergeCell ref="W3:X3"/>
    <mergeCell ref="Y5:Z5"/>
    <mergeCell ref="Y4:Z4"/>
    <mergeCell ref="Y3:Z3"/>
    <mergeCell ref="S5:T5"/>
    <mergeCell ref="S4:T4"/>
    <mergeCell ref="S3:V3"/>
    <mergeCell ref="U5:V5"/>
    <mergeCell ref="U4:V4"/>
    <mergeCell ref="B44:B45"/>
    <mergeCell ref="B38:B41"/>
    <mergeCell ref="B34:F34"/>
    <mergeCell ref="O5:P5"/>
    <mergeCell ref="O4:P4"/>
    <mergeCell ref="C7:D7"/>
    <mergeCell ref="C8:D8"/>
    <mergeCell ref="C9:D9"/>
    <mergeCell ref="C10:D10"/>
    <mergeCell ref="C11:D11"/>
    <mergeCell ref="C12:D12"/>
    <mergeCell ref="C13:D13"/>
    <mergeCell ref="C14:D14"/>
    <mergeCell ref="C15:D15"/>
    <mergeCell ref="C16:D16"/>
    <mergeCell ref="C17:D17"/>
    <mergeCell ref="O3:P3"/>
    <mergeCell ref="Q5:R5"/>
    <mergeCell ref="Q4:R4"/>
    <mergeCell ref="Q3:R3"/>
    <mergeCell ref="I5:J5"/>
    <mergeCell ref="I4:J4"/>
    <mergeCell ref="K5:L5"/>
    <mergeCell ref="K4:L4"/>
    <mergeCell ref="M5:N5"/>
    <mergeCell ref="M4:N4"/>
    <mergeCell ref="B30:C30"/>
    <mergeCell ref="C18:D18"/>
    <mergeCell ref="D30:F30"/>
    <mergeCell ref="C19:D19"/>
    <mergeCell ref="C20:D20"/>
    <mergeCell ref="C21:D21"/>
    <mergeCell ref="C22:D22"/>
    <mergeCell ref="C23:D23"/>
    <mergeCell ref="C24:D24"/>
    <mergeCell ref="B1:H1"/>
    <mergeCell ref="C25:D25"/>
    <mergeCell ref="B27:F27"/>
    <mergeCell ref="B28:F28"/>
    <mergeCell ref="B29:F29"/>
    <mergeCell ref="B3:F3"/>
    <mergeCell ref="G5:H5"/>
    <mergeCell ref="G3:N3"/>
    <mergeCell ref="C4:F4"/>
    <mergeCell ref="G4:H4"/>
    <mergeCell ref="B5:B6"/>
    <mergeCell ref="C5:D5"/>
    <mergeCell ref="E5:F5"/>
    <mergeCell ref="C6:D6"/>
    <mergeCell ref="B49:B50"/>
    <mergeCell ref="AG5:AH5"/>
    <mergeCell ref="AG4:AH4"/>
    <mergeCell ref="AG3:AH3"/>
    <mergeCell ref="AI5:AJ5"/>
    <mergeCell ref="AI4:AJ4"/>
    <mergeCell ref="AI3:AJ3"/>
    <mergeCell ref="AC5:AD5"/>
    <mergeCell ref="AC4:AD4"/>
    <mergeCell ref="AC3:AF3"/>
    <mergeCell ref="AE5:AF5"/>
    <mergeCell ref="AE4:AF4"/>
    <mergeCell ref="B31:C31"/>
    <mergeCell ref="D31:F31"/>
    <mergeCell ref="B32:C32"/>
    <mergeCell ref="D32:F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B34"/>
  <sheetViews>
    <sheetView topLeftCell="A30" zoomScale="80" zoomScaleNormal="80" workbookViewId="0">
      <selection activeCell="AB35" sqref="AB35"/>
    </sheetView>
  </sheetViews>
  <sheetFormatPr baseColWidth="10" defaultRowHeight="15" x14ac:dyDescent="0.25"/>
  <cols>
    <col min="1" max="1" width="14.7109375" bestFit="1" customWidth="1"/>
    <col min="2" max="2" width="3.42578125" bestFit="1" customWidth="1"/>
    <col min="3" max="3" width="22.28515625" customWidth="1"/>
    <col min="4" max="4" width="3.85546875" bestFit="1" customWidth="1"/>
    <col min="5" max="5" width="39.5703125" customWidth="1"/>
    <col min="9" max="9" width="14.5703125" customWidth="1"/>
    <col min="10" max="10" width="12.85546875" customWidth="1"/>
    <col min="11" max="11" width="14.5703125" bestFit="1" customWidth="1"/>
    <col min="13" max="13" width="12.7109375" customWidth="1"/>
    <col min="14" max="14" width="13.5703125" customWidth="1"/>
    <col min="15" max="15" width="13.42578125" bestFit="1" customWidth="1"/>
    <col min="16" max="16" width="12.5703125" customWidth="1"/>
    <col min="17" max="17" width="19.140625" bestFit="1" customWidth="1"/>
    <col min="18" max="18" width="19.28515625" customWidth="1"/>
    <col min="19" max="19" width="13.140625" bestFit="1" customWidth="1"/>
    <col min="20" max="20" width="14.5703125" bestFit="1" customWidth="1"/>
    <col min="23" max="23" width="12.85546875" customWidth="1"/>
    <col min="24" max="24" width="16.5703125" customWidth="1"/>
    <col min="28" max="28" width="12.85546875" customWidth="1"/>
  </cols>
  <sheetData>
    <row r="2" spans="1:28" ht="78.75" x14ac:dyDescent="0.25">
      <c r="B2" s="38"/>
      <c r="C2" s="38"/>
      <c r="D2" s="42"/>
      <c r="E2" s="38"/>
      <c r="F2" s="392" t="s">
        <v>328</v>
      </c>
      <c r="G2" s="393"/>
      <c r="H2" s="393"/>
      <c r="I2" s="393"/>
      <c r="J2" s="393"/>
      <c r="K2" s="393"/>
      <c r="L2" s="393"/>
      <c r="M2" s="393"/>
      <c r="N2" s="393"/>
      <c r="O2" s="393"/>
      <c r="P2" s="393"/>
      <c r="Q2" s="393"/>
      <c r="R2" s="393"/>
      <c r="S2" s="393"/>
      <c r="T2" s="393"/>
      <c r="U2" s="393"/>
      <c r="V2" s="393"/>
      <c r="W2" s="394"/>
      <c r="X2" s="70" t="s">
        <v>329</v>
      </c>
      <c r="Y2" s="395" t="s">
        <v>330</v>
      </c>
      <c r="Z2" s="395"/>
      <c r="AA2" s="396" t="s">
        <v>331</v>
      </c>
      <c r="AB2" s="396"/>
    </row>
    <row r="3" spans="1:28" ht="14.25" customHeight="1" x14ac:dyDescent="0.25">
      <c r="A3" s="398" t="s">
        <v>372</v>
      </c>
      <c r="B3" s="397" t="s">
        <v>332</v>
      </c>
      <c r="C3" s="398" t="s">
        <v>291</v>
      </c>
      <c r="D3" s="397" t="s">
        <v>333</v>
      </c>
      <c r="E3" s="397" t="s">
        <v>334</v>
      </c>
      <c r="F3" s="401" t="s">
        <v>335</v>
      </c>
      <c r="G3" s="401"/>
      <c r="H3" s="401"/>
      <c r="I3" s="401"/>
      <c r="J3" s="402" t="s">
        <v>336</v>
      </c>
      <c r="K3" s="403"/>
      <c r="L3" s="404" t="s">
        <v>337</v>
      </c>
      <c r="M3" s="405"/>
      <c r="N3" s="406"/>
      <c r="O3" s="407" t="s">
        <v>338</v>
      </c>
      <c r="P3" s="407"/>
      <c r="Q3" s="408" t="s">
        <v>339</v>
      </c>
      <c r="R3" s="408"/>
      <c r="S3" s="409" t="s">
        <v>340</v>
      </c>
      <c r="T3" s="409"/>
      <c r="U3" s="410"/>
      <c r="V3" s="411" t="s">
        <v>319</v>
      </c>
      <c r="W3" s="411" t="s">
        <v>341</v>
      </c>
      <c r="X3" s="390" t="s">
        <v>342</v>
      </c>
      <c r="Y3" s="390" t="s">
        <v>343</v>
      </c>
      <c r="Z3" s="390"/>
      <c r="AA3" s="416" t="s">
        <v>344</v>
      </c>
      <c r="AB3" s="390" t="s">
        <v>345</v>
      </c>
    </row>
    <row r="4" spans="1:28" ht="90.75" customHeight="1" x14ac:dyDescent="0.25">
      <c r="A4" s="398"/>
      <c r="B4" s="397"/>
      <c r="C4" s="398"/>
      <c r="D4" s="397"/>
      <c r="E4" s="397"/>
      <c r="F4" s="417" t="s">
        <v>346</v>
      </c>
      <c r="G4" s="418"/>
      <c r="H4" s="418" t="s">
        <v>347</v>
      </c>
      <c r="I4" s="418"/>
      <c r="J4" s="419" t="s">
        <v>348</v>
      </c>
      <c r="K4" s="418"/>
      <c r="L4" s="420" t="s">
        <v>349</v>
      </c>
      <c r="M4" s="420"/>
      <c r="N4" s="418"/>
      <c r="O4" s="420" t="s">
        <v>350</v>
      </c>
      <c r="P4" s="418"/>
      <c r="Q4" s="420" t="s">
        <v>351</v>
      </c>
      <c r="R4" s="418"/>
      <c r="S4" s="420" t="s">
        <v>352</v>
      </c>
      <c r="T4" s="420"/>
      <c r="U4" s="421"/>
      <c r="V4" s="390"/>
      <c r="W4" s="390"/>
      <c r="X4" s="391"/>
      <c r="Y4" s="71">
        <v>100</v>
      </c>
      <c r="Z4" s="71" t="s">
        <v>119</v>
      </c>
      <c r="AA4" s="416"/>
      <c r="AB4" s="390"/>
    </row>
    <row r="5" spans="1:28" ht="33.75" x14ac:dyDescent="0.25">
      <c r="A5" s="399"/>
      <c r="B5" s="397"/>
      <c r="C5" s="399"/>
      <c r="D5" s="397"/>
      <c r="E5" s="397"/>
      <c r="F5" s="72" t="s">
        <v>353</v>
      </c>
      <c r="G5" s="74" t="s">
        <v>354</v>
      </c>
      <c r="H5" s="73" t="s">
        <v>355</v>
      </c>
      <c r="I5" s="74" t="s">
        <v>356</v>
      </c>
      <c r="J5" s="72" t="s">
        <v>357</v>
      </c>
      <c r="K5" s="73" t="s">
        <v>358</v>
      </c>
      <c r="L5" s="74" t="s">
        <v>359</v>
      </c>
      <c r="M5" s="74" t="s">
        <v>360</v>
      </c>
      <c r="N5" s="74" t="s">
        <v>361</v>
      </c>
      <c r="O5" s="73" t="s">
        <v>362</v>
      </c>
      <c r="P5" s="74" t="s">
        <v>363</v>
      </c>
      <c r="Q5" s="74" t="s">
        <v>364</v>
      </c>
      <c r="R5" s="74" t="s">
        <v>365</v>
      </c>
      <c r="S5" s="73" t="s">
        <v>366</v>
      </c>
      <c r="T5" s="73" t="s">
        <v>367</v>
      </c>
      <c r="U5" s="75" t="s">
        <v>368</v>
      </c>
      <c r="V5" s="390"/>
      <c r="W5" s="390"/>
      <c r="X5" s="391"/>
      <c r="Y5" s="71">
        <v>50</v>
      </c>
      <c r="Z5" s="71" t="s">
        <v>68</v>
      </c>
      <c r="AA5" s="416"/>
      <c r="AB5" s="390"/>
    </row>
    <row r="6" spans="1:28" x14ac:dyDescent="0.25">
      <c r="A6" s="399"/>
      <c r="B6" s="397"/>
      <c r="C6" s="399"/>
      <c r="D6" s="397"/>
      <c r="E6" s="400"/>
      <c r="F6" s="76">
        <v>15</v>
      </c>
      <c r="G6" s="76">
        <v>0</v>
      </c>
      <c r="H6" s="76">
        <v>15</v>
      </c>
      <c r="I6" s="76">
        <v>0</v>
      </c>
      <c r="J6" s="76">
        <v>15</v>
      </c>
      <c r="K6" s="76">
        <v>0</v>
      </c>
      <c r="L6" s="76">
        <v>15</v>
      </c>
      <c r="M6" s="76">
        <v>10</v>
      </c>
      <c r="N6" s="76">
        <v>0</v>
      </c>
      <c r="O6" s="76">
        <v>15</v>
      </c>
      <c r="P6" s="76">
        <v>0</v>
      </c>
      <c r="Q6" s="76">
        <v>15</v>
      </c>
      <c r="R6" s="76">
        <v>0</v>
      </c>
      <c r="S6" s="76">
        <v>10</v>
      </c>
      <c r="T6" s="76">
        <v>5</v>
      </c>
      <c r="U6" s="77">
        <v>0</v>
      </c>
      <c r="V6" s="390"/>
      <c r="W6" s="390"/>
      <c r="X6" s="391"/>
      <c r="Y6" s="71">
        <v>0</v>
      </c>
      <c r="Z6" s="71" t="s">
        <v>78</v>
      </c>
      <c r="AA6" s="411"/>
      <c r="AB6" s="390"/>
    </row>
    <row r="7" spans="1:28" ht="141.75" customHeight="1" x14ac:dyDescent="0.25">
      <c r="A7" s="414" t="s">
        <v>369</v>
      </c>
      <c r="B7" s="412" t="s">
        <v>31</v>
      </c>
      <c r="C7" s="413" t="s">
        <v>32</v>
      </c>
      <c r="D7" s="81">
        <v>1</v>
      </c>
      <c r="E7" s="82" t="s">
        <v>370</v>
      </c>
      <c r="F7" s="81">
        <v>15</v>
      </c>
      <c r="G7" s="81"/>
      <c r="H7" s="81">
        <v>15</v>
      </c>
      <c r="I7" s="81"/>
      <c r="J7" s="81">
        <v>15</v>
      </c>
      <c r="K7" s="81"/>
      <c r="L7" s="81">
        <v>15</v>
      </c>
      <c r="M7" s="81"/>
      <c r="N7" s="81"/>
      <c r="O7" s="81">
        <v>15</v>
      </c>
      <c r="P7" s="81"/>
      <c r="Q7" s="81">
        <v>15</v>
      </c>
      <c r="R7" s="81"/>
      <c r="S7" s="81">
        <v>10</v>
      </c>
      <c r="T7" s="81"/>
      <c r="U7" s="81"/>
      <c r="V7" s="81">
        <f t="shared" ref="V7:V16" si="0">SUM(F7:U7)</f>
        <v>100</v>
      </c>
      <c r="W7" s="81" t="s">
        <v>40</v>
      </c>
      <c r="X7" s="81" t="s">
        <v>40</v>
      </c>
      <c r="Y7" s="81">
        <v>100</v>
      </c>
      <c r="Z7" s="81" t="s">
        <v>40</v>
      </c>
      <c r="AA7" s="374">
        <f>AVERAGE(Y7:Y8)</f>
        <v>100</v>
      </c>
      <c r="AB7" s="374" t="s">
        <v>40</v>
      </c>
    </row>
    <row r="8" spans="1:28" ht="124.5" customHeight="1" x14ac:dyDescent="0.25">
      <c r="A8" s="415"/>
      <c r="B8" s="412"/>
      <c r="C8" s="413"/>
      <c r="D8" s="81">
        <v>2</v>
      </c>
      <c r="E8" s="83" t="s">
        <v>371</v>
      </c>
      <c r="F8" s="81">
        <v>15</v>
      </c>
      <c r="G8" s="81"/>
      <c r="H8" s="81">
        <v>15</v>
      </c>
      <c r="I8" s="81"/>
      <c r="J8" s="81">
        <v>15</v>
      </c>
      <c r="K8" s="81"/>
      <c r="L8" s="81">
        <v>15</v>
      </c>
      <c r="M8" s="81"/>
      <c r="N8" s="81"/>
      <c r="O8" s="81">
        <v>15</v>
      </c>
      <c r="P8" s="81"/>
      <c r="Q8" s="81">
        <v>15</v>
      </c>
      <c r="R8" s="81"/>
      <c r="S8" s="81">
        <v>10</v>
      </c>
      <c r="T8" s="81"/>
      <c r="U8" s="195"/>
      <c r="V8" s="81">
        <f t="shared" si="0"/>
        <v>100</v>
      </c>
      <c r="W8" s="81" t="s">
        <v>40</v>
      </c>
      <c r="X8" s="81" t="s">
        <v>40</v>
      </c>
      <c r="Y8" s="195">
        <v>100</v>
      </c>
      <c r="Z8" s="81" t="s">
        <v>40</v>
      </c>
      <c r="AA8" s="376"/>
      <c r="AB8" s="376"/>
    </row>
    <row r="9" spans="1:28" ht="164.25" customHeight="1" x14ac:dyDescent="0.25">
      <c r="A9" s="422" t="s">
        <v>410</v>
      </c>
      <c r="B9" s="374" t="s">
        <v>47</v>
      </c>
      <c r="C9" s="377" t="s">
        <v>48</v>
      </c>
      <c r="D9" s="128">
        <v>1</v>
      </c>
      <c r="E9" s="129" t="s">
        <v>450</v>
      </c>
      <c r="F9" s="130">
        <v>15</v>
      </c>
      <c r="G9" s="197"/>
      <c r="H9" s="130">
        <v>15</v>
      </c>
      <c r="I9" s="197"/>
      <c r="J9" s="131">
        <v>15</v>
      </c>
      <c r="K9" s="197"/>
      <c r="L9" s="131"/>
      <c r="M9" s="131">
        <v>15</v>
      </c>
      <c r="N9" s="197"/>
      <c r="O9" s="131">
        <v>15</v>
      </c>
      <c r="P9" s="197"/>
      <c r="Q9" s="131">
        <v>15</v>
      </c>
      <c r="R9" s="197"/>
      <c r="S9" s="131">
        <v>10</v>
      </c>
      <c r="T9" s="131"/>
      <c r="U9" s="198"/>
      <c r="V9" s="132">
        <f t="shared" si="0"/>
        <v>100</v>
      </c>
      <c r="W9" s="133" t="s">
        <v>40</v>
      </c>
      <c r="X9" s="133" t="s">
        <v>40</v>
      </c>
      <c r="Y9" s="133">
        <v>100</v>
      </c>
      <c r="Z9" s="133" t="s">
        <v>119</v>
      </c>
      <c r="AA9" s="389">
        <f t="shared" ref="AA9" si="1">AVERAGE(Y9:Y10)</f>
        <v>100</v>
      </c>
      <c r="AB9" s="383" t="s">
        <v>40</v>
      </c>
    </row>
    <row r="10" spans="1:28" ht="131.25" customHeight="1" x14ac:dyDescent="0.25">
      <c r="A10" s="423"/>
      <c r="B10" s="376"/>
      <c r="C10" s="379"/>
      <c r="D10" s="128">
        <v>2</v>
      </c>
      <c r="E10" s="129" t="s">
        <v>451</v>
      </c>
      <c r="F10" s="130">
        <v>15</v>
      </c>
      <c r="G10" s="197"/>
      <c r="H10" s="130">
        <v>15</v>
      </c>
      <c r="I10" s="197"/>
      <c r="J10" s="131">
        <v>15</v>
      </c>
      <c r="K10" s="197"/>
      <c r="L10" s="131"/>
      <c r="M10" s="131">
        <v>15</v>
      </c>
      <c r="N10" s="197"/>
      <c r="O10" s="131">
        <v>15</v>
      </c>
      <c r="P10" s="197"/>
      <c r="Q10" s="131">
        <v>15</v>
      </c>
      <c r="R10" s="197"/>
      <c r="S10" s="131">
        <v>10</v>
      </c>
      <c r="T10" s="131"/>
      <c r="U10" s="198"/>
      <c r="V10" s="132">
        <f t="shared" si="0"/>
        <v>100</v>
      </c>
      <c r="W10" s="133" t="s">
        <v>40</v>
      </c>
      <c r="X10" s="133" t="s">
        <v>40</v>
      </c>
      <c r="Y10" s="133">
        <v>100</v>
      </c>
      <c r="Z10" s="133" t="s">
        <v>119</v>
      </c>
      <c r="AA10" s="389"/>
      <c r="AB10" s="385"/>
    </row>
    <row r="11" spans="1:28" ht="129.75" customHeight="1" x14ac:dyDescent="0.25">
      <c r="A11" s="423"/>
      <c r="B11" s="374" t="s">
        <v>57</v>
      </c>
      <c r="C11" s="377" t="s">
        <v>58</v>
      </c>
      <c r="D11" s="128">
        <v>1</v>
      </c>
      <c r="E11" s="129" t="s">
        <v>452</v>
      </c>
      <c r="F11" s="130">
        <v>15</v>
      </c>
      <c r="G11" s="197"/>
      <c r="H11" s="130">
        <v>15</v>
      </c>
      <c r="I11" s="197"/>
      <c r="J11" s="131">
        <v>15</v>
      </c>
      <c r="K11" s="197"/>
      <c r="L11" s="131"/>
      <c r="M11" s="131">
        <v>15</v>
      </c>
      <c r="N11" s="197"/>
      <c r="O11" s="131">
        <v>15</v>
      </c>
      <c r="P11" s="197"/>
      <c r="Q11" s="131">
        <v>15</v>
      </c>
      <c r="R11" s="197"/>
      <c r="S11" s="131">
        <v>10</v>
      </c>
      <c r="T11" s="131"/>
      <c r="U11" s="198"/>
      <c r="V11" s="132">
        <f t="shared" si="0"/>
        <v>100</v>
      </c>
      <c r="W11" s="133" t="s">
        <v>40</v>
      </c>
      <c r="X11" s="133" t="s">
        <v>40</v>
      </c>
      <c r="Y11" s="133">
        <v>100</v>
      </c>
      <c r="Z11" s="133" t="s">
        <v>119</v>
      </c>
      <c r="AA11" s="389">
        <f t="shared" ref="AA11" si="2">AVERAGE(Y11:Y12)</f>
        <v>100</v>
      </c>
      <c r="AB11" s="383" t="s">
        <v>40</v>
      </c>
    </row>
    <row r="12" spans="1:28" ht="171.75" customHeight="1" x14ac:dyDescent="0.25">
      <c r="A12" s="423"/>
      <c r="B12" s="376"/>
      <c r="C12" s="379"/>
      <c r="D12" s="128">
        <v>2</v>
      </c>
      <c r="E12" s="135" t="s">
        <v>453</v>
      </c>
      <c r="F12" s="130">
        <v>15</v>
      </c>
      <c r="G12" s="197"/>
      <c r="H12" s="130">
        <v>15</v>
      </c>
      <c r="I12" s="197"/>
      <c r="J12" s="131">
        <v>15</v>
      </c>
      <c r="K12" s="197"/>
      <c r="L12" s="131"/>
      <c r="M12" s="131">
        <v>15</v>
      </c>
      <c r="N12" s="197"/>
      <c r="O12" s="131">
        <v>15</v>
      </c>
      <c r="P12" s="197"/>
      <c r="Q12" s="131">
        <v>15</v>
      </c>
      <c r="R12" s="197"/>
      <c r="S12" s="131">
        <v>10</v>
      </c>
      <c r="T12" s="131"/>
      <c r="U12" s="198"/>
      <c r="V12" s="132">
        <f t="shared" si="0"/>
        <v>100</v>
      </c>
      <c r="W12" s="133" t="s">
        <v>40</v>
      </c>
      <c r="X12" s="133" t="s">
        <v>40</v>
      </c>
      <c r="Y12" s="133">
        <v>100</v>
      </c>
      <c r="Z12" s="133" t="s">
        <v>119</v>
      </c>
      <c r="AA12" s="389"/>
      <c r="AB12" s="385"/>
    </row>
    <row r="13" spans="1:28" ht="153" customHeight="1" x14ac:dyDescent="0.25">
      <c r="A13" s="423"/>
      <c r="B13" s="374" t="s">
        <v>63</v>
      </c>
      <c r="C13" s="377" t="s">
        <v>64</v>
      </c>
      <c r="D13" s="128">
        <v>1</v>
      </c>
      <c r="E13" s="129" t="s">
        <v>454</v>
      </c>
      <c r="F13" s="130">
        <v>15</v>
      </c>
      <c r="G13" s="197"/>
      <c r="H13" s="130">
        <v>15</v>
      </c>
      <c r="I13" s="197"/>
      <c r="J13" s="131">
        <v>15</v>
      </c>
      <c r="K13" s="197"/>
      <c r="L13" s="131"/>
      <c r="M13" s="131">
        <v>15</v>
      </c>
      <c r="N13" s="197"/>
      <c r="O13" s="131">
        <v>15</v>
      </c>
      <c r="P13" s="197"/>
      <c r="Q13" s="131">
        <v>15</v>
      </c>
      <c r="R13" s="197"/>
      <c r="S13" s="131">
        <v>10</v>
      </c>
      <c r="T13" s="131"/>
      <c r="U13" s="198"/>
      <c r="V13" s="132">
        <f t="shared" si="0"/>
        <v>100</v>
      </c>
      <c r="W13" s="133" t="s">
        <v>40</v>
      </c>
      <c r="X13" s="133" t="s">
        <v>68</v>
      </c>
      <c r="Y13" s="133">
        <v>50</v>
      </c>
      <c r="Z13" s="133" t="s">
        <v>68</v>
      </c>
      <c r="AA13" s="389">
        <f t="shared" ref="AA13" si="3">AVERAGE(Y13:Y14)</f>
        <v>75</v>
      </c>
      <c r="AB13" s="383" t="s">
        <v>68</v>
      </c>
    </row>
    <row r="14" spans="1:28" ht="141" customHeight="1" x14ac:dyDescent="0.25">
      <c r="A14" s="423"/>
      <c r="B14" s="376"/>
      <c r="C14" s="379"/>
      <c r="D14" s="128">
        <v>2</v>
      </c>
      <c r="E14" s="129" t="s">
        <v>455</v>
      </c>
      <c r="F14" s="130">
        <v>15</v>
      </c>
      <c r="G14" s="197"/>
      <c r="H14" s="130">
        <v>15</v>
      </c>
      <c r="I14" s="197"/>
      <c r="J14" s="131">
        <v>15</v>
      </c>
      <c r="K14" s="197"/>
      <c r="L14" s="131"/>
      <c r="M14" s="131">
        <v>15</v>
      </c>
      <c r="N14" s="197"/>
      <c r="O14" s="131">
        <v>15</v>
      </c>
      <c r="P14" s="197"/>
      <c r="Q14" s="131">
        <v>15</v>
      </c>
      <c r="R14" s="197"/>
      <c r="S14" s="131">
        <v>10</v>
      </c>
      <c r="T14" s="131"/>
      <c r="U14" s="198"/>
      <c r="V14" s="132">
        <f t="shared" si="0"/>
        <v>100</v>
      </c>
      <c r="W14" s="133" t="s">
        <v>40</v>
      </c>
      <c r="X14" s="133" t="s">
        <v>40</v>
      </c>
      <c r="Y14" s="133">
        <v>100</v>
      </c>
      <c r="Z14" s="133" t="s">
        <v>119</v>
      </c>
      <c r="AA14" s="389"/>
      <c r="AB14" s="385"/>
    </row>
    <row r="15" spans="1:28" ht="157.5" x14ac:dyDescent="0.25">
      <c r="A15" s="423"/>
      <c r="B15" s="374" t="s">
        <v>31</v>
      </c>
      <c r="C15" s="377" t="s">
        <v>74</v>
      </c>
      <c r="D15" s="128">
        <v>1</v>
      </c>
      <c r="E15" s="129" t="s">
        <v>456</v>
      </c>
      <c r="F15" s="130">
        <v>15</v>
      </c>
      <c r="G15" s="197"/>
      <c r="H15" s="130">
        <v>15</v>
      </c>
      <c r="I15" s="197"/>
      <c r="J15" s="131">
        <v>15</v>
      </c>
      <c r="K15" s="197"/>
      <c r="L15" s="131"/>
      <c r="M15" s="131">
        <v>15</v>
      </c>
      <c r="N15" s="197"/>
      <c r="O15" s="131">
        <v>15</v>
      </c>
      <c r="P15" s="197"/>
      <c r="Q15" s="131">
        <v>15</v>
      </c>
      <c r="R15" s="197"/>
      <c r="S15" s="131">
        <v>10</v>
      </c>
      <c r="T15" s="131"/>
      <c r="U15" s="198"/>
      <c r="V15" s="132">
        <f t="shared" si="0"/>
        <v>100</v>
      </c>
      <c r="W15" s="133" t="s">
        <v>40</v>
      </c>
      <c r="X15" s="133" t="s">
        <v>78</v>
      </c>
      <c r="Y15" s="133">
        <v>0</v>
      </c>
      <c r="Z15" s="133" t="s">
        <v>78</v>
      </c>
      <c r="AA15" s="389">
        <f t="shared" ref="AA15" si="4">AVERAGE(Y15:Y16)</f>
        <v>50</v>
      </c>
      <c r="AB15" s="383" t="s">
        <v>68</v>
      </c>
    </row>
    <row r="16" spans="1:28" ht="159" customHeight="1" x14ac:dyDescent="0.25">
      <c r="A16" s="423"/>
      <c r="B16" s="376"/>
      <c r="C16" s="379"/>
      <c r="D16" s="128">
        <v>2</v>
      </c>
      <c r="E16" s="135" t="s">
        <v>457</v>
      </c>
      <c r="F16" s="130">
        <v>15</v>
      </c>
      <c r="G16" s="197"/>
      <c r="H16" s="130">
        <v>15</v>
      </c>
      <c r="I16" s="197"/>
      <c r="J16" s="131">
        <v>15</v>
      </c>
      <c r="K16" s="197"/>
      <c r="L16" s="131"/>
      <c r="M16" s="131">
        <v>15</v>
      </c>
      <c r="N16" s="197"/>
      <c r="O16" s="131">
        <v>15</v>
      </c>
      <c r="P16" s="197"/>
      <c r="Q16" s="131">
        <v>15</v>
      </c>
      <c r="R16" s="197"/>
      <c r="S16" s="131">
        <v>10</v>
      </c>
      <c r="T16" s="131"/>
      <c r="U16" s="198"/>
      <c r="V16" s="132">
        <f t="shared" si="0"/>
        <v>100</v>
      </c>
      <c r="W16" s="133" t="s">
        <v>40</v>
      </c>
      <c r="X16" s="133" t="s">
        <v>40</v>
      </c>
      <c r="Y16" s="133">
        <v>100</v>
      </c>
      <c r="Z16" s="133" t="s">
        <v>119</v>
      </c>
      <c r="AA16" s="389"/>
      <c r="AB16" s="385"/>
    </row>
    <row r="17" spans="1:28" s="152" customFormat="1" ht="172.5" customHeight="1" x14ac:dyDescent="0.25">
      <c r="A17" s="154" t="s">
        <v>466</v>
      </c>
      <c r="B17" s="149" t="s">
        <v>47</v>
      </c>
      <c r="C17" s="151" t="s">
        <v>476</v>
      </c>
      <c r="D17" s="149">
        <v>1</v>
      </c>
      <c r="E17" s="155" t="s">
        <v>478</v>
      </c>
      <c r="F17" s="149">
        <v>15</v>
      </c>
      <c r="G17" s="149"/>
      <c r="H17" s="149">
        <v>15</v>
      </c>
      <c r="I17" s="149"/>
      <c r="J17" s="149">
        <v>15</v>
      </c>
      <c r="K17" s="149"/>
      <c r="L17" s="149">
        <v>15</v>
      </c>
      <c r="M17" s="149"/>
      <c r="N17" s="149"/>
      <c r="O17" s="149">
        <v>15</v>
      </c>
      <c r="P17" s="149"/>
      <c r="Q17" s="149">
        <v>15</v>
      </c>
      <c r="R17" s="149"/>
      <c r="S17" s="149"/>
      <c r="T17" s="149">
        <v>5</v>
      </c>
      <c r="U17" s="149"/>
      <c r="V17" s="149">
        <f t="shared" ref="V17" si="5">SUM(F17:T17)</f>
        <v>95</v>
      </c>
      <c r="W17" s="149" t="s">
        <v>68</v>
      </c>
      <c r="X17" s="149" t="s">
        <v>40</v>
      </c>
      <c r="Y17" s="149">
        <v>50</v>
      </c>
      <c r="Z17" s="149" t="s">
        <v>68</v>
      </c>
      <c r="AA17" s="149">
        <f>AVERAGE(Y17:Y17)</f>
        <v>50</v>
      </c>
      <c r="AB17" s="149" t="s">
        <v>68</v>
      </c>
    </row>
    <row r="18" spans="1:28" s="150" customFormat="1" ht="163.5" customHeight="1" x14ac:dyDescent="0.2">
      <c r="A18" s="303" t="s">
        <v>490</v>
      </c>
      <c r="B18" s="374" t="s">
        <v>93</v>
      </c>
      <c r="C18" s="424" t="s">
        <v>94</v>
      </c>
      <c r="D18" s="161">
        <v>1</v>
      </c>
      <c r="E18" s="82" t="s">
        <v>503</v>
      </c>
      <c r="F18" s="81">
        <v>15</v>
      </c>
      <c r="G18" s="81"/>
      <c r="H18" s="81">
        <v>15</v>
      </c>
      <c r="I18" s="81"/>
      <c r="J18" s="81">
        <v>15</v>
      </c>
      <c r="K18" s="81"/>
      <c r="L18" s="81"/>
      <c r="M18" s="81">
        <v>10</v>
      </c>
      <c r="N18" s="81"/>
      <c r="O18" s="81">
        <v>15</v>
      </c>
      <c r="P18" s="81"/>
      <c r="Q18" s="81">
        <v>15</v>
      </c>
      <c r="R18" s="81"/>
      <c r="S18" s="81">
        <v>10</v>
      </c>
      <c r="T18" s="81"/>
      <c r="U18" s="195"/>
      <c r="V18" s="132">
        <f t="shared" ref="V18:V22" si="6">SUM(F18:U18)</f>
        <v>95</v>
      </c>
      <c r="W18" s="132" t="s">
        <v>68</v>
      </c>
      <c r="X18" s="132" t="s">
        <v>40</v>
      </c>
      <c r="Y18" s="132">
        <v>50</v>
      </c>
      <c r="Z18" s="132" t="s">
        <v>68</v>
      </c>
      <c r="AA18" s="383">
        <f>AVERAGE(Y18:Y19)</f>
        <v>50</v>
      </c>
      <c r="AB18" s="383" t="s">
        <v>68</v>
      </c>
    </row>
    <row r="19" spans="1:28" s="150" customFormat="1" ht="161.25" customHeight="1" x14ac:dyDescent="0.2">
      <c r="A19" s="303"/>
      <c r="B19" s="376"/>
      <c r="C19" s="425"/>
      <c r="D19" s="161">
        <v>2</v>
      </c>
      <c r="E19" s="82" t="s">
        <v>504</v>
      </c>
      <c r="F19" s="81">
        <v>15</v>
      </c>
      <c r="G19" s="81"/>
      <c r="H19" s="81">
        <v>15</v>
      </c>
      <c r="I19" s="81"/>
      <c r="J19" s="81">
        <v>15</v>
      </c>
      <c r="K19" s="81"/>
      <c r="L19" s="81"/>
      <c r="M19" s="81">
        <v>10</v>
      </c>
      <c r="N19" s="81"/>
      <c r="O19" s="81">
        <v>15</v>
      </c>
      <c r="P19" s="81"/>
      <c r="Q19" s="81">
        <v>15</v>
      </c>
      <c r="R19" s="81"/>
      <c r="S19" s="81">
        <v>10</v>
      </c>
      <c r="T19" s="81"/>
      <c r="U19" s="195"/>
      <c r="V19" s="132">
        <f t="shared" si="6"/>
        <v>95</v>
      </c>
      <c r="W19" s="132" t="s">
        <v>68</v>
      </c>
      <c r="X19" s="132" t="s">
        <v>40</v>
      </c>
      <c r="Y19" s="132">
        <v>50</v>
      </c>
      <c r="Z19" s="132" t="s">
        <v>68</v>
      </c>
      <c r="AA19" s="385"/>
      <c r="AB19" s="385"/>
    </row>
    <row r="20" spans="1:28" s="150" customFormat="1" ht="90" x14ac:dyDescent="0.2">
      <c r="A20" s="303" t="s">
        <v>515</v>
      </c>
      <c r="B20" s="81" t="s">
        <v>47</v>
      </c>
      <c r="C20" s="162" t="s">
        <v>102</v>
      </c>
      <c r="D20" s="161">
        <v>1</v>
      </c>
      <c r="E20" s="153" t="s">
        <v>107</v>
      </c>
      <c r="F20" s="81">
        <v>15</v>
      </c>
      <c r="G20" s="81"/>
      <c r="H20" s="81">
        <v>15</v>
      </c>
      <c r="I20" s="81"/>
      <c r="J20" s="81">
        <v>15</v>
      </c>
      <c r="K20" s="81"/>
      <c r="L20" s="81"/>
      <c r="M20" s="81">
        <v>10</v>
      </c>
      <c r="N20" s="81"/>
      <c r="O20" s="81">
        <v>15</v>
      </c>
      <c r="P20" s="81"/>
      <c r="Q20" s="81">
        <v>15</v>
      </c>
      <c r="R20" s="81"/>
      <c r="S20" s="81">
        <v>10</v>
      </c>
      <c r="T20" s="81"/>
      <c r="U20" s="195"/>
      <c r="V20" s="132">
        <f t="shared" si="6"/>
        <v>95</v>
      </c>
      <c r="W20" s="132" t="s">
        <v>108</v>
      </c>
      <c r="X20" s="132" t="s">
        <v>119</v>
      </c>
      <c r="Y20" s="132">
        <v>50</v>
      </c>
      <c r="Z20" s="132" t="s">
        <v>68</v>
      </c>
      <c r="AA20" s="132">
        <f>AVERAGE(Y20:Y21)</f>
        <v>75</v>
      </c>
      <c r="AB20" s="132" t="s">
        <v>68</v>
      </c>
    </row>
    <row r="21" spans="1:28" s="150" customFormat="1" ht="110.25" customHeight="1" x14ac:dyDescent="0.2">
      <c r="A21" s="296"/>
      <c r="B21" s="165" t="s">
        <v>57</v>
      </c>
      <c r="C21" s="167" t="s">
        <v>526</v>
      </c>
      <c r="D21" s="161">
        <v>1</v>
      </c>
      <c r="E21" s="153" t="s">
        <v>118</v>
      </c>
      <c r="F21" s="81">
        <v>15</v>
      </c>
      <c r="G21" s="81"/>
      <c r="H21" s="81">
        <v>15</v>
      </c>
      <c r="I21" s="81"/>
      <c r="J21" s="81">
        <v>15</v>
      </c>
      <c r="K21" s="81"/>
      <c r="L21" s="81">
        <v>15</v>
      </c>
      <c r="M21" s="81"/>
      <c r="N21" s="81"/>
      <c r="O21" s="81">
        <v>15</v>
      </c>
      <c r="P21" s="81"/>
      <c r="Q21" s="81">
        <v>15</v>
      </c>
      <c r="R21" s="81"/>
      <c r="S21" s="81">
        <v>10</v>
      </c>
      <c r="T21" s="81"/>
      <c r="U21" s="195"/>
      <c r="V21" s="132">
        <f t="shared" si="6"/>
        <v>100</v>
      </c>
      <c r="W21" s="132" t="s">
        <v>119</v>
      </c>
      <c r="X21" s="132" t="s">
        <v>119</v>
      </c>
      <c r="Y21" s="132">
        <v>100</v>
      </c>
      <c r="Z21" s="132" t="s">
        <v>119</v>
      </c>
      <c r="AA21" s="166">
        <f>AVERAGE(Y21:Y21)</f>
        <v>100</v>
      </c>
      <c r="AB21" s="166" t="s">
        <v>40</v>
      </c>
    </row>
    <row r="22" spans="1:28" s="150" customFormat="1" ht="112.5" x14ac:dyDescent="0.2">
      <c r="A22" s="120" t="s">
        <v>537</v>
      </c>
      <c r="B22" s="81" t="s">
        <v>122</v>
      </c>
      <c r="C22" s="168" t="s">
        <v>123</v>
      </c>
      <c r="D22" s="161">
        <v>1</v>
      </c>
      <c r="E22" s="82" t="s">
        <v>127</v>
      </c>
      <c r="F22" s="81">
        <v>15</v>
      </c>
      <c r="G22" s="81"/>
      <c r="H22" s="81">
        <v>15</v>
      </c>
      <c r="I22" s="81"/>
      <c r="J22" s="81">
        <v>15</v>
      </c>
      <c r="K22" s="81"/>
      <c r="L22" s="81">
        <v>15</v>
      </c>
      <c r="M22" s="81"/>
      <c r="N22" s="81"/>
      <c r="O22" s="81">
        <v>15</v>
      </c>
      <c r="P22" s="81"/>
      <c r="Q22" s="81">
        <v>15</v>
      </c>
      <c r="R22" s="81"/>
      <c r="S22" s="81"/>
      <c r="T22" s="81"/>
      <c r="U22" s="81"/>
      <c r="V22" s="81">
        <f t="shared" si="6"/>
        <v>90</v>
      </c>
      <c r="W22" s="132" t="s">
        <v>40</v>
      </c>
      <c r="X22" s="132" t="s">
        <v>40</v>
      </c>
      <c r="Y22" s="132">
        <v>100</v>
      </c>
      <c r="Z22" s="169" t="s">
        <v>40</v>
      </c>
      <c r="AA22" s="81">
        <v>100</v>
      </c>
      <c r="AB22" s="81" t="s">
        <v>543</v>
      </c>
    </row>
    <row r="23" spans="1:28" s="152" customFormat="1" ht="122.25" customHeight="1" x14ac:dyDescent="0.25">
      <c r="A23" s="154" t="s">
        <v>552</v>
      </c>
      <c r="B23" s="81" t="s">
        <v>133</v>
      </c>
      <c r="C23" s="176" t="s">
        <v>134</v>
      </c>
      <c r="D23" s="175"/>
      <c r="E23" s="177" t="s">
        <v>140</v>
      </c>
      <c r="F23" s="81">
        <v>15</v>
      </c>
      <c r="G23" s="175"/>
      <c r="H23" s="81">
        <v>15</v>
      </c>
      <c r="I23" s="175"/>
      <c r="J23" s="81">
        <v>15</v>
      </c>
      <c r="K23" s="175"/>
      <c r="L23" s="81">
        <v>15</v>
      </c>
      <c r="M23" s="175"/>
      <c r="N23" s="175"/>
      <c r="O23" s="81">
        <v>15</v>
      </c>
      <c r="P23" s="175"/>
      <c r="Q23" s="81">
        <v>15</v>
      </c>
      <c r="R23" s="175"/>
      <c r="S23" s="81">
        <v>10</v>
      </c>
      <c r="T23" s="175"/>
      <c r="U23" s="175"/>
      <c r="V23" s="81">
        <v>95</v>
      </c>
      <c r="W23" s="81" t="s">
        <v>68</v>
      </c>
      <c r="X23" s="81" t="s">
        <v>68</v>
      </c>
      <c r="Y23" s="81">
        <v>50</v>
      </c>
      <c r="Z23" s="81" t="s">
        <v>68</v>
      </c>
      <c r="AA23" s="81">
        <v>50</v>
      </c>
      <c r="AB23" s="81" t="s">
        <v>68</v>
      </c>
    </row>
    <row r="24" spans="1:28" s="150" customFormat="1" ht="273.75" customHeight="1" x14ac:dyDescent="0.2">
      <c r="A24" s="120" t="s">
        <v>581</v>
      </c>
      <c r="B24" s="195" t="s">
        <v>47</v>
      </c>
      <c r="C24" s="196" t="s">
        <v>148</v>
      </c>
      <c r="D24" s="161">
        <v>1</v>
      </c>
      <c r="E24" s="153" t="s">
        <v>150</v>
      </c>
      <c r="F24" s="81">
        <v>15</v>
      </c>
      <c r="G24" s="81"/>
      <c r="H24" s="81">
        <v>15</v>
      </c>
      <c r="I24" s="81"/>
      <c r="J24" s="81">
        <v>15</v>
      </c>
      <c r="K24" s="81"/>
      <c r="L24" s="81">
        <v>15</v>
      </c>
      <c r="M24" s="81"/>
      <c r="N24" s="81"/>
      <c r="O24" s="81">
        <v>15</v>
      </c>
      <c r="P24" s="81"/>
      <c r="Q24" s="81">
        <v>15</v>
      </c>
      <c r="R24" s="81"/>
      <c r="S24" s="81">
        <v>10</v>
      </c>
      <c r="T24" s="81"/>
      <c r="U24" s="195"/>
      <c r="V24" s="132">
        <f t="shared" ref="V24" si="7">SUM(F24:U24)</f>
        <v>100</v>
      </c>
      <c r="W24" s="132" t="s">
        <v>40</v>
      </c>
      <c r="X24" s="132" t="s">
        <v>40</v>
      </c>
      <c r="Y24" s="132">
        <v>100</v>
      </c>
      <c r="Z24" s="132" t="s">
        <v>119</v>
      </c>
      <c r="AA24" s="132">
        <v>100</v>
      </c>
      <c r="AB24" s="132" t="s">
        <v>40</v>
      </c>
    </row>
    <row r="25" spans="1:28" s="150" customFormat="1" ht="96" customHeight="1" x14ac:dyDescent="0.2">
      <c r="A25" s="303" t="s">
        <v>598</v>
      </c>
      <c r="B25" s="374" t="s">
        <v>153</v>
      </c>
      <c r="C25" s="386" t="s">
        <v>154</v>
      </c>
      <c r="D25" s="161">
        <v>1</v>
      </c>
      <c r="E25" s="153" t="s">
        <v>635</v>
      </c>
      <c r="F25" s="84">
        <v>15</v>
      </c>
      <c r="G25" s="84">
        <v>0</v>
      </c>
      <c r="H25" s="84">
        <v>15</v>
      </c>
      <c r="I25" s="84">
        <v>0</v>
      </c>
      <c r="J25" s="84">
        <v>15</v>
      </c>
      <c r="K25" s="84">
        <v>0</v>
      </c>
      <c r="L25" s="84">
        <v>15</v>
      </c>
      <c r="M25" s="84">
        <v>0</v>
      </c>
      <c r="N25" s="84">
        <v>0</v>
      </c>
      <c r="O25" s="84">
        <v>15</v>
      </c>
      <c r="P25" s="84">
        <v>0</v>
      </c>
      <c r="Q25" s="84">
        <v>15</v>
      </c>
      <c r="R25" s="84">
        <v>0</v>
      </c>
      <c r="S25" s="84">
        <v>10</v>
      </c>
      <c r="T25" s="84">
        <v>0</v>
      </c>
      <c r="U25" s="206">
        <v>0</v>
      </c>
      <c r="V25" s="207">
        <v>100</v>
      </c>
      <c r="W25" s="134" t="s">
        <v>636</v>
      </c>
      <c r="X25" s="134" t="s">
        <v>636</v>
      </c>
      <c r="Y25" s="134">
        <v>100</v>
      </c>
      <c r="Z25" s="134" t="s">
        <v>119</v>
      </c>
      <c r="AA25" s="389">
        <f>AVERAGE(Y25:Y27)</f>
        <v>100</v>
      </c>
      <c r="AB25" s="383" t="s">
        <v>40</v>
      </c>
    </row>
    <row r="26" spans="1:28" s="150" customFormat="1" ht="120.75" customHeight="1" x14ac:dyDescent="0.2">
      <c r="A26" s="303"/>
      <c r="B26" s="375"/>
      <c r="C26" s="387"/>
      <c r="D26" s="161">
        <v>2</v>
      </c>
      <c r="E26" s="153" t="s">
        <v>637</v>
      </c>
      <c r="F26" s="84">
        <v>15</v>
      </c>
      <c r="G26" s="84">
        <v>0</v>
      </c>
      <c r="H26" s="84">
        <v>15</v>
      </c>
      <c r="I26" s="84">
        <v>0</v>
      </c>
      <c r="J26" s="84">
        <v>15</v>
      </c>
      <c r="K26" s="84">
        <v>0</v>
      </c>
      <c r="L26" s="84">
        <v>15</v>
      </c>
      <c r="M26" s="84">
        <v>0</v>
      </c>
      <c r="N26" s="84">
        <v>0</v>
      </c>
      <c r="O26" s="84">
        <v>15</v>
      </c>
      <c r="P26" s="84">
        <v>0</v>
      </c>
      <c r="Q26" s="84">
        <v>15</v>
      </c>
      <c r="R26" s="84">
        <v>0</v>
      </c>
      <c r="S26" s="84">
        <v>10</v>
      </c>
      <c r="T26" s="84">
        <v>0</v>
      </c>
      <c r="U26" s="206">
        <v>0</v>
      </c>
      <c r="V26" s="207">
        <v>100</v>
      </c>
      <c r="W26" s="134" t="s">
        <v>636</v>
      </c>
      <c r="X26" s="134" t="s">
        <v>636</v>
      </c>
      <c r="Y26" s="134">
        <v>100</v>
      </c>
      <c r="Z26" s="134" t="s">
        <v>119</v>
      </c>
      <c r="AA26" s="389"/>
      <c r="AB26" s="384"/>
    </row>
    <row r="27" spans="1:28" s="150" customFormat="1" ht="100.5" customHeight="1" x14ac:dyDescent="0.2">
      <c r="A27" s="303"/>
      <c r="B27" s="376"/>
      <c r="C27" s="388"/>
      <c r="D27" s="161">
        <v>3</v>
      </c>
      <c r="E27" s="153" t="s">
        <v>638</v>
      </c>
      <c r="F27" s="81">
        <v>15</v>
      </c>
      <c r="G27" s="81">
        <v>0</v>
      </c>
      <c r="H27" s="81">
        <v>15</v>
      </c>
      <c r="I27" s="81">
        <v>0</v>
      </c>
      <c r="J27" s="81">
        <v>15</v>
      </c>
      <c r="K27" s="81">
        <v>0</v>
      </c>
      <c r="L27" s="81">
        <v>15</v>
      </c>
      <c r="M27" s="81">
        <v>0</v>
      </c>
      <c r="N27" s="81">
        <v>0</v>
      </c>
      <c r="O27" s="81">
        <v>15</v>
      </c>
      <c r="P27" s="81">
        <v>0</v>
      </c>
      <c r="Q27" s="81">
        <v>15</v>
      </c>
      <c r="R27" s="81">
        <v>15</v>
      </c>
      <c r="S27" s="81">
        <v>10</v>
      </c>
      <c r="T27" s="81">
        <v>0</v>
      </c>
      <c r="U27" s="195">
        <v>0</v>
      </c>
      <c r="V27" s="207">
        <v>100</v>
      </c>
      <c r="W27" s="134" t="s">
        <v>636</v>
      </c>
      <c r="X27" s="134" t="s">
        <v>636</v>
      </c>
      <c r="Y27" s="134">
        <v>100</v>
      </c>
      <c r="Z27" s="134" t="s">
        <v>119</v>
      </c>
      <c r="AA27" s="389"/>
      <c r="AB27" s="385"/>
    </row>
    <row r="28" spans="1:28" s="150" customFormat="1" ht="85.5" customHeight="1" x14ac:dyDescent="0.2">
      <c r="A28" s="303"/>
      <c r="B28" s="374" t="s">
        <v>93</v>
      </c>
      <c r="C28" s="377" t="s">
        <v>165</v>
      </c>
      <c r="D28" s="161">
        <v>1</v>
      </c>
      <c r="E28" s="208" t="s">
        <v>639</v>
      </c>
      <c r="F28" s="81">
        <v>15</v>
      </c>
      <c r="G28" s="81">
        <v>0</v>
      </c>
      <c r="H28" s="81">
        <v>15</v>
      </c>
      <c r="I28" s="81">
        <v>0</v>
      </c>
      <c r="J28" s="81">
        <v>15</v>
      </c>
      <c r="K28" s="81">
        <v>0</v>
      </c>
      <c r="L28" s="81">
        <v>15</v>
      </c>
      <c r="M28" s="81">
        <v>0</v>
      </c>
      <c r="N28" s="81">
        <v>0</v>
      </c>
      <c r="O28" s="81">
        <v>15</v>
      </c>
      <c r="P28" s="81">
        <v>0</v>
      </c>
      <c r="Q28" s="81">
        <v>15</v>
      </c>
      <c r="R28" s="81">
        <v>0</v>
      </c>
      <c r="S28" s="81">
        <v>10</v>
      </c>
      <c r="T28" s="81">
        <v>0</v>
      </c>
      <c r="U28" s="195">
        <v>0</v>
      </c>
      <c r="V28" s="207">
        <f t="shared" ref="V28:V34" si="8">SUM(F28:U28)</f>
        <v>100</v>
      </c>
      <c r="W28" s="134" t="s">
        <v>636</v>
      </c>
      <c r="X28" s="134" t="s">
        <v>636</v>
      </c>
      <c r="Y28" s="134">
        <v>100</v>
      </c>
      <c r="Z28" s="134" t="s">
        <v>119</v>
      </c>
      <c r="AA28" s="383">
        <v>100</v>
      </c>
      <c r="AB28" s="383" t="s">
        <v>40</v>
      </c>
    </row>
    <row r="29" spans="1:28" s="150" customFormat="1" ht="101.25" x14ac:dyDescent="0.2">
      <c r="A29" s="303"/>
      <c r="B29" s="376"/>
      <c r="C29" s="379"/>
      <c r="D29" s="161">
        <v>2</v>
      </c>
      <c r="E29" s="208" t="s">
        <v>640</v>
      </c>
      <c r="F29" s="81">
        <v>15</v>
      </c>
      <c r="G29" s="81">
        <v>0</v>
      </c>
      <c r="H29" s="81">
        <v>15</v>
      </c>
      <c r="I29" s="81">
        <v>0</v>
      </c>
      <c r="J29" s="81">
        <v>15</v>
      </c>
      <c r="K29" s="81">
        <v>0</v>
      </c>
      <c r="L29" s="81">
        <v>15</v>
      </c>
      <c r="M29" s="81">
        <v>0</v>
      </c>
      <c r="N29" s="81">
        <v>0</v>
      </c>
      <c r="O29" s="81">
        <v>15</v>
      </c>
      <c r="P29" s="81">
        <v>0</v>
      </c>
      <c r="Q29" s="81">
        <v>15</v>
      </c>
      <c r="R29" s="81">
        <v>0</v>
      </c>
      <c r="S29" s="81">
        <v>10</v>
      </c>
      <c r="T29" s="81">
        <v>0</v>
      </c>
      <c r="U29" s="195">
        <v>0</v>
      </c>
      <c r="V29" s="134">
        <f t="shared" si="8"/>
        <v>100</v>
      </c>
      <c r="W29" s="134" t="s">
        <v>636</v>
      </c>
      <c r="X29" s="134" t="s">
        <v>636</v>
      </c>
      <c r="Y29" s="134">
        <v>100</v>
      </c>
      <c r="Z29" s="134" t="s">
        <v>119</v>
      </c>
      <c r="AA29" s="385"/>
      <c r="AB29" s="385"/>
    </row>
    <row r="30" spans="1:28" s="150" customFormat="1" ht="84.75" customHeight="1" x14ac:dyDescent="0.2">
      <c r="A30" s="300" t="s">
        <v>644</v>
      </c>
      <c r="B30" s="374" t="s">
        <v>122</v>
      </c>
      <c r="C30" s="377" t="s">
        <v>174</v>
      </c>
      <c r="D30" s="161">
        <v>1</v>
      </c>
      <c r="E30" s="153" t="s">
        <v>656</v>
      </c>
      <c r="F30" s="81">
        <v>15</v>
      </c>
      <c r="G30" s="81"/>
      <c r="H30" s="81">
        <v>15</v>
      </c>
      <c r="I30" s="81"/>
      <c r="J30" s="81">
        <v>15</v>
      </c>
      <c r="K30" s="81"/>
      <c r="L30" s="81">
        <v>15</v>
      </c>
      <c r="M30" s="81"/>
      <c r="N30" s="81"/>
      <c r="O30" s="81">
        <v>15</v>
      </c>
      <c r="P30" s="81"/>
      <c r="Q30" s="81">
        <v>15</v>
      </c>
      <c r="R30" s="81"/>
      <c r="S30" s="81">
        <v>10</v>
      </c>
      <c r="T30" s="81"/>
      <c r="U30" s="195"/>
      <c r="V30" s="134">
        <f t="shared" si="8"/>
        <v>100</v>
      </c>
      <c r="W30" s="134" t="s">
        <v>40</v>
      </c>
      <c r="X30" s="134" t="s">
        <v>40</v>
      </c>
      <c r="Y30" s="175">
        <v>100</v>
      </c>
      <c r="Z30" s="134" t="s">
        <v>40</v>
      </c>
      <c r="AA30" s="380">
        <v>100</v>
      </c>
      <c r="AB30" s="383" t="s">
        <v>40</v>
      </c>
    </row>
    <row r="31" spans="1:28" s="150" customFormat="1" ht="78.75" x14ac:dyDescent="0.2">
      <c r="A31" s="301"/>
      <c r="B31" s="375"/>
      <c r="C31" s="378"/>
      <c r="D31" s="161">
        <v>2</v>
      </c>
      <c r="E31" s="208" t="s">
        <v>657</v>
      </c>
      <c r="F31" s="81">
        <v>15</v>
      </c>
      <c r="G31" s="81"/>
      <c r="H31" s="81">
        <v>15</v>
      </c>
      <c r="I31" s="81"/>
      <c r="J31" s="81">
        <v>15</v>
      </c>
      <c r="K31" s="81"/>
      <c r="L31" s="81">
        <v>15</v>
      </c>
      <c r="M31" s="81"/>
      <c r="N31" s="81"/>
      <c r="O31" s="81">
        <v>15</v>
      </c>
      <c r="P31" s="81"/>
      <c r="Q31" s="81">
        <v>15</v>
      </c>
      <c r="R31" s="81"/>
      <c r="S31" s="81">
        <v>10</v>
      </c>
      <c r="T31" s="81"/>
      <c r="U31" s="195"/>
      <c r="V31" s="134">
        <f t="shared" si="8"/>
        <v>100</v>
      </c>
      <c r="W31" s="134" t="s">
        <v>40</v>
      </c>
      <c r="X31" s="134" t="s">
        <v>40</v>
      </c>
      <c r="Y31" s="175">
        <v>100</v>
      </c>
      <c r="Z31" s="134" t="s">
        <v>40</v>
      </c>
      <c r="AA31" s="381"/>
      <c r="AB31" s="384"/>
    </row>
    <row r="32" spans="1:28" s="150" customFormat="1" ht="67.5" x14ac:dyDescent="0.2">
      <c r="A32" s="301"/>
      <c r="B32" s="375"/>
      <c r="C32" s="378"/>
      <c r="D32" s="161">
        <v>3</v>
      </c>
      <c r="E32" s="153" t="s">
        <v>658</v>
      </c>
      <c r="F32" s="81">
        <v>15</v>
      </c>
      <c r="G32" s="81"/>
      <c r="H32" s="81">
        <v>15</v>
      </c>
      <c r="I32" s="81"/>
      <c r="J32" s="81">
        <v>15</v>
      </c>
      <c r="K32" s="81"/>
      <c r="L32" s="81">
        <v>15</v>
      </c>
      <c r="M32" s="81"/>
      <c r="N32" s="81"/>
      <c r="O32" s="81">
        <v>15</v>
      </c>
      <c r="P32" s="81"/>
      <c r="Q32" s="81">
        <v>15</v>
      </c>
      <c r="R32" s="81"/>
      <c r="S32" s="81">
        <v>10</v>
      </c>
      <c r="T32" s="81"/>
      <c r="U32" s="195"/>
      <c r="V32" s="134">
        <f t="shared" si="8"/>
        <v>100</v>
      </c>
      <c r="W32" s="134" t="s">
        <v>40</v>
      </c>
      <c r="X32" s="134" t="s">
        <v>40</v>
      </c>
      <c r="Y32" s="175">
        <v>100</v>
      </c>
      <c r="Z32" s="134" t="s">
        <v>40</v>
      </c>
      <c r="AA32" s="381"/>
      <c r="AB32" s="384"/>
    </row>
    <row r="33" spans="1:28" s="150" customFormat="1" ht="84.75" customHeight="1" x14ac:dyDescent="0.2">
      <c r="A33" s="302"/>
      <c r="B33" s="376"/>
      <c r="C33" s="379"/>
      <c r="D33" s="161">
        <v>4</v>
      </c>
      <c r="E33" s="168" t="s">
        <v>659</v>
      </c>
      <c r="F33" s="81">
        <v>15</v>
      </c>
      <c r="G33" s="81"/>
      <c r="H33" s="81">
        <v>15</v>
      </c>
      <c r="I33" s="81"/>
      <c r="J33" s="81">
        <v>15</v>
      </c>
      <c r="K33" s="81"/>
      <c r="L33" s="81">
        <v>15</v>
      </c>
      <c r="M33" s="81"/>
      <c r="N33" s="81"/>
      <c r="O33" s="81">
        <v>15</v>
      </c>
      <c r="P33" s="81"/>
      <c r="Q33" s="81">
        <v>15</v>
      </c>
      <c r="R33" s="81"/>
      <c r="S33" s="81">
        <v>10</v>
      </c>
      <c r="T33" s="81"/>
      <c r="U33" s="195"/>
      <c r="V33" s="134">
        <f t="shared" si="8"/>
        <v>100</v>
      </c>
      <c r="W33" s="134" t="s">
        <v>40</v>
      </c>
      <c r="X33" s="134" t="s">
        <v>40</v>
      </c>
      <c r="Y33" s="175">
        <v>100</v>
      </c>
      <c r="Z33" s="134" t="s">
        <v>40</v>
      </c>
      <c r="AA33" s="382"/>
      <c r="AB33" s="385"/>
    </row>
    <row r="34" spans="1:28" s="218" customFormat="1" ht="89.25" customHeight="1" x14ac:dyDescent="0.25">
      <c r="A34" s="127" t="s">
        <v>665</v>
      </c>
      <c r="B34" s="81" t="s">
        <v>93</v>
      </c>
      <c r="C34" s="215" t="s">
        <v>186</v>
      </c>
      <c r="D34" s="81">
        <v>1</v>
      </c>
      <c r="E34" s="216" t="s">
        <v>189</v>
      </c>
      <c r="F34" s="81">
        <v>15</v>
      </c>
      <c r="G34" s="81"/>
      <c r="H34" s="81">
        <v>15</v>
      </c>
      <c r="I34" s="81"/>
      <c r="J34" s="81">
        <v>15</v>
      </c>
      <c r="K34" s="81"/>
      <c r="L34" s="81">
        <v>15</v>
      </c>
      <c r="M34" s="81"/>
      <c r="N34" s="81"/>
      <c r="O34" s="81">
        <v>15</v>
      </c>
      <c r="P34" s="81"/>
      <c r="Q34" s="81">
        <v>15</v>
      </c>
      <c r="R34" s="81"/>
      <c r="S34" s="81">
        <v>10</v>
      </c>
      <c r="T34" s="81"/>
      <c r="U34" s="195"/>
      <c r="V34" s="134">
        <f t="shared" si="8"/>
        <v>100</v>
      </c>
      <c r="W34" s="134" t="s">
        <v>40</v>
      </c>
      <c r="X34" s="134" t="s">
        <v>40</v>
      </c>
      <c r="Y34" s="134">
        <v>100</v>
      </c>
      <c r="Z34" s="217" t="s">
        <v>40</v>
      </c>
      <c r="AA34" s="213">
        <f>AVERAGE(Y34:Y34)</f>
        <v>100</v>
      </c>
      <c r="AB34" s="214" t="s">
        <v>40</v>
      </c>
    </row>
  </sheetData>
  <mergeCells count="69">
    <mergeCell ref="A20:A21"/>
    <mergeCell ref="A9:A16"/>
    <mergeCell ref="B18:B19"/>
    <mergeCell ref="C18:C19"/>
    <mergeCell ref="AA18:AA19"/>
    <mergeCell ref="B9:B10"/>
    <mergeCell ref="C9:C10"/>
    <mergeCell ref="AA9:AA10"/>
    <mergeCell ref="AB18:AB19"/>
    <mergeCell ref="A18:A19"/>
    <mergeCell ref="B13:B14"/>
    <mergeCell ref="C13:C14"/>
    <mergeCell ref="AA13:AA14"/>
    <mergeCell ref="AB13:AB14"/>
    <mergeCell ref="B15:B16"/>
    <mergeCell ref="C15:C16"/>
    <mergeCell ref="AA15:AA16"/>
    <mergeCell ref="AB15:AB16"/>
    <mergeCell ref="AB9:AB10"/>
    <mergeCell ref="B11:B12"/>
    <mergeCell ref="C11:C12"/>
    <mergeCell ref="AA11:AA12"/>
    <mergeCell ref="AB11:AB12"/>
    <mergeCell ref="B7:B8"/>
    <mergeCell ref="C7:C8"/>
    <mergeCell ref="AA7:AA8"/>
    <mergeCell ref="AB7:AB8"/>
    <mergeCell ref="A3:A6"/>
    <mergeCell ref="A7:A8"/>
    <mergeCell ref="Y3:Z3"/>
    <mergeCell ref="AA3:AA6"/>
    <mergeCell ref="AB3:AB6"/>
    <mergeCell ref="F4:G4"/>
    <mergeCell ref="H4:I4"/>
    <mergeCell ref="J4:K4"/>
    <mergeCell ref="L4:N4"/>
    <mergeCell ref="O4:P4"/>
    <mergeCell ref="Q4:R4"/>
    <mergeCell ref="S4:U4"/>
    <mergeCell ref="X3:X6"/>
    <mergeCell ref="F2:W2"/>
    <mergeCell ref="Y2:Z2"/>
    <mergeCell ref="AA2:AB2"/>
    <mergeCell ref="B3:B6"/>
    <mergeCell ref="C3:C6"/>
    <mergeCell ref="D3:D6"/>
    <mergeCell ref="E3:E6"/>
    <mergeCell ref="F3:I3"/>
    <mergeCell ref="J3:K3"/>
    <mergeCell ref="L3:N3"/>
    <mergeCell ref="O3:P3"/>
    <mergeCell ref="Q3:R3"/>
    <mergeCell ref="S3:U3"/>
    <mergeCell ref="V3:V6"/>
    <mergeCell ref="W3:W6"/>
    <mergeCell ref="A25:A29"/>
    <mergeCell ref="B30:B33"/>
    <mergeCell ref="C30:C33"/>
    <mergeCell ref="AA30:AA33"/>
    <mergeCell ref="AB30:AB33"/>
    <mergeCell ref="A30:A33"/>
    <mergeCell ref="B25:B27"/>
    <mergeCell ref="C25:C27"/>
    <mergeCell ref="AA25:AA27"/>
    <mergeCell ref="AB25:AB27"/>
    <mergeCell ref="B28:B29"/>
    <mergeCell ref="C28:C29"/>
    <mergeCell ref="AA28:AA29"/>
    <mergeCell ref="AB28:AB29"/>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9"/>
  <sheetViews>
    <sheetView topLeftCell="A15" workbookViewId="0">
      <selection activeCell="A19" sqref="A19"/>
    </sheetView>
  </sheetViews>
  <sheetFormatPr baseColWidth="10" defaultRowHeight="15" x14ac:dyDescent="0.25"/>
  <cols>
    <col min="1" max="1" width="17.42578125" customWidth="1"/>
    <col min="2" max="2" width="6" customWidth="1"/>
    <col min="3" max="3" width="33.42578125" customWidth="1"/>
    <col min="4" max="4" width="20.5703125" customWidth="1"/>
    <col min="5" max="5" width="17.5703125" customWidth="1"/>
    <col min="6" max="6" width="18.28515625" customWidth="1"/>
    <col min="7" max="7" width="15.28515625" customWidth="1"/>
    <col min="8" max="8" width="17.7109375" customWidth="1"/>
  </cols>
  <sheetData>
    <row r="1" spans="1:8" ht="15.75" thickBot="1" x14ac:dyDescent="0.3"/>
    <row r="2" spans="1:8" ht="15.75" thickTop="1" x14ac:dyDescent="0.25">
      <c r="A2" s="428" t="s">
        <v>372</v>
      </c>
      <c r="B2" s="428" t="s">
        <v>7</v>
      </c>
      <c r="C2" s="428" t="s">
        <v>291</v>
      </c>
      <c r="D2" s="426" t="s">
        <v>373</v>
      </c>
      <c r="E2" s="426" t="s">
        <v>374</v>
      </c>
      <c r="F2" s="428" t="s">
        <v>375</v>
      </c>
      <c r="G2" s="426" t="s">
        <v>376</v>
      </c>
      <c r="H2" s="426" t="s">
        <v>377</v>
      </c>
    </row>
    <row r="3" spans="1:8" ht="69" customHeight="1" thickBot="1" x14ac:dyDescent="0.3">
      <c r="A3" s="429"/>
      <c r="B3" s="429"/>
      <c r="C3" s="429"/>
      <c r="D3" s="427"/>
      <c r="E3" s="427"/>
      <c r="F3" s="429"/>
      <c r="G3" s="430"/>
      <c r="H3" s="427"/>
    </row>
    <row r="4" spans="1:8" ht="61.5" thickTop="1" thickBot="1" x14ac:dyDescent="0.3">
      <c r="A4" s="137" t="s">
        <v>369</v>
      </c>
      <c r="B4" s="48" t="s">
        <v>31</v>
      </c>
      <c r="C4" s="56" t="s">
        <v>32</v>
      </c>
      <c r="D4" s="48" t="s">
        <v>378</v>
      </c>
      <c r="E4" s="48" t="s">
        <v>378</v>
      </c>
      <c r="F4" s="48">
        <v>2</v>
      </c>
      <c r="G4" s="48">
        <v>2</v>
      </c>
      <c r="H4" s="51" t="s">
        <v>68</v>
      </c>
    </row>
    <row r="5" spans="1:8" ht="121.5" thickTop="1" thickBot="1" x14ac:dyDescent="0.3">
      <c r="A5" s="303" t="s">
        <v>410</v>
      </c>
      <c r="B5" s="118" t="s">
        <v>47</v>
      </c>
      <c r="C5" s="136" t="s">
        <v>48</v>
      </c>
      <c r="D5" s="48" t="s">
        <v>378</v>
      </c>
      <c r="E5" s="48" t="s">
        <v>378</v>
      </c>
      <c r="F5" s="48">
        <v>2</v>
      </c>
      <c r="G5" s="48">
        <v>2</v>
      </c>
      <c r="H5" s="48" t="s">
        <v>68</v>
      </c>
    </row>
    <row r="6" spans="1:8" ht="151.5" thickTop="1" thickBot="1" x14ac:dyDescent="0.3">
      <c r="A6" s="303"/>
      <c r="B6" s="118" t="s">
        <v>57</v>
      </c>
      <c r="C6" s="136" t="s">
        <v>58</v>
      </c>
      <c r="D6" s="48" t="s">
        <v>378</v>
      </c>
      <c r="E6" s="48" t="s">
        <v>378</v>
      </c>
      <c r="F6" s="48">
        <v>2</v>
      </c>
      <c r="G6" s="48">
        <v>2</v>
      </c>
      <c r="H6" s="48" t="s">
        <v>68</v>
      </c>
    </row>
    <row r="7" spans="1:8" ht="76.5" thickTop="1" thickBot="1" x14ac:dyDescent="0.3">
      <c r="A7" s="303"/>
      <c r="B7" s="118" t="s">
        <v>63</v>
      </c>
      <c r="C7" s="136" t="s">
        <v>64</v>
      </c>
      <c r="D7" s="48" t="s">
        <v>378</v>
      </c>
      <c r="E7" s="48" t="s">
        <v>378</v>
      </c>
      <c r="F7" s="48">
        <v>1</v>
      </c>
      <c r="G7" s="48">
        <v>1</v>
      </c>
      <c r="H7" s="48" t="s">
        <v>142</v>
      </c>
    </row>
    <row r="8" spans="1:8" ht="76.5" thickTop="1" thickBot="1" x14ac:dyDescent="0.3">
      <c r="A8" s="303"/>
      <c r="B8" s="118" t="s">
        <v>31</v>
      </c>
      <c r="C8" s="136" t="s">
        <v>74</v>
      </c>
      <c r="D8" s="48" t="s">
        <v>378</v>
      </c>
      <c r="E8" s="48" t="s">
        <v>378</v>
      </c>
      <c r="F8" s="48">
        <v>1</v>
      </c>
      <c r="G8" s="48">
        <v>1</v>
      </c>
      <c r="H8" s="48" t="s">
        <v>142</v>
      </c>
    </row>
    <row r="9" spans="1:8" ht="65.25" customHeight="1" thickTop="1" thickBot="1" x14ac:dyDescent="0.3">
      <c r="A9" s="120" t="s">
        <v>466</v>
      </c>
      <c r="B9" s="118" t="s">
        <v>47</v>
      </c>
      <c r="C9" s="49" t="s">
        <v>476</v>
      </c>
      <c r="D9" s="48" t="s">
        <v>378</v>
      </c>
      <c r="E9" s="48" t="s">
        <v>378</v>
      </c>
      <c r="F9" s="48">
        <v>1</v>
      </c>
      <c r="G9" s="48">
        <v>1</v>
      </c>
      <c r="H9" s="48" t="s">
        <v>130</v>
      </c>
    </row>
    <row r="10" spans="1:8" ht="46.5" thickTop="1" thickBot="1" x14ac:dyDescent="0.3">
      <c r="A10" s="120" t="s">
        <v>490</v>
      </c>
      <c r="B10" s="118" t="s">
        <v>93</v>
      </c>
      <c r="C10" s="56" t="s">
        <v>94</v>
      </c>
      <c r="D10" s="48" t="s">
        <v>378</v>
      </c>
      <c r="E10" s="48" t="s">
        <v>378</v>
      </c>
      <c r="F10" s="48">
        <v>1</v>
      </c>
      <c r="G10" s="48">
        <v>1</v>
      </c>
      <c r="H10" s="48" t="s">
        <v>53</v>
      </c>
    </row>
    <row r="11" spans="1:8" ht="76.5" thickTop="1" thickBot="1" x14ac:dyDescent="0.3">
      <c r="A11" s="296" t="s">
        <v>515</v>
      </c>
      <c r="B11" s="118" t="s">
        <v>47</v>
      </c>
      <c r="C11" s="56" t="s">
        <v>102</v>
      </c>
      <c r="D11" s="48" t="s">
        <v>530</v>
      </c>
      <c r="E11" s="48" t="s">
        <v>378</v>
      </c>
      <c r="F11" s="48">
        <v>1</v>
      </c>
      <c r="G11" s="48">
        <v>1</v>
      </c>
      <c r="H11" s="48" t="s">
        <v>108</v>
      </c>
    </row>
    <row r="12" spans="1:8" ht="121.5" thickTop="1" thickBot="1" x14ac:dyDescent="0.3">
      <c r="A12" s="298"/>
      <c r="B12" s="118" t="s">
        <v>57</v>
      </c>
      <c r="C12" s="56" t="s">
        <v>526</v>
      </c>
      <c r="D12" s="48" t="s">
        <v>530</v>
      </c>
      <c r="E12" s="48" t="s">
        <v>378</v>
      </c>
      <c r="F12" s="48">
        <v>2</v>
      </c>
      <c r="G12" s="48">
        <v>2</v>
      </c>
      <c r="H12" s="48" t="s">
        <v>108</v>
      </c>
    </row>
    <row r="13" spans="1:8" ht="91.5" thickTop="1" thickBot="1" x14ac:dyDescent="0.3">
      <c r="A13" s="120" t="s">
        <v>537</v>
      </c>
      <c r="B13" s="118" t="s">
        <v>122</v>
      </c>
      <c r="C13" s="56" t="s">
        <v>123</v>
      </c>
      <c r="D13" s="48" t="s">
        <v>378</v>
      </c>
      <c r="E13" s="48" t="s">
        <v>378</v>
      </c>
      <c r="F13" s="48">
        <v>2</v>
      </c>
      <c r="G13" s="48">
        <v>2</v>
      </c>
      <c r="H13" s="48" t="s">
        <v>130</v>
      </c>
    </row>
    <row r="14" spans="1:8" ht="72.75" thickTop="1" thickBot="1" x14ac:dyDescent="0.3">
      <c r="A14" s="120" t="s">
        <v>552</v>
      </c>
      <c r="B14" s="118" t="s">
        <v>133</v>
      </c>
      <c r="C14" s="179" t="s">
        <v>565</v>
      </c>
      <c r="D14" s="178" t="s">
        <v>566</v>
      </c>
      <c r="E14" s="178" t="s">
        <v>378</v>
      </c>
      <c r="F14" s="178">
        <v>1</v>
      </c>
      <c r="G14" s="178">
        <v>1</v>
      </c>
      <c r="H14" s="48" t="s">
        <v>53</v>
      </c>
    </row>
    <row r="15" spans="1:8" ht="61.5" thickTop="1" thickBot="1" x14ac:dyDescent="0.3">
      <c r="A15" s="194" t="s">
        <v>581</v>
      </c>
      <c r="B15" s="118" t="s">
        <v>47</v>
      </c>
      <c r="C15" s="49" t="s">
        <v>148</v>
      </c>
      <c r="D15" s="48" t="s">
        <v>566</v>
      </c>
      <c r="E15" s="48" t="s">
        <v>378</v>
      </c>
      <c r="F15" s="48">
        <v>0</v>
      </c>
      <c r="G15" s="48">
        <v>2</v>
      </c>
      <c r="H15" s="48" t="s">
        <v>43</v>
      </c>
    </row>
    <row r="16" spans="1:8" ht="72.75" thickTop="1" thickBot="1" x14ac:dyDescent="0.3">
      <c r="A16" s="303" t="s">
        <v>598</v>
      </c>
      <c r="B16" s="210" t="s">
        <v>153</v>
      </c>
      <c r="C16" s="179" t="s">
        <v>631</v>
      </c>
      <c r="D16" s="209" t="s">
        <v>378</v>
      </c>
      <c r="E16" s="209" t="s">
        <v>378</v>
      </c>
      <c r="F16" s="209">
        <v>2</v>
      </c>
      <c r="G16" s="209">
        <v>2</v>
      </c>
      <c r="H16" s="209" t="s">
        <v>68</v>
      </c>
    </row>
    <row r="17" spans="1:8" ht="115.5" thickTop="1" thickBot="1" x14ac:dyDescent="0.3">
      <c r="A17" s="303"/>
      <c r="B17" s="118" t="s">
        <v>93</v>
      </c>
      <c r="C17" s="179" t="s">
        <v>165</v>
      </c>
      <c r="D17" s="209" t="s">
        <v>378</v>
      </c>
      <c r="E17" s="209" t="s">
        <v>378</v>
      </c>
      <c r="F17" s="48">
        <v>2</v>
      </c>
      <c r="G17" s="48">
        <v>2</v>
      </c>
      <c r="H17" s="209" t="s">
        <v>68</v>
      </c>
    </row>
    <row r="18" spans="1:8" ht="46.5" thickTop="1" thickBot="1" x14ac:dyDescent="0.3">
      <c r="A18" s="194" t="s">
        <v>644</v>
      </c>
      <c r="B18" s="118" t="s">
        <v>122</v>
      </c>
      <c r="C18" s="56" t="s">
        <v>174</v>
      </c>
      <c r="D18" s="48" t="s">
        <v>566</v>
      </c>
      <c r="E18" s="48" t="s">
        <v>378</v>
      </c>
      <c r="F18" s="48">
        <v>0</v>
      </c>
      <c r="G18" s="48">
        <v>2</v>
      </c>
      <c r="H18" s="48" t="s">
        <v>68</v>
      </c>
    </row>
    <row r="19" spans="1:8" ht="44.25" thickTop="1" thickBot="1" x14ac:dyDescent="0.3">
      <c r="A19" s="194" t="s">
        <v>665</v>
      </c>
      <c r="B19" s="118" t="s">
        <v>93</v>
      </c>
      <c r="C19" s="56" t="s">
        <v>186</v>
      </c>
      <c r="D19" s="56" t="s">
        <v>672</v>
      </c>
      <c r="E19" s="56" t="s">
        <v>378</v>
      </c>
      <c r="F19" s="48">
        <v>0</v>
      </c>
      <c r="G19" s="48">
        <v>2</v>
      </c>
      <c r="H19" s="51" t="s">
        <v>130</v>
      </c>
    </row>
  </sheetData>
  <mergeCells count="11">
    <mergeCell ref="A16:A17"/>
    <mergeCell ref="H2:H3"/>
    <mergeCell ref="A2:A3"/>
    <mergeCell ref="A5:A8"/>
    <mergeCell ref="A11:A12"/>
    <mergeCell ref="B2:B3"/>
    <mergeCell ref="C2:C3"/>
    <mergeCell ref="D2:D3"/>
    <mergeCell ref="E2:E3"/>
    <mergeCell ref="F2:F3"/>
    <mergeCell ref="G2:G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MATRIZ RIESGOS CORRUPCION</vt:lpstr>
      <vt:lpstr>MATRIZ DOFA</vt:lpstr>
      <vt:lpstr>ESTRATEGIAS DOFA</vt:lpstr>
      <vt:lpstr>PRIORIZACION DE CAUSAS</vt:lpstr>
      <vt:lpstr>PROBABLIDAD</vt:lpstr>
      <vt:lpstr>IMPACTOS</vt:lpstr>
      <vt:lpstr>EVALUACION DE DISEÑO DE CONTROL</vt:lpstr>
      <vt:lpstr>RIESGO RESIDUAL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Gloria Castaño</dc:creator>
  <cp:lastModifiedBy>Usuario</cp:lastModifiedBy>
  <dcterms:created xsi:type="dcterms:W3CDTF">2019-01-16T13:54:52Z</dcterms:created>
  <dcterms:modified xsi:type="dcterms:W3CDTF">2019-01-30T10:05:47Z</dcterms:modified>
</cp:coreProperties>
</file>